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O22" i="1" l="1"/>
  <c r="O54" i="1"/>
  <c r="O52" i="1"/>
  <c r="O10" i="1"/>
  <c r="O11" i="1"/>
  <c r="O12" i="1"/>
  <c r="O13" i="1"/>
  <c r="O14" i="1"/>
  <c r="O15" i="1"/>
  <c r="O16" i="1"/>
  <c r="O17" i="1"/>
  <c r="O18" i="1"/>
  <c r="O19" i="1"/>
  <c r="O20" i="1"/>
  <c r="O27" i="1"/>
  <c r="O28" i="1"/>
  <c r="O29" i="1"/>
  <c r="O30" i="1"/>
  <c r="O31" i="1"/>
  <c r="O32" i="1"/>
  <c r="O33" i="1"/>
  <c r="O35" i="1"/>
  <c r="O36" i="1"/>
  <c r="O37" i="1"/>
  <c r="O38" i="1"/>
  <c r="O39" i="1"/>
  <c r="O40" i="1"/>
  <c r="O41" i="1"/>
  <c r="O44" i="1"/>
  <c r="O45" i="1"/>
  <c r="O47" i="1"/>
  <c r="O48" i="1"/>
  <c r="O49" i="1"/>
  <c r="O50" i="1"/>
  <c r="O9" i="1"/>
  <c r="N54" i="1"/>
  <c r="N22" i="1"/>
  <c r="N52" i="1"/>
</calcChain>
</file>

<file path=xl/sharedStrings.xml><?xml version="1.0" encoding="utf-8"?>
<sst xmlns="http://schemas.openxmlformats.org/spreadsheetml/2006/main" count="291" uniqueCount="81">
  <si>
    <t>Formát</t>
  </si>
  <si>
    <t>A4</t>
  </si>
  <si>
    <t>Počet stran</t>
  </si>
  <si>
    <t>Počet barevných stran</t>
  </si>
  <si>
    <t>vše</t>
  </si>
  <si>
    <t>Obálka</t>
  </si>
  <si>
    <t>Silný papír</t>
  </si>
  <si>
    <t>Vazba</t>
  </si>
  <si>
    <t>Tvrdé desky</t>
  </si>
  <si>
    <t>Počet kusů</t>
  </si>
  <si>
    <t>KA1 - RIP</t>
  </si>
  <si>
    <t>KA5 - PRP</t>
  </si>
  <si>
    <t>Projekt - část 1</t>
  </si>
  <si>
    <t>Projekt - část 2</t>
  </si>
  <si>
    <t>Škoda - část 1</t>
  </si>
  <si>
    <t>Škoda - část 2</t>
  </si>
  <si>
    <t>Škoda - část 3</t>
  </si>
  <si>
    <t>Škoda - část 4</t>
  </si>
  <si>
    <t>KA2 - Kaniok</t>
  </si>
  <si>
    <t>KA1 - MTP</t>
  </si>
  <si>
    <t>KA4 - Bílek</t>
  </si>
  <si>
    <t>Plnobarevná</t>
  </si>
  <si>
    <t>Lamino-lesk</t>
  </si>
  <si>
    <t xml:space="preserve">Lepená </t>
  </si>
  <si>
    <t>Označení publikace</t>
  </si>
  <si>
    <t>Kvalita tisku</t>
  </si>
  <si>
    <t>standardní</t>
  </si>
  <si>
    <t>Papír (g/m2)</t>
  </si>
  <si>
    <t>Blok s logem projektu</t>
  </si>
  <si>
    <t>DPH</t>
  </si>
  <si>
    <t>Modul 1</t>
  </si>
  <si>
    <t>Modul 2</t>
  </si>
  <si>
    <t>Modul 3</t>
  </si>
  <si>
    <t>Modul 4</t>
  </si>
  <si>
    <t>Modul 5</t>
  </si>
  <si>
    <t>Modul 6</t>
  </si>
  <si>
    <t>Brožura</t>
  </si>
  <si>
    <t>Plakát</t>
  </si>
  <si>
    <t>Monografie</t>
  </si>
  <si>
    <t>Sborník-UTB</t>
  </si>
  <si>
    <t>Sborník-VŠB</t>
  </si>
  <si>
    <t>Sborník-TUL</t>
  </si>
  <si>
    <t>Sborník-VOŠ</t>
  </si>
  <si>
    <t>Modul-Junior</t>
  </si>
  <si>
    <t>Sborník TK 1</t>
  </si>
  <si>
    <t>Sborník TK 2</t>
  </si>
  <si>
    <t>Sborník TK 3</t>
  </si>
  <si>
    <t>A5</t>
  </si>
  <si>
    <t>Ke všem sborníkům bude přiloženo v kapce CD s potiskem</t>
  </si>
  <si>
    <t>B5</t>
  </si>
  <si>
    <t>ISBN</t>
  </si>
  <si>
    <t>ano</t>
  </si>
  <si>
    <t>ne</t>
  </si>
  <si>
    <t>Pevná knižní vazba</t>
  </si>
  <si>
    <t>Maximální přípustná cena bez DPH</t>
  </si>
  <si>
    <t>Maximální přípustná cena s DPH</t>
  </si>
  <si>
    <t>čtverec      205 x 205 mm</t>
  </si>
  <si>
    <t>Vázaná</t>
  </si>
  <si>
    <t>Sešitá kovovými sponkami</t>
  </si>
  <si>
    <t>140 křídový</t>
  </si>
  <si>
    <t>Desky</t>
  </si>
  <si>
    <t>A1</t>
  </si>
  <si>
    <t>A2</t>
  </si>
  <si>
    <t>Plnobarevný plakát.</t>
  </si>
  <si>
    <t>Blok-trhací</t>
  </si>
  <si>
    <t>Nabídková cena</t>
  </si>
  <si>
    <t>bez DPH</t>
  </si>
  <si>
    <t xml:space="preserve"> s DPH</t>
  </si>
  <si>
    <t>CELKOVÁ CENA CELÉ ZAKÁZKY</t>
  </si>
  <si>
    <t>Desky z tvrdého křídového papíru, uvnitř na 3.str dole a vpravo spojitelné chlopně.  Na přední i zadní vnější straně bude plnobarevný potisk.</t>
  </si>
  <si>
    <t>Specifikace</t>
  </si>
  <si>
    <t>Tvrdé desky + přebal</t>
  </si>
  <si>
    <t>CELKOVÁ CENA ZBOŽÍ/SLUŽEB PRO PROJEKT INInet:</t>
  </si>
  <si>
    <t>Tisk materiálů pro projekt In-TECH2:</t>
  </si>
  <si>
    <t>CELKOVÁ CENA TISKU MATERIÁLŮ PRO PROJEKT In-TECH2:</t>
  </si>
  <si>
    <t>Tisk materiálů pro projekt INInet:</t>
  </si>
  <si>
    <t>Příloha č. 4 - Specifikace</t>
  </si>
  <si>
    <t>Barevný logolink OP VK * v záhlaví a barevné logo projektu In-TECH2 ** v zápatí každého listu. Čtverečkovaný blok.</t>
  </si>
  <si>
    <t xml:space="preserve">Barevný logolink OP VK * v záhlaví a barevné logo projektu In-TECH2 ** v zápatí každého listu. List bez linek či čtverečků. </t>
  </si>
  <si>
    <t xml:space="preserve">* Specifikace logolinku OPVK je ke stažení na stránkách MŠMT, po-stupuje se dle Manuálu vizuální identity OP VK (verze říjen 2009) viz http://www.msmt.cz/file/11001 a Manuálu ESF ČR 2007 – 2013 viz. http://www.msmt.cz/file/11003. </t>
  </si>
  <si>
    <t>** Loga projektů In-TECH2 a INInet jsou uvedena v příloze č.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</si>
</sst>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0" fillId="0" borderId="5" xfId="0" applyFill="1" applyBorder="1"/>
    <xf numFmtId="0" fontId="0" fillId="0" borderId="4" xfId="0" applyFill="1" applyBorder="1"/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1" fillId="2" borderId="2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4" borderId="8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/>
    </xf>
    <xf numFmtId="0" fontId="1" fillId="3" borderId="18" xfId="0" applyFont="1" applyFill="1" applyBorder="1"/>
    <xf numFmtId="0" fontId="1" fillId="3" borderId="19" xfId="0" applyFont="1" applyFill="1" applyBorder="1"/>
    <xf numFmtId="0" fontId="1" fillId="3" borderId="20" xfId="0" applyFont="1" applyFill="1" applyBorder="1"/>
    <xf numFmtId="0" fontId="1" fillId="4" borderId="18" xfId="0" applyFont="1" applyFill="1" applyBorder="1"/>
    <xf numFmtId="0" fontId="1" fillId="4" borderId="19" xfId="0" applyFont="1" applyFill="1" applyBorder="1"/>
    <xf numFmtId="0" fontId="1" fillId="4" borderId="20" xfId="0" applyFont="1" applyFill="1" applyBorder="1"/>
    <xf numFmtId="0" fontId="1" fillId="5" borderId="0" xfId="0" applyFont="1" applyFill="1"/>
    <xf numFmtId="0" fontId="0" fillId="5" borderId="0" xfId="0" applyFill="1"/>
    <xf numFmtId="0" fontId="3" fillId="0" borderId="0" xfId="0" applyFont="1" applyFill="1"/>
    <xf numFmtId="0" fontId="3" fillId="0" borderId="0" xfId="0" applyFont="1"/>
    <xf numFmtId="2" fontId="0" fillId="0" borderId="0" xfId="0" applyNumberFormat="1"/>
    <xf numFmtId="2" fontId="1" fillId="0" borderId="22" xfId="0" applyNumberFormat="1" applyFont="1" applyBorder="1" applyAlignment="1">
      <alignment horizontal="center"/>
    </xf>
    <xf numFmtId="0" fontId="0" fillId="2" borderId="3" xfId="0" applyFill="1" applyBorder="1"/>
    <xf numFmtId="0" fontId="0" fillId="0" borderId="23" xfId="0" applyBorder="1"/>
    <xf numFmtId="0" fontId="0" fillId="0" borderId="24" xfId="0" applyBorder="1"/>
    <xf numFmtId="2" fontId="0" fillId="0" borderId="22" xfId="0" applyNumberFormat="1" applyBorder="1"/>
    <xf numFmtId="0" fontId="2" fillId="0" borderId="2" xfId="0" applyFont="1" applyBorder="1" applyAlignment="1">
      <alignment horizontal="center"/>
    </xf>
    <xf numFmtId="0" fontId="0" fillId="0" borderId="0" xfId="0" applyBorder="1" applyAlignment="1">
      <alignment vertical="center"/>
    </xf>
    <xf numFmtId="2" fontId="0" fillId="0" borderId="0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0" borderId="18" xfId="0" applyFont="1" applyBorder="1" applyAlignment="1"/>
    <xf numFmtId="0" fontId="1" fillId="0" borderId="19" xfId="0" applyFont="1" applyBorder="1" applyAlignment="1"/>
    <xf numFmtId="0" fontId="0" fillId="0" borderId="9" xfId="0" applyBorder="1" applyAlignment="1">
      <alignment vertical="center" wrapText="1"/>
    </xf>
    <xf numFmtId="0" fontId="0" fillId="0" borderId="1" xfId="0" applyBorder="1" applyAlignment="1"/>
    <xf numFmtId="0" fontId="2" fillId="0" borderId="2" xfId="0" applyFont="1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0</xdr:row>
      <xdr:rowOff>47625</xdr:rowOff>
    </xdr:from>
    <xdr:to>
      <xdr:col>10</xdr:col>
      <xdr:colOff>323850</xdr:colOff>
      <xdr:row>2</xdr:row>
      <xdr:rowOff>38100</xdr:rowOff>
    </xdr:to>
    <xdr:pic>
      <xdr:nvPicPr>
        <xdr:cNvPr id="2" name="obrázek 1" descr="OPVK_hor_zakladni_logolink_RGB_c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4149" y="47625"/>
          <a:ext cx="4057651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7"/>
  <sheetViews>
    <sheetView tabSelected="1" topLeftCell="A40" workbookViewId="0">
      <selection activeCell="G58" sqref="G58"/>
    </sheetView>
  </sheetViews>
  <sheetFormatPr defaultRowHeight="15" x14ac:dyDescent="0.25"/>
  <cols>
    <col min="1" max="1" width="1" customWidth="1"/>
    <col min="2" max="2" width="14.140625" customWidth="1"/>
    <col min="3" max="3" width="10" customWidth="1"/>
    <col min="4" max="4" width="6.5703125" customWidth="1"/>
    <col min="5" max="5" width="7.140625" customWidth="1"/>
    <col min="6" max="6" width="11.5703125" customWidth="1"/>
    <col min="7" max="7" width="11.140625" customWidth="1"/>
    <col min="8" max="8" width="11.85546875" customWidth="1"/>
    <col min="9" max="9" width="12" customWidth="1"/>
    <col min="10" max="10" width="11.42578125" customWidth="1"/>
    <col min="11" max="11" width="9.28515625" customWidth="1"/>
    <col min="12" max="12" width="6.85546875" customWidth="1"/>
    <col min="13" max="13" width="7.42578125" customWidth="1"/>
    <col min="14" max="14" width="13.5703125" customWidth="1"/>
    <col min="15" max="15" width="12.7109375" customWidth="1"/>
    <col min="16" max="16" width="8.7109375" hidden="1" customWidth="1"/>
    <col min="17" max="17" width="9.140625" hidden="1" customWidth="1"/>
    <col min="18" max="18" width="11.140625" customWidth="1"/>
  </cols>
  <sheetData>
    <row r="2" spans="1:23" ht="59.25" customHeight="1" x14ac:dyDescent="0.25">
      <c r="A2" s="3"/>
    </row>
    <row r="3" spans="1:23" x14ac:dyDescent="0.25">
      <c r="A3" s="3"/>
    </row>
    <row r="4" spans="1:23" ht="18.75" x14ac:dyDescent="0.3">
      <c r="A4" s="58"/>
      <c r="B4" s="58" t="s">
        <v>76</v>
      </c>
      <c r="C4" s="59"/>
    </row>
    <row r="5" spans="1:23" s="3" customFormat="1" x14ac:dyDescent="0.25"/>
    <row r="6" spans="1:23" s="3" customFormat="1" ht="15.75" thickBot="1" x14ac:dyDescent="0.3">
      <c r="B6" s="56" t="s">
        <v>73</v>
      </c>
      <c r="C6" s="56"/>
      <c r="D6" s="57"/>
      <c r="E6" s="57"/>
    </row>
    <row r="7" spans="1:23" x14ac:dyDescent="0.25">
      <c r="B7" s="78" t="s">
        <v>70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62"/>
      <c r="P7" s="19"/>
      <c r="Q7" s="19"/>
      <c r="R7" s="80" t="s">
        <v>65</v>
      </c>
      <c r="S7" s="76"/>
      <c r="T7" s="77"/>
      <c r="U7" s="3"/>
      <c r="V7" s="3"/>
      <c r="W7" s="3"/>
    </row>
    <row r="8" spans="1:23" ht="44.25" customHeight="1" thickBot="1" x14ac:dyDescent="0.3">
      <c r="A8" s="4"/>
      <c r="B8" s="35" t="s">
        <v>24</v>
      </c>
      <c r="C8" s="36" t="s">
        <v>0</v>
      </c>
      <c r="D8" s="36" t="s">
        <v>2</v>
      </c>
      <c r="E8" s="36" t="s">
        <v>27</v>
      </c>
      <c r="F8" s="36" t="s">
        <v>3</v>
      </c>
      <c r="G8" s="36" t="s">
        <v>25</v>
      </c>
      <c r="H8" s="36" t="s">
        <v>5</v>
      </c>
      <c r="I8" s="36" t="s">
        <v>5</v>
      </c>
      <c r="J8" s="36" t="s">
        <v>5</v>
      </c>
      <c r="K8" s="36" t="s">
        <v>7</v>
      </c>
      <c r="L8" s="36" t="s">
        <v>9</v>
      </c>
      <c r="M8" s="36" t="s">
        <v>50</v>
      </c>
      <c r="N8" s="44" t="s">
        <v>55</v>
      </c>
      <c r="O8" s="36" t="s">
        <v>54</v>
      </c>
      <c r="P8" s="17"/>
      <c r="Q8" s="17"/>
      <c r="R8" s="48" t="s">
        <v>66</v>
      </c>
      <c r="S8" s="38" t="s">
        <v>67</v>
      </c>
      <c r="T8" s="39" t="s">
        <v>29</v>
      </c>
      <c r="U8" s="7"/>
      <c r="V8" s="8"/>
      <c r="W8" s="3"/>
    </row>
    <row r="9" spans="1:23" x14ac:dyDescent="0.25">
      <c r="A9" s="3"/>
      <c r="B9" s="20" t="s">
        <v>10</v>
      </c>
      <c r="C9" s="10" t="s">
        <v>1</v>
      </c>
      <c r="D9" s="10">
        <v>180</v>
      </c>
      <c r="E9" s="10">
        <v>100</v>
      </c>
      <c r="F9" s="10">
        <v>0</v>
      </c>
      <c r="G9" s="10" t="s">
        <v>26</v>
      </c>
      <c r="H9" s="10" t="s">
        <v>21</v>
      </c>
      <c r="I9" s="10" t="s">
        <v>22</v>
      </c>
      <c r="J9" s="10" t="s">
        <v>6</v>
      </c>
      <c r="K9" s="10" t="s">
        <v>23</v>
      </c>
      <c r="L9" s="10">
        <v>200</v>
      </c>
      <c r="M9" s="10" t="s">
        <v>51</v>
      </c>
      <c r="N9" s="45">
        <v>60000</v>
      </c>
      <c r="O9" s="72">
        <f>N9/1.2</f>
        <v>50000</v>
      </c>
      <c r="P9" s="17"/>
      <c r="Q9" s="17"/>
      <c r="R9" s="41"/>
      <c r="S9" s="11"/>
      <c r="T9" s="40"/>
      <c r="U9" s="3"/>
      <c r="V9" s="3"/>
      <c r="W9" s="3"/>
    </row>
    <row r="10" spans="1:23" x14ac:dyDescent="0.25">
      <c r="A10" s="3"/>
      <c r="B10" s="20" t="s">
        <v>19</v>
      </c>
      <c r="C10" s="10" t="s">
        <v>1</v>
      </c>
      <c r="D10" s="10">
        <v>180</v>
      </c>
      <c r="E10" s="10">
        <v>90</v>
      </c>
      <c r="F10" s="10">
        <v>40</v>
      </c>
      <c r="G10" s="10" t="s">
        <v>26</v>
      </c>
      <c r="H10" s="10" t="s">
        <v>21</v>
      </c>
      <c r="I10" s="10" t="s">
        <v>22</v>
      </c>
      <c r="J10" s="10" t="s">
        <v>6</v>
      </c>
      <c r="K10" s="10" t="s">
        <v>23</v>
      </c>
      <c r="L10" s="10">
        <v>200</v>
      </c>
      <c r="M10" s="10" t="s">
        <v>51</v>
      </c>
      <c r="N10" s="45">
        <v>60000</v>
      </c>
      <c r="O10" s="73">
        <f t="shared" ref="O10:O50" si="0">N10/1.2</f>
        <v>50000</v>
      </c>
      <c r="P10" s="17"/>
      <c r="Q10" s="17"/>
      <c r="R10" s="41"/>
      <c r="S10" s="11"/>
      <c r="T10" s="40"/>
      <c r="U10" s="3"/>
      <c r="V10" s="3"/>
      <c r="W10" s="3"/>
    </row>
    <row r="11" spans="1:23" x14ac:dyDescent="0.25">
      <c r="A11" s="3"/>
      <c r="B11" s="41" t="s">
        <v>18</v>
      </c>
      <c r="C11" s="12" t="s">
        <v>1</v>
      </c>
      <c r="D11" s="12">
        <v>150</v>
      </c>
      <c r="E11" s="10">
        <v>80</v>
      </c>
      <c r="F11" s="12">
        <v>0</v>
      </c>
      <c r="G11" s="12" t="s">
        <v>26</v>
      </c>
      <c r="H11" s="12" t="s">
        <v>21</v>
      </c>
      <c r="I11" s="12" t="s">
        <v>22</v>
      </c>
      <c r="J11" s="12" t="s">
        <v>6</v>
      </c>
      <c r="K11" s="12" t="s">
        <v>23</v>
      </c>
      <c r="L11" s="12">
        <v>200</v>
      </c>
      <c r="M11" s="10" t="s">
        <v>51</v>
      </c>
      <c r="N11" s="45">
        <v>30000</v>
      </c>
      <c r="O11" s="73">
        <f t="shared" si="0"/>
        <v>25000</v>
      </c>
      <c r="P11" s="17"/>
      <c r="Q11" s="17"/>
      <c r="R11" s="41"/>
      <c r="S11" s="9"/>
      <c r="T11" s="21"/>
      <c r="U11" s="3"/>
      <c r="V11" s="3"/>
    </row>
    <row r="12" spans="1:23" x14ac:dyDescent="0.25">
      <c r="A12" s="3"/>
      <c r="B12" s="41" t="s">
        <v>20</v>
      </c>
      <c r="C12" s="12" t="s">
        <v>1</v>
      </c>
      <c r="D12" s="12">
        <v>150</v>
      </c>
      <c r="E12" s="10">
        <v>80</v>
      </c>
      <c r="F12" s="12">
        <v>0</v>
      </c>
      <c r="G12" s="12" t="s">
        <v>26</v>
      </c>
      <c r="H12" s="12" t="s">
        <v>21</v>
      </c>
      <c r="I12" s="12" t="s">
        <v>22</v>
      </c>
      <c r="J12" s="12" t="s">
        <v>6</v>
      </c>
      <c r="K12" s="12" t="s">
        <v>23</v>
      </c>
      <c r="L12" s="12">
        <v>200</v>
      </c>
      <c r="M12" s="10" t="s">
        <v>51</v>
      </c>
      <c r="N12" s="45">
        <v>37000</v>
      </c>
      <c r="O12" s="73">
        <f t="shared" si="0"/>
        <v>30833.333333333336</v>
      </c>
      <c r="P12" s="17"/>
      <c r="Q12" s="17"/>
      <c r="R12" s="41"/>
      <c r="S12" s="9"/>
      <c r="T12" s="21"/>
      <c r="U12" s="3"/>
      <c r="V12" s="3"/>
    </row>
    <row r="13" spans="1:23" ht="42.75" customHeight="1" x14ac:dyDescent="0.25">
      <c r="A13" s="3"/>
      <c r="B13" s="24" t="s">
        <v>11</v>
      </c>
      <c r="C13" s="14" t="s">
        <v>1</v>
      </c>
      <c r="D13" s="14">
        <v>220</v>
      </c>
      <c r="E13" s="14">
        <v>100</v>
      </c>
      <c r="F13" s="14">
        <v>32</v>
      </c>
      <c r="G13" s="14" t="s">
        <v>26</v>
      </c>
      <c r="H13" s="14" t="s">
        <v>21</v>
      </c>
      <c r="I13" s="14" t="s">
        <v>22</v>
      </c>
      <c r="J13" s="14" t="s">
        <v>8</v>
      </c>
      <c r="K13" s="15" t="s">
        <v>53</v>
      </c>
      <c r="L13" s="14">
        <v>200</v>
      </c>
      <c r="M13" s="14" t="s">
        <v>51</v>
      </c>
      <c r="N13" s="46">
        <v>63000</v>
      </c>
      <c r="O13" s="69">
        <f t="shared" si="0"/>
        <v>52500</v>
      </c>
      <c r="P13" s="17"/>
      <c r="Q13" s="17"/>
      <c r="R13" s="24"/>
      <c r="S13" s="13"/>
      <c r="T13" s="25"/>
      <c r="U13" s="6"/>
      <c r="V13" s="6"/>
    </row>
    <row r="14" spans="1:23" x14ac:dyDescent="0.25">
      <c r="A14" s="3"/>
      <c r="B14" s="20" t="s">
        <v>12</v>
      </c>
      <c r="C14" s="10" t="s">
        <v>1</v>
      </c>
      <c r="D14" s="10">
        <v>100</v>
      </c>
      <c r="E14" s="10">
        <v>80</v>
      </c>
      <c r="F14" s="10" t="s">
        <v>4</v>
      </c>
      <c r="G14" s="10" t="s">
        <v>26</v>
      </c>
      <c r="H14" s="10" t="s">
        <v>21</v>
      </c>
      <c r="I14" s="10" t="s">
        <v>22</v>
      </c>
      <c r="J14" s="10" t="s">
        <v>6</v>
      </c>
      <c r="K14" s="10" t="s">
        <v>23</v>
      </c>
      <c r="L14" s="10">
        <v>120</v>
      </c>
      <c r="M14" s="10" t="s">
        <v>52</v>
      </c>
      <c r="N14" s="45">
        <v>63000</v>
      </c>
      <c r="O14" s="73">
        <f t="shared" si="0"/>
        <v>52500</v>
      </c>
      <c r="P14" s="17"/>
      <c r="Q14" s="17"/>
      <c r="R14" s="20"/>
      <c r="S14" s="9"/>
      <c r="T14" s="21"/>
    </row>
    <row r="15" spans="1:23" x14ac:dyDescent="0.25">
      <c r="A15" s="3"/>
      <c r="B15" s="20" t="s">
        <v>13</v>
      </c>
      <c r="C15" s="10" t="s">
        <v>1</v>
      </c>
      <c r="D15" s="10">
        <v>100</v>
      </c>
      <c r="E15" s="10">
        <v>80</v>
      </c>
      <c r="F15" s="10" t="s">
        <v>4</v>
      </c>
      <c r="G15" s="10" t="s">
        <v>26</v>
      </c>
      <c r="H15" s="10" t="s">
        <v>21</v>
      </c>
      <c r="I15" s="10" t="s">
        <v>22</v>
      </c>
      <c r="J15" s="10" t="s">
        <v>6</v>
      </c>
      <c r="K15" s="10" t="s">
        <v>23</v>
      </c>
      <c r="L15" s="10">
        <v>120</v>
      </c>
      <c r="M15" s="10" t="s">
        <v>52</v>
      </c>
      <c r="N15" s="45">
        <v>63000</v>
      </c>
      <c r="O15" s="73">
        <f t="shared" si="0"/>
        <v>52500</v>
      </c>
      <c r="P15" s="17"/>
      <c r="Q15" s="17"/>
      <c r="R15" s="20"/>
      <c r="S15" s="9"/>
      <c r="T15" s="21"/>
    </row>
    <row r="16" spans="1:23" x14ac:dyDescent="0.25">
      <c r="A16" s="3"/>
      <c r="B16" s="20" t="s">
        <v>14</v>
      </c>
      <c r="C16" s="10" t="s">
        <v>1</v>
      </c>
      <c r="D16" s="10">
        <v>100</v>
      </c>
      <c r="E16" s="10">
        <v>80</v>
      </c>
      <c r="F16" s="10" t="s">
        <v>4</v>
      </c>
      <c r="G16" s="10" t="s">
        <v>26</v>
      </c>
      <c r="H16" s="10" t="s">
        <v>21</v>
      </c>
      <c r="I16" s="10" t="s">
        <v>22</v>
      </c>
      <c r="J16" s="10" t="s">
        <v>6</v>
      </c>
      <c r="K16" s="10" t="s">
        <v>23</v>
      </c>
      <c r="L16" s="10">
        <v>120</v>
      </c>
      <c r="M16" s="10" t="s">
        <v>52</v>
      </c>
      <c r="N16" s="45">
        <v>54000</v>
      </c>
      <c r="O16" s="73">
        <f t="shared" si="0"/>
        <v>45000</v>
      </c>
      <c r="P16" s="17"/>
      <c r="Q16" s="17"/>
      <c r="R16" s="20"/>
      <c r="S16" s="9"/>
      <c r="T16" s="21"/>
    </row>
    <row r="17" spans="1:22" x14ac:dyDescent="0.25">
      <c r="A17" s="3"/>
      <c r="B17" s="20" t="s">
        <v>15</v>
      </c>
      <c r="C17" s="10" t="s">
        <v>1</v>
      </c>
      <c r="D17" s="10">
        <v>100</v>
      </c>
      <c r="E17" s="10">
        <v>80</v>
      </c>
      <c r="F17" s="10" t="s">
        <v>4</v>
      </c>
      <c r="G17" s="10" t="s">
        <v>26</v>
      </c>
      <c r="H17" s="10" t="s">
        <v>21</v>
      </c>
      <c r="I17" s="10" t="s">
        <v>22</v>
      </c>
      <c r="J17" s="10" t="s">
        <v>6</v>
      </c>
      <c r="K17" s="10" t="s">
        <v>23</v>
      </c>
      <c r="L17" s="10">
        <v>120</v>
      </c>
      <c r="M17" s="10" t="s">
        <v>52</v>
      </c>
      <c r="N17" s="45">
        <v>54000</v>
      </c>
      <c r="O17" s="73">
        <f t="shared" si="0"/>
        <v>45000</v>
      </c>
      <c r="P17" s="17"/>
      <c r="Q17" s="17"/>
      <c r="R17" s="20"/>
      <c r="S17" s="9"/>
      <c r="T17" s="21"/>
    </row>
    <row r="18" spans="1:22" x14ac:dyDescent="0.25">
      <c r="A18" s="3"/>
      <c r="B18" s="20" t="s">
        <v>16</v>
      </c>
      <c r="C18" s="10" t="s">
        <v>1</v>
      </c>
      <c r="D18" s="10">
        <v>100</v>
      </c>
      <c r="E18" s="10">
        <v>80</v>
      </c>
      <c r="F18" s="10" t="s">
        <v>4</v>
      </c>
      <c r="G18" s="10" t="s">
        <v>26</v>
      </c>
      <c r="H18" s="10" t="s">
        <v>21</v>
      </c>
      <c r="I18" s="10" t="s">
        <v>22</v>
      </c>
      <c r="J18" s="10" t="s">
        <v>6</v>
      </c>
      <c r="K18" s="10" t="s">
        <v>23</v>
      </c>
      <c r="L18" s="10">
        <v>120</v>
      </c>
      <c r="M18" s="10" t="s">
        <v>52</v>
      </c>
      <c r="N18" s="45">
        <v>54000</v>
      </c>
      <c r="O18" s="73">
        <f t="shared" si="0"/>
        <v>45000</v>
      </c>
      <c r="P18" s="17"/>
      <c r="Q18" s="17"/>
      <c r="R18" s="20"/>
      <c r="S18" s="9"/>
      <c r="T18" s="21"/>
    </row>
    <row r="19" spans="1:22" x14ac:dyDescent="0.25">
      <c r="A19" s="3"/>
      <c r="B19" s="20" t="s">
        <v>17</v>
      </c>
      <c r="C19" s="10" t="s">
        <v>1</v>
      </c>
      <c r="D19" s="10">
        <v>100</v>
      </c>
      <c r="E19" s="10">
        <v>80</v>
      </c>
      <c r="F19" s="10" t="s">
        <v>4</v>
      </c>
      <c r="G19" s="10" t="s">
        <v>26</v>
      </c>
      <c r="H19" s="10" t="s">
        <v>21</v>
      </c>
      <c r="I19" s="10" t="s">
        <v>22</v>
      </c>
      <c r="J19" s="10" t="s">
        <v>6</v>
      </c>
      <c r="K19" s="10" t="s">
        <v>23</v>
      </c>
      <c r="L19" s="10">
        <v>120</v>
      </c>
      <c r="M19" s="10" t="s">
        <v>52</v>
      </c>
      <c r="N19" s="45">
        <v>54000</v>
      </c>
      <c r="O19" s="73">
        <f t="shared" si="0"/>
        <v>45000</v>
      </c>
      <c r="P19" s="17"/>
      <c r="Q19" s="17"/>
      <c r="R19" s="20"/>
      <c r="S19" s="9"/>
      <c r="T19" s="21"/>
    </row>
    <row r="20" spans="1:22" ht="28.5" customHeight="1" thickBot="1" x14ac:dyDescent="0.3">
      <c r="A20" s="3"/>
      <c r="B20" s="42" t="s">
        <v>28</v>
      </c>
      <c r="C20" s="27" t="s">
        <v>1</v>
      </c>
      <c r="D20" s="27">
        <v>40</v>
      </c>
      <c r="E20" s="27">
        <v>80</v>
      </c>
      <c r="F20" s="83" t="s">
        <v>77</v>
      </c>
      <c r="G20" s="83"/>
      <c r="H20" s="83"/>
      <c r="I20" s="83"/>
      <c r="J20" s="83"/>
      <c r="K20" s="27" t="s">
        <v>23</v>
      </c>
      <c r="L20" s="27">
        <v>1000</v>
      </c>
      <c r="M20" s="27" t="s">
        <v>52</v>
      </c>
      <c r="N20" s="47">
        <v>37500</v>
      </c>
      <c r="O20" s="74">
        <f t="shared" si="0"/>
        <v>31250</v>
      </c>
      <c r="P20" s="63"/>
      <c r="Q20" s="63"/>
      <c r="R20" s="26"/>
      <c r="S20" s="28"/>
      <c r="T20" s="43"/>
    </row>
    <row r="21" spans="1:22" ht="15.75" thickBot="1" x14ac:dyDescent="0.3">
      <c r="A21" s="3"/>
      <c r="N21" s="1"/>
      <c r="O21" s="60"/>
      <c r="T21" s="2"/>
    </row>
    <row r="22" spans="1:22" ht="15.75" thickBot="1" x14ac:dyDescent="0.3">
      <c r="A22" s="3"/>
      <c r="B22" s="81" t="s">
        <v>74</v>
      </c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49">
        <f>SUM(N9:N20)</f>
        <v>629500</v>
      </c>
      <c r="O22" s="65">
        <f>N22/1.2</f>
        <v>524583.33333333337</v>
      </c>
      <c r="P22" s="64"/>
      <c r="Q22" s="64"/>
      <c r="R22" s="53"/>
      <c r="S22" s="54"/>
      <c r="T22" s="55"/>
      <c r="U22" s="3"/>
      <c r="V22" s="3"/>
    </row>
    <row r="23" spans="1:22" x14ac:dyDescent="0.25">
      <c r="U23" s="3"/>
      <c r="V23" s="3"/>
    </row>
    <row r="24" spans="1:22" ht="13.5" customHeight="1" thickBot="1" x14ac:dyDescent="0.3">
      <c r="A24" s="4"/>
      <c r="B24" s="56" t="s">
        <v>75</v>
      </c>
      <c r="C24" s="57"/>
      <c r="D24" s="57"/>
      <c r="E24" s="57"/>
      <c r="F24" s="3"/>
      <c r="U24" s="7"/>
      <c r="V24" s="8"/>
    </row>
    <row r="25" spans="1:22" x14ac:dyDescent="0.25">
      <c r="B25" s="78" t="s">
        <v>70</v>
      </c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62"/>
      <c r="P25" s="19"/>
      <c r="Q25" s="19"/>
      <c r="R25" s="75" t="s">
        <v>65</v>
      </c>
      <c r="S25" s="76"/>
      <c r="T25" s="77"/>
      <c r="U25" s="5"/>
      <c r="V25" s="3"/>
    </row>
    <row r="26" spans="1:22" ht="48" customHeight="1" thickBot="1" x14ac:dyDescent="0.3">
      <c r="B26" s="35" t="s">
        <v>24</v>
      </c>
      <c r="C26" s="36" t="s">
        <v>0</v>
      </c>
      <c r="D26" s="36" t="s">
        <v>2</v>
      </c>
      <c r="E26" s="36" t="s">
        <v>27</v>
      </c>
      <c r="F26" s="36" t="s">
        <v>3</v>
      </c>
      <c r="G26" s="36" t="s">
        <v>25</v>
      </c>
      <c r="H26" s="36" t="s">
        <v>5</v>
      </c>
      <c r="I26" s="36" t="s">
        <v>5</v>
      </c>
      <c r="J26" s="36" t="s">
        <v>5</v>
      </c>
      <c r="K26" s="36" t="s">
        <v>7</v>
      </c>
      <c r="L26" s="36" t="s">
        <v>9</v>
      </c>
      <c r="M26" s="36" t="s">
        <v>50</v>
      </c>
      <c r="N26" s="36" t="s">
        <v>55</v>
      </c>
      <c r="O26" s="36" t="s">
        <v>54</v>
      </c>
      <c r="P26" s="17"/>
      <c r="Q26" s="17"/>
      <c r="R26" s="37" t="s">
        <v>66</v>
      </c>
      <c r="S26" s="38" t="s">
        <v>67</v>
      </c>
      <c r="T26" s="39" t="s">
        <v>29</v>
      </c>
      <c r="U26" s="1"/>
    </row>
    <row r="27" spans="1:22" x14ac:dyDescent="0.25">
      <c r="B27" s="31" t="s">
        <v>30</v>
      </c>
      <c r="C27" s="32" t="s">
        <v>1</v>
      </c>
      <c r="D27" s="32">
        <v>120</v>
      </c>
      <c r="E27" s="32">
        <v>100</v>
      </c>
      <c r="F27" s="32">
        <v>80</v>
      </c>
      <c r="G27" s="32" t="s">
        <v>26</v>
      </c>
      <c r="H27" s="32" t="s">
        <v>21</v>
      </c>
      <c r="I27" s="32" t="s">
        <v>22</v>
      </c>
      <c r="J27" s="32" t="s">
        <v>6</v>
      </c>
      <c r="K27" s="32" t="s">
        <v>23</v>
      </c>
      <c r="L27" s="32">
        <v>100</v>
      </c>
      <c r="M27" s="32" t="s">
        <v>51</v>
      </c>
      <c r="N27" s="32">
        <v>59500</v>
      </c>
      <c r="O27" s="68">
        <f t="shared" si="0"/>
        <v>49583.333333333336</v>
      </c>
      <c r="P27" s="17"/>
      <c r="Q27" s="17"/>
      <c r="R27" s="33"/>
      <c r="S27" s="33"/>
      <c r="T27" s="34"/>
      <c r="U27" s="1"/>
    </row>
    <row r="28" spans="1:22" x14ac:dyDescent="0.25">
      <c r="B28" s="20" t="s">
        <v>31</v>
      </c>
      <c r="C28" s="10" t="s">
        <v>1</v>
      </c>
      <c r="D28" s="10">
        <v>120</v>
      </c>
      <c r="E28" s="10">
        <v>100</v>
      </c>
      <c r="F28" s="10">
        <v>80</v>
      </c>
      <c r="G28" s="10" t="s">
        <v>26</v>
      </c>
      <c r="H28" s="10" t="s">
        <v>21</v>
      </c>
      <c r="I28" s="10" t="s">
        <v>22</v>
      </c>
      <c r="J28" s="10" t="s">
        <v>6</v>
      </c>
      <c r="K28" s="10" t="s">
        <v>23</v>
      </c>
      <c r="L28" s="10">
        <v>100</v>
      </c>
      <c r="M28" s="10" t="s">
        <v>51</v>
      </c>
      <c r="N28" s="10">
        <v>59500</v>
      </c>
      <c r="O28" s="69">
        <f t="shared" si="0"/>
        <v>49583.333333333336</v>
      </c>
      <c r="P28" s="17"/>
      <c r="Q28" s="17"/>
      <c r="R28" s="9"/>
      <c r="S28" s="9"/>
      <c r="T28" s="21"/>
      <c r="U28" s="1"/>
    </row>
    <row r="29" spans="1:22" x14ac:dyDescent="0.25">
      <c r="B29" s="20" t="s">
        <v>32</v>
      </c>
      <c r="C29" s="10" t="s">
        <v>1</v>
      </c>
      <c r="D29" s="10">
        <v>120</v>
      </c>
      <c r="E29" s="10">
        <v>100</v>
      </c>
      <c r="F29" s="10">
        <v>80</v>
      </c>
      <c r="G29" s="10" t="s">
        <v>26</v>
      </c>
      <c r="H29" s="10" t="s">
        <v>21</v>
      </c>
      <c r="I29" s="10" t="s">
        <v>22</v>
      </c>
      <c r="J29" s="10" t="s">
        <v>6</v>
      </c>
      <c r="K29" s="10" t="s">
        <v>23</v>
      </c>
      <c r="L29" s="10">
        <v>100</v>
      </c>
      <c r="M29" s="10" t="s">
        <v>51</v>
      </c>
      <c r="N29" s="10">
        <v>59500</v>
      </c>
      <c r="O29" s="69">
        <f t="shared" si="0"/>
        <v>49583.333333333336</v>
      </c>
      <c r="P29" s="17"/>
      <c r="Q29" s="17"/>
      <c r="R29" s="9"/>
      <c r="S29" s="9"/>
      <c r="T29" s="21"/>
      <c r="U29" s="1"/>
    </row>
    <row r="30" spans="1:22" x14ac:dyDescent="0.25">
      <c r="B30" s="20" t="s">
        <v>33</v>
      </c>
      <c r="C30" s="10" t="s">
        <v>1</v>
      </c>
      <c r="D30" s="10">
        <v>120</v>
      </c>
      <c r="E30" s="10">
        <v>100</v>
      </c>
      <c r="F30" s="10">
        <v>80</v>
      </c>
      <c r="G30" s="10" t="s">
        <v>26</v>
      </c>
      <c r="H30" s="10" t="s">
        <v>21</v>
      </c>
      <c r="I30" s="10" t="s">
        <v>22</v>
      </c>
      <c r="J30" s="10" t="s">
        <v>6</v>
      </c>
      <c r="K30" s="10" t="s">
        <v>23</v>
      </c>
      <c r="L30" s="10">
        <v>100</v>
      </c>
      <c r="M30" s="10" t="s">
        <v>51</v>
      </c>
      <c r="N30" s="10">
        <v>59500</v>
      </c>
      <c r="O30" s="69">
        <f t="shared" si="0"/>
        <v>49583.333333333336</v>
      </c>
      <c r="P30" s="17"/>
      <c r="Q30" s="17"/>
      <c r="R30" s="9"/>
      <c r="S30" s="9"/>
      <c r="T30" s="21"/>
      <c r="U30" s="1"/>
    </row>
    <row r="31" spans="1:22" x14ac:dyDescent="0.25">
      <c r="B31" s="20" t="s">
        <v>34</v>
      </c>
      <c r="C31" s="10" t="s">
        <v>1</v>
      </c>
      <c r="D31" s="10">
        <v>120</v>
      </c>
      <c r="E31" s="10">
        <v>100</v>
      </c>
      <c r="F31" s="10">
        <v>80</v>
      </c>
      <c r="G31" s="10" t="s">
        <v>26</v>
      </c>
      <c r="H31" s="10" t="s">
        <v>21</v>
      </c>
      <c r="I31" s="10" t="s">
        <v>22</v>
      </c>
      <c r="J31" s="10" t="s">
        <v>6</v>
      </c>
      <c r="K31" s="10" t="s">
        <v>23</v>
      </c>
      <c r="L31" s="10">
        <v>100</v>
      </c>
      <c r="M31" s="10" t="s">
        <v>51</v>
      </c>
      <c r="N31" s="10">
        <v>59500</v>
      </c>
      <c r="O31" s="69">
        <f t="shared" si="0"/>
        <v>49583.333333333336</v>
      </c>
      <c r="P31" s="17"/>
      <c r="Q31" s="17"/>
      <c r="R31" s="9"/>
      <c r="S31" s="9"/>
      <c r="T31" s="21"/>
      <c r="U31" s="1"/>
    </row>
    <row r="32" spans="1:22" x14ac:dyDescent="0.25">
      <c r="B32" s="20" t="s">
        <v>35</v>
      </c>
      <c r="C32" s="10" t="s">
        <v>1</v>
      </c>
      <c r="D32" s="10">
        <v>120</v>
      </c>
      <c r="E32" s="10">
        <v>100</v>
      </c>
      <c r="F32" s="10">
        <v>80</v>
      </c>
      <c r="G32" s="10" t="s">
        <v>26</v>
      </c>
      <c r="H32" s="10" t="s">
        <v>21</v>
      </c>
      <c r="I32" s="10" t="s">
        <v>22</v>
      </c>
      <c r="J32" s="10" t="s">
        <v>6</v>
      </c>
      <c r="K32" s="10" t="s">
        <v>23</v>
      </c>
      <c r="L32" s="10">
        <v>100</v>
      </c>
      <c r="M32" s="10" t="s">
        <v>51</v>
      </c>
      <c r="N32" s="10">
        <v>59500</v>
      </c>
      <c r="O32" s="69">
        <f t="shared" si="0"/>
        <v>49583.333333333336</v>
      </c>
      <c r="P32" s="17"/>
      <c r="Q32" s="17"/>
      <c r="R32" s="9"/>
      <c r="S32" s="9"/>
      <c r="T32" s="21"/>
    </row>
    <row r="33" spans="2:21" x14ac:dyDescent="0.25">
      <c r="B33" s="20" t="s">
        <v>43</v>
      </c>
      <c r="C33" s="10" t="s">
        <v>1</v>
      </c>
      <c r="D33" s="10">
        <v>120</v>
      </c>
      <c r="E33" s="10">
        <v>100</v>
      </c>
      <c r="F33" s="10">
        <v>80</v>
      </c>
      <c r="G33" s="10" t="s">
        <v>26</v>
      </c>
      <c r="H33" s="10" t="s">
        <v>21</v>
      </c>
      <c r="I33" s="10" t="s">
        <v>22</v>
      </c>
      <c r="J33" s="10" t="s">
        <v>6</v>
      </c>
      <c r="K33" s="10" t="s">
        <v>23</v>
      </c>
      <c r="L33" s="10">
        <v>100</v>
      </c>
      <c r="M33" s="10" t="s">
        <v>51</v>
      </c>
      <c r="N33" s="10">
        <v>59500</v>
      </c>
      <c r="O33" s="69">
        <f t="shared" si="0"/>
        <v>49583.333333333336</v>
      </c>
      <c r="P33" s="17"/>
      <c r="Q33" s="17"/>
      <c r="R33" s="9"/>
      <c r="S33" s="9"/>
      <c r="T33" s="21"/>
      <c r="U33" s="1"/>
    </row>
    <row r="34" spans="2:21" x14ac:dyDescent="0.25">
      <c r="B34" s="22"/>
      <c r="C34" s="16"/>
      <c r="D34" s="16"/>
      <c r="E34" s="16"/>
      <c r="F34" s="16"/>
      <c r="G34" s="17"/>
      <c r="H34" s="17"/>
      <c r="I34" s="17"/>
      <c r="J34" s="17"/>
      <c r="K34" s="17"/>
      <c r="L34" s="16"/>
      <c r="M34" s="17"/>
      <c r="N34" s="16"/>
      <c r="O34" s="70"/>
      <c r="P34" s="17"/>
      <c r="Q34" s="17"/>
      <c r="R34" s="17"/>
      <c r="S34" s="17"/>
      <c r="T34" s="23"/>
      <c r="U34" s="1"/>
    </row>
    <row r="35" spans="2:21" x14ac:dyDescent="0.25">
      <c r="B35" s="20" t="s">
        <v>44</v>
      </c>
      <c r="C35" s="10" t="s">
        <v>47</v>
      </c>
      <c r="D35" s="10">
        <v>100</v>
      </c>
      <c r="E35" s="10">
        <v>80</v>
      </c>
      <c r="F35" s="10">
        <v>0</v>
      </c>
      <c r="G35" s="10" t="s">
        <v>26</v>
      </c>
      <c r="H35" s="10" t="s">
        <v>21</v>
      </c>
      <c r="I35" s="10" t="s">
        <v>22</v>
      </c>
      <c r="J35" s="10" t="s">
        <v>6</v>
      </c>
      <c r="K35" s="10" t="s">
        <v>23</v>
      </c>
      <c r="L35" s="10">
        <v>100</v>
      </c>
      <c r="M35" s="10" t="s">
        <v>51</v>
      </c>
      <c r="N35" s="10">
        <v>20000</v>
      </c>
      <c r="O35" s="69">
        <f t="shared" si="0"/>
        <v>16666.666666666668</v>
      </c>
      <c r="P35" s="17"/>
      <c r="Q35" s="17"/>
      <c r="R35" s="9"/>
      <c r="S35" s="9"/>
      <c r="T35" s="21"/>
      <c r="U35" s="1"/>
    </row>
    <row r="36" spans="2:21" x14ac:dyDescent="0.25">
      <c r="B36" s="20" t="s">
        <v>45</v>
      </c>
      <c r="C36" s="10" t="s">
        <v>47</v>
      </c>
      <c r="D36" s="10">
        <v>200</v>
      </c>
      <c r="E36" s="10">
        <v>80</v>
      </c>
      <c r="F36" s="10">
        <v>0</v>
      </c>
      <c r="G36" s="10" t="s">
        <v>26</v>
      </c>
      <c r="H36" s="10" t="s">
        <v>21</v>
      </c>
      <c r="I36" s="10" t="s">
        <v>22</v>
      </c>
      <c r="J36" s="10" t="s">
        <v>6</v>
      </c>
      <c r="K36" s="10" t="s">
        <v>23</v>
      </c>
      <c r="L36" s="10">
        <v>100</v>
      </c>
      <c r="M36" s="10" t="s">
        <v>51</v>
      </c>
      <c r="N36" s="10">
        <v>20000</v>
      </c>
      <c r="O36" s="69">
        <f t="shared" si="0"/>
        <v>16666.666666666668</v>
      </c>
      <c r="P36" s="17"/>
      <c r="Q36" s="17"/>
      <c r="R36" s="9"/>
      <c r="S36" s="9"/>
      <c r="T36" s="21"/>
      <c r="U36" s="1"/>
    </row>
    <row r="37" spans="2:21" x14ac:dyDescent="0.25">
      <c r="B37" s="20" t="s">
        <v>46</v>
      </c>
      <c r="C37" s="10" t="s">
        <v>47</v>
      </c>
      <c r="D37" s="10">
        <v>200</v>
      </c>
      <c r="E37" s="10">
        <v>80</v>
      </c>
      <c r="F37" s="10">
        <v>0</v>
      </c>
      <c r="G37" s="10" t="s">
        <v>26</v>
      </c>
      <c r="H37" s="10" t="s">
        <v>21</v>
      </c>
      <c r="I37" s="10" t="s">
        <v>22</v>
      </c>
      <c r="J37" s="10" t="s">
        <v>6</v>
      </c>
      <c r="K37" s="10" t="s">
        <v>23</v>
      </c>
      <c r="L37" s="10">
        <v>100</v>
      </c>
      <c r="M37" s="10" t="s">
        <v>51</v>
      </c>
      <c r="N37" s="10">
        <v>20000</v>
      </c>
      <c r="O37" s="69">
        <f t="shared" si="0"/>
        <v>16666.666666666668</v>
      </c>
      <c r="P37" s="17"/>
      <c r="Q37" s="17"/>
      <c r="R37" s="9"/>
      <c r="S37" s="9"/>
      <c r="T37" s="21"/>
      <c r="U37" s="1"/>
    </row>
    <row r="38" spans="2:21" x14ac:dyDescent="0.25">
      <c r="B38" s="20" t="s">
        <v>39</v>
      </c>
      <c r="C38" s="10" t="s">
        <v>47</v>
      </c>
      <c r="D38" s="10">
        <v>200</v>
      </c>
      <c r="E38" s="10">
        <v>80</v>
      </c>
      <c r="F38" s="10">
        <v>0</v>
      </c>
      <c r="G38" s="10" t="s">
        <v>26</v>
      </c>
      <c r="H38" s="10" t="s">
        <v>21</v>
      </c>
      <c r="I38" s="10" t="s">
        <v>22</v>
      </c>
      <c r="J38" s="10" t="s">
        <v>6</v>
      </c>
      <c r="K38" s="10" t="s">
        <v>23</v>
      </c>
      <c r="L38" s="10">
        <v>100</v>
      </c>
      <c r="M38" s="10" t="s">
        <v>51</v>
      </c>
      <c r="N38" s="10">
        <v>20000</v>
      </c>
      <c r="O38" s="69">
        <f t="shared" si="0"/>
        <v>16666.666666666668</v>
      </c>
      <c r="P38" s="17"/>
      <c r="Q38" s="17"/>
      <c r="R38" s="9"/>
      <c r="S38" s="9"/>
      <c r="T38" s="21"/>
      <c r="U38" s="1"/>
    </row>
    <row r="39" spans="2:21" x14ac:dyDescent="0.25">
      <c r="B39" s="20" t="s">
        <v>40</v>
      </c>
      <c r="C39" s="10" t="s">
        <v>47</v>
      </c>
      <c r="D39" s="10">
        <v>200</v>
      </c>
      <c r="E39" s="10">
        <v>80</v>
      </c>
      <c r="F39" s="10">
        <v>0</v>
      </c>
      <c r="G39" s="10" t="s">
        <v>26</v>
      </c>
      <c r="H39" s="10" t="s">
        <v>21</v>
      </c>
      <c r="I39" s="10" t="s">
        <v>22</v>
      </c>
      <c r="J39" s="10" t="s">
        <v>6</v>
      </c>
      <c r="K39" s="10" t="s">
        <v>23</v>
      </c>
      <c r="L39" s="10">
        <v>100</v>
      </c>
      <c r="M39" s="10" t="s">
        <v>51</v>
      </c>
      <c r="N39" s="10">
        <v>20000</v>
      </c>
      <c r="O39" s="69">
        <f t="shared" si="0"/>
        <v>16666.666666666668</v>
      </c>
      <c r="P39" s="17"/>
      <c r="Q39" s="17"/>
      <c r="R39" s="9"/>
      <c r="S39" s="9"/>
      <c r="T39" s="21"/>
      <c r="U39" s="1"/>
    </row>
    <row r="40" spans="2:21" x14ac:dyDescent="0.25">
      <c r="B40" s="20" t="s">
        <v>41</v>
      </c>
      <c r="C40" s="10" t="s">
        <v>47</v>
      </c>
      <c r="D40" s="10">
        <v>200</v>
      </c>
      <c r="E40" s="10">
        <v>80</v>
      </c>
      <c r="F40" s="10">
        <v>0</v>
      </c>
      <c r="G40" s="10" t="s">
        <v>26</v>
      </c>
      <c r="H40" s="10" t="s">
        <v>21</v>
      </c>
      <c r="I40" s="10" t="s">
        <v>22</v>
      </c>
      <c r="J40" s="10" t="s">
        <v>6</v>
      </c>
      <c r="K40" s="10" t="s">
        <v>23</v>
      </c>
      <c r="L40" s="10">
        <v>100</v>
      </c>
      <c r="M40" s="10" t="s">
        <v>51</v>
      </c>
      <c r="N40" s="10">
        <v>20000</v>
      </c>
      <c r="O40" s="69">
        <f t="shared" si="0"/>
        <v>16666.666666666668</v>
      </c>
      <c r="P40" s="17"/>
      <c r="Q40" s="17"/>
      <c r="R40" s="9"/>
      <c r="S40" s="9"/>
      <c r="T40" s="21"/>
    </row>
    <row r="41" spans="2:21" x14ac:dyDescent="0.25">
      <c r="B41" s="20" t="s">
        <v>42</v>
      </c>
      <c r="C41" s="10" t="s">
        <v>47</v>
      </c>
      <c r="D41" s="10">
        <v>200</v>
      </c>
      <c r="E41" s="10">
        <v>80</v>
      </c>
      <c r="F41" s="10">
        <v>0</v>
      </c>
      <c r="G41" s="10" t="s">
        <v>26</v>
      </c>
      <c r="H41" s="10" t="s">
        <v>21</v>
      </c>
      <c r="I41" s="10" t="s">
        <v>22</v>
      </c>
      <c r="J41" s="10" t="s">
        <v>6</v>
      </c>
      <c r="K41" s="10" t="s">
        <v>23</v>
      </c>
      <c r="L41" s="10">
        <v>100</v>
      </c>
      <c r="M41" s="10" t="s">
        <v>51</v>
      </c>
      <c r="N41" s="10">
        <v>20000</v>
      </c>
      <c r="O41" s="69">
        <f t="shared" si="0"/>
        <v>16666.666666666668</v>
      </c>
      <c r="P41" s="17"/>
      <c r="Q41" s="17"/>
      <c r="R41" s="9"/>
      <c r="S41" s="9"/>
      <c r="T41" s="21"/>
    </row>
    <row r="42" spans="2:21" x14ac:dyDescent="0.25">
      <c r="B42" s="22" t="s">
        <v>48</v>
      </c>
      <c r="C42" s="17"/>
      <c r="D42" s="17"/>
      <c r="E42" s="17"/>
      <c r="F42" s="17"/>
      <c r="G42" s="17"/>
      <c r="H42" s="17"/>
      <c r="I42" s="17"/>
      <c r="J42" s="17"/>
      <c r="K42" s="17"/>
      <c r="L42" s="16"/>
      <c r="M42" s="17"/>
      <c r="N42" s="16"/>
      <c r="O42" s="70"/>
      <c r="P42" s="17"/>
      <c r="Q42" s="17"/>
      <c r="R42" s="17"/>
      <c r="S42" s="17"/>
      <c r="T42" s="23"/>
    </row>
    <row r="43" spans="2:21" s="6" customFormat="1" ht="14.25" customHeight="1" x14ac:dyDescent="0.25">
      <c r="B43" s="22"/>
      <c r="C43" s="17"/>
      <c r="D43" s="17"/>
      <c r="E43" s="17"/>
      <c r="F43" s="17"/>
      <c r="G43" s="17"/>
      <c r="H43" s="17"/>
      <c r="I43" s="17"/>
      <c r="J43" s="17"/>
      <c r="K43" s="17"/>
      <c r="L43" s="16"/>
      <c r="M43" s="17"/>
      <c r="N43" s="16"/>
      <c r="O43" s="70"/>
      <c r="P43" s="67"/>
      <c r="Q43" s="67"/>
      <c r="R43" s="17"/>
      <c r="S43" s="17"/>
      <c r="T43" s="23"/>
    </row>
    <row r="44" spans="2:21" ht="30" customHeight="1" x14ac:dyDescent="0.25">
      <c r="B44" s="24" t="s">
        <v>38</v>
      </c>
      <c r="C44" s="14" t="s">
        <v>49</v>
      </c>
      <c r="D44" s="14">
        <v>220</v>
      </c>
      <c r="E44" s="14">
        <v>100</v>
      </c>
      <c r="F44" s="14">
        <v>220</v>
      </c>
      <c r="G44" s="14" t="s">
        <v>26</v>
      </c>
      <c r="H44" s="14" t="s">
        <v>21</v>
      </c>
      <c r="I44" s="14" t="s">
        <v>22</v>
      </c>
      <c r="J44" s="15" t="s">
        <v>71</v>
      </c>
      <c r="K44" s="15" t="s">
        <v>57</v>
      </c>
      <c r="L44" s="14">
        <v>150</v>
      </c>
      <c r="M44" s="14" t="s">
        <v>51</v>
      </c>
      <c r="N44" s="46">
        <v>97000</v>
      </c>
      <c r="O44" s="69">
        <f t="shared" si="0"/>
        <v>80833.333333333343</v>
      </c>
      <c r="P44" s="17"/>
      <c r="Q44" s="17"/>
      <c r="R44" s="13"/>
      <c r="S44" s="13"/>
      <c r="T44" s="25"/>
    </row>
    <row r="45" spans="2:21" ht="41.25" customHeight="1" x14ac:dyDescent="0.25">
      <c r="B45" s="24" t="s">
        <v>36</v>
      </c>
      <c r="C45" s="15" t="s">
        <v>56</v>
      </c>
      <c r="D45" s="14">
        <v>24</v>
      </c>
      <c r="E45" s="15" t="s">
        <v>59</v>
      </c>
      <c r="F45" s="14">
        <v>24</v>
      </c>
      <c r="G45" s="14" t="s">
        <v>26</v>
      </c>
      <c r="H45" s="14" t="s">
        <v>21</v>
      </c>
      <c r="I45" s="14" t="s">
        <v>22</v>
      </c>
      <c r="J45" s="14" t="s">
        <v>6</v>
      </c>
      <c r="K45" s="15" t="s">
        <v>58</v>
      </c>
      <c r="L45" s="14">
        <v>1000</v>
      </c>
      <c r="M45" s="14" t="s">
        <v>52</v>
      </c>
      <c r="N45" s="46">
        <v>97000</v>
      </c>
      <c r="O45" s="69">
        <f t="shared" si="0"/>
        <v>80833.333333333343</v>
      </c>
      <c r="P45" s="17"/>
      <c r="Q45" s="17"/>
      <c r="R45" s="13"/>
      <c r="S45" s="13"/>
      <c r="T45" s="25"/>
    </row>
    <row r="46" spans="2:21" x14ac:dyDescent="0.25">
      <c r="B46" s="22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6"/>
      <c r="O46" s="69"/>
      <c r="P46" s="17"/>
      <c r="Q46" s="17"/>
      <c r="R46" s="17"/>
      <c r="S46" s="17"/>
      <c r="T46" s="23"/>
    </row>
    <row r="47" spans="2:21" ht="28.5" customHeight="1" x14ac:dyDescent="0.25">
      <c r="B47" s="20" t="s">
        <v>64</v>
      </c>
      <c r="C47" s="10" t="s">
        <v>1</v>
      </c>
      <c r="D47" s="10">
        <v>40</v>
      </c>
      <c r="E47" s="10">
        <v>80</v>
      </c>
      <c r="F47" s="85" t="s">
        <v>78</v>
      </c>
      <c r="G47" s="86"/>
      <c r="H47" s="86"/>
      <c r="I47" s="86"/>
      <c r="J47" s="86"/>
      <c r="K47" s="87"/>
      <c r="L47" s="10">
        <v>1500</v>
      </c>
      <c r="M47" s="10" t="s">
        <v>52</v>
      </c>
      <c r="N47" s="45">
        <v>71400</v>
      </c>
      <c r="O47" s="69">
        <f t="shared" si="0"/>
        <v>59500</v>
      </c>
      <c r="P47" s="17"/>
      <c r="Q47" s="17"/>
      <c r="R47" s="9"/>
      <c r="S47" s="9"/>
      <c r="T47" s="21"/>
    </row>
    <row r="48" spans="2:21" x14ac:dyDescent="0.25">
      <c r="B48" s="20" t="s">
        <v>37</v>
      </c>
      <c r="C48" s="10" t="s">
        <v>61</v>
      </c>
      <c r="D48" s="84" t="s">
        <v>63</v>
      </c>
      <c r="E48" s="84"/>
      <c r="F48" s="84"/>
      <c r="G48" s="84"/>
      <c r="H48" s="84"/>
      <c r="I48" s="84"/>
      <c r="J48" s="84"/>
      <c r="K48" s="84"/>
      <c r="L48" s="10">
        <v>20</v>
      </c>
      <c r="M48" s="10" t="s">
        <v>52</v>
      </c>
      <c r="N48" s="66">
        <v>15000</v>
      </c>
      <c r="O48" s="69">
        <f t="shared" si="0"/>
        <v>12500</v>
      </c>
      <c r="P48" s="17"/>
      <c r="Q48" s="17"/>
      <c r="R48" s="9"/>
      <c r="S48" s="9"/>
      <c r="T48" s="21"/>
    </row>
    <row r="49" spans="2:20" x14ac:dyDescent="0.25">
      <c r="B49" s="20" t="s">
        <v>37</v>
      </c>
      <c r="C49" s="10" t="s">
        <v>62</v>
      </c>
      <c r="D49" s="84" t="s">
        <v>63</v>
      </c>
      <c r="E49" s="84"/>
      <c r="F49" s="84"/>
      <c r="G49" s="84"/>
      <c r="H49" s="84"/>
      <c r="I49" s="84"/>
      <c r="J49" s="84"/>
      <c r="K49" s="84"/>
      <c r="L49" s="10">
        <v>50</v>
      </c>
      <c r="M49" s="10" t="s">
        <v>52</v>
      </c>
      <c r="N49" s="66">
        <v>15000</v>
      </c>
      <c r="O49" s="69">
        <f t="shared" si="0"/>
        <v>12500</v>
      </c>
      <c r="P49" s="17"/>
      <c r="Q49" s="17"/>
      <c r="R49" s="9"/>
      <c r="S49" s="9"/>
      <c r="T49" s="21"/>
    </row>
    <row r="50" spans="2:20" ht="33" customHeight="1" thickBot="1" x14ac:dyDescent="0.3">
      <c r="B50" s="26" t="s">
        <v>60</v>
      </c>
      <c r="C50" s="27" t="s">
        <v>1</v>
      </c>
      <c r="D50" s="83" t="s">
        <v>69</v>
      </c>
      <c r="E50" s="83"/>
      <c r="F50" s="83"/>
      <c r="G50" s="83"/>
      <c r="H50" s="83"/>
      <c r="I50" s="83"/>
      <c r="J50" s="83"/>
      <c r="K50" s="83"/>
      <c r="L50" s="27">
        <v>600</v>
      </c>
      <c r="M50" s="27" t="s">
        <v>52</v>
      </c>
      <c r="N50" s="47">
        <v>29640</v>
      </c>
      <c r="O50" s="71">
        <f t="shared" si="0"/>
        <v>24700</v>
      </c>
      <c r="P50" s="63"/>
      <c r="Q50" s="63"/>
      <c r="R50" s="29"/>
      <c r="S50" s="29"/>
      <c r="T50" s="30"/>
    </row>
    <row r="51" spans="2:20" ht="15.75" thickBot="1" x14ac:dyDescent="0.3">
      <c r="D51" s="18"/>
      <c r="E51" s="18"/>
      <c r="F51" s="18"/>
      <c r="G51" s="18"/>
      <c r="H51" s="18"/>
      <c r="I51" s="18"/>
      <c r="J51" s="18"/>
      <c r="K51" s="18"/>
      <c r="N51" s="1"/>
      <c r="O51" s="60"/>
    </row>
    <row r="52" spans="2:20" ht="15.75" thickBot="1" x14ac:dyDescent="0.3">
      <c r="B52" s="81" t="s">
        <v>72</v>
      </c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49">
        <f>SUM(N27:N50)</f>
        <v>881540</v>
      </c>
      <c r="O52" s="61">
        <f>SUM(O27:O50)</f>
        <v>734616.66666666686</v>
      </c>
      <c r="R52" s="53"/>
      <c r="S52" s="54"/>
      <c r="T52" s="55"/>
    </row>
    <row r="53" spans="2:20" ht="15.75" thickBot="1" x14ac:dyDescent="0.3">
      <c r="N53" s="1"/>
    </row>
    <row r="54" spans="2:20" ht="15.75" thickBot="1" x14ac:dyDescent="0.3">
      <c r="B54" s="81" t="s">
        <v>68</v>
      </c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49">
        <f>SUM(N52,N22)</f>
        <v>1511040</v>
      </c>
      <c r="O54" s="49">
        <f>SUM(O52,O22)</f>
        <v>1259200.0000000002</v>
      </c>
      <c r="R54" s="50"/>
      <c r="S54" s="51"/>
      <c r="T54" s="52"/>
    </row>
    <row r="56" spans="2:20" ht="30.75" customHeight="1" x14ac:dyDescent="0.25">
      <c r="B56" s="88" t="s">
        <v>79</v>
      </c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</row>
    <row r="57" spans="2:20" x14ac:dyDescent="0.25">
      <c r="B57" t="s">
        <v>80</v>
      </c>
    </row>
  </sheetData>
  <mergeCells count="13">
    <mergeCell ref="B56:T56"/>
    <mergeCell ref="B54:M54"/>
    <mergeCell ref="F20:J20"/>
    <mergeCell ref="D50:K50"/>
    <mergeCell ref="D48:K48"/>
    <mergeCell ref="D49:K49"/>
    <mergeCell ref="B25:N25"/>
    <mergeCell ref="F47:K47"/>
    <mergeCell ref="R25:T25"/>
    <mergeCell ref="B7:N7"/>
    <mergeCell ref="R7:T7"/>
    <mergeCell ref="B22:M22"/>
    <mergeCell ref="B52:M5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Petr Lepšík</cp:lastModifiedBy>
  <dcterms:created xsi:type="dcterms:W3CDTF">2011-11-07T20:09:03Z</dcterms:created>
  <dcterms:modified xsi:type="dcterms:W3CDTF">2011-11-23T13:41:28Z</dcterms:modified>
</cp:coreProperties>
</file>