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720" windowHeight="8580"/>
  </bookViews>
  <sheets>
    <sheet name="část 1)" sheetId="4" r:id="rId1"/>
    <sheet name="část 2)" sheetId="5" r:id="rId2"/>
    <sheet name="část 3)" sheetId="6" r:id="rId3"/>
    <sheet name="část 4)" sheetId="8" r:id="rId4"/>
  </sheets>
  <calcPr calcId="145621"/>
</workbook>
</file>

<file path=xl/calcChain.xml><?xml version="1.0" encoding="utf-8"?>
<calcChain xmlns="http://schemas.openxmlformats.org/spreadsheetml/2006/main">
  <c r="E9" i="8" l="1"/>
  <c r="D9" i="8"/>
  <c r="E8" i="8"/>
  <c r="D8" i="8" s="1"/>
  <c r="E7" i="8"/>
  <c r="D7" i="8" s="1"/>
  <c r="E6" i="8"/>
  <c r="D6" i="8" s="1"/>
  <c r="E5" i="8"/>
  <c r="D5" i="8" s="1"/>
  <c r="E4" i="8"/>
  <c r="D4" i="8" s="1"/>
  <c r="E3" i="8"/>
  <c r="D3" i="8" s="1"/>
  <c r="E10" i="8" l="1"/>
  <c r="E4" i="6"/>
  <c r="D4" i="6" s="1"/>
  <c r="E5" i="6"/>
  <c r="D5" i="6" s="1"/>
  <c r="E6" i="6"/>
  <c r="D6" i="6" s="1"/>
  <c r="E7" i="6"/>
  <c r="D7" i="6" s="1"/>
  <c r="E8" i="6"/>
  <c r="D8" i="6" s="1"/>
  <c r="E3" i="6"/>
  <c r="D3" i="6" s="1"/>
  <c r="E4" i="5"/>
  <c r="D4" i="5" s="1"/>
  <c r="E3" i="5"/>
  <c r="D3" i="5" s="1"/>
  <c r="E3" i="4"/>
  <c r="D3" i="4" s="1"/>
  <c r="E4" i="4"/>
  <c r="D4" i="4" s="1"/>
  <c r="E5" i="4"/>
  <c r="D5" i="4" s="1"/>
  <c r="E6" i="4"/>
  <c r="D6" i="4" s="1"/>
  <c r="E7" i="4"/>
  <c r="D7" i="4" s="1"/>
  <c r="E8" i="4"/>
  <c r="D8" i="4" s="1"/>
  <c r="E9" i="4"/>
  <c r="D9" i="4" s="1"/>
  <c r="E10" i="4"/>
  <c r="D10" i="4" s="1"/>
  <c r="E11" i="4"/>
  <c r="D11" i="4" s="1"/>
  <c r="E12" i="4"/>
  <c r="D12" i="4" s="1"/>
  <c r="E13" i="4"/>
  <c r="D13" i="4" s="1"/>
  <c r="E14" i="4"/>
  <c r="D14" i="4" s="1"/>
  <c r="E2" i="4"/>
  <c r="E15" i="4" l="1"/>
  <c r="D2" i="4"/>
  <c r="E5" i="5"/>
  <c r="E9" i="6"/>
</calcChain>
</file>

<file path=xl/sharedStrings.xml><?xml version="1.0" encoding="utf-8"?>
<sst xmlns="http://schemas.openxmlformats.org/spreadsheetml/2006/main" count="84" uniqueCount="64">
  <si>
    <t>Sluchátka</t>
  </si>
  <si>
    <t>Mobilní telefon</t>
  </si>
  <si>
    <t>Tiskárna multifunkčni</t>
  </si>
  <si>
    <t>Skartovačka</t>
  </si>
  <si>
    <t>Externí disk</t>
  </si>
  <si>
    <t>Projekčni plátno</t>
  </si>
  <si>
    <t>Flipchart</t>
  </si>
  <si>
    <t>Whiteboard</t>
  </si>
  <si>
    <t>Copyboard</t>
  </si>
  <si>
    <t>Videokamera</t>
  </si>
  <si>
    <t>Fotoaparát, stativ</t>
  </si>
  <si>
    <t>Infostánek s pultem</t>
  </si>
  <si>
    <t>Roll up banner</t>
  </si>
  <si>
    <t>Stojan na letáky</t>
  </si>
  <si>
    <t>- headset s mikrofonem
- pevné spojení mezi sluchadly navzájem
- pevné spojení mezi sluchadly a mikrofonem
- sluchadla nesmí být ve formě pecek/špuntů
- USB koncovka
- délka kabelu min. 2m, nebo bezdrátová</t>
  </si>
  <si>
    <t>- procesor Intel i7
- alespoň 4 GB RAM,
- velikost display 12-13“,
- minimální rozlišení display velikosti 12“ 1280x800, minimální rozlišení display 13“ 1366x768,
- grafická karta podporující rozlišení 1920x1080
- pevný disk SSD min velikost 250 MB
- vestavěná čtečka čipových karet,
- možnost vložení SIM karty pro mobilní připojení,
- výdrž baterie min. 4 hodiny
- hmotnost max 2 kg
- 3G modem
- Bluetooth, Wi-fi, LAN 1GB
- záruka 3 roky on-site
- operační systém Windows 7 Professional
- brašna na notebook v odpovídající velikosti
- dokovací stanice
- LCD monitor o uhlopříčce min. 21"
- LCD rozlišení min 1920x1080</t>
  </si>
  <si>
    <t>- procesor Intel i5
- alespoň 4 GB RAM,
- velikost display 12-14“,
- minimální rozlišení display velikosti 12“ 1280x800, minimální rozlišení display 13“ 1366x768,
- grafická karta podporující rozlišení 1920x1080
- pevný disk, min. 320 GB, min. Serial ATA II 300
- vestavěná čtečka čipových karet,
- možnost vložení SIM karty pro mobilní připojení,
- výdrž baterie min. 4 hodiny
- hmotnost max 2,2 kg
- 3G modem
- Bluetooth, Wi-fi, LAN 1 GB
- záruka 3 roky on-site
- operační systém Windows 7 Professional
- brašna na notebook v odpovídající velikosti
- dokovací stanice
- LCD monitor o uhlopříčce min. 21"
- LCD rozlišení min 1920x1080</t>
  </si>
  <si>
    <t>- smartphone s operačním systémem Windows Phone, případně Symbian nebo Android
- podpora Exchange ActiveSync
- rychlý přístup k manažerským funkcím
- podpora datových přenosů 3G, HSDPA</t>
  </si>
  <si>
    <t>- podpora Exchange ActiveSync
- podpora datových přenosů 3G</t>
  </si>
  <si>
    <t>- laserová tiskárna
- černobílý a barevný tisk ve formátu max A3
- rozlišení tisku min. 600 dpi
- oboustranný tisk (duplex)
- automatický zásobník papíru min. 500 listů
- výstupní zásobník papíru min 250 listů
- automatický podavač papíru (ADF) pro skenování a kopírování min. pro 50 listů
- kopírování, skenování (barevné)
- rozlišení skeneru 600 dpi
- možnost vícestránkového skenování do jednoho dokumentu formátu PDF
- připojení tiskárny přes RJ-45
- rychlost tisku min. 25 stran za minutu
- podpora OCR
- předpokládaný počet vytištěných stránek za měsíc 50000</t>
  </si>
  <si>
    <t>- možnost skartovat CD
- možnost skartovat najednou min. 30 listů
- možnost skartovat sponkou sešité listy
- zpětný chod
- nepřetržitá skartace min. 10 minut</t>
  </si>
  <si>
    <t>- kapacita min 1TB
- velikost disku max 2,5"
- rozhraní USB 3.0</t>
  </si>
  <si>
    <t>Dataprojektor přenosný</t>
  </si>
  <si>
    <t>- min. nativní rozlišení 1280x1024
- promítání na vzdálenost min. 5 metrů
- možnost vertikální lichoběžníkové korekce obrazu
- životnost lampy 3000 hodin
- min. kontrast 4000:1
- min. svítivost 3000 Lumenů</t>
  </si>
  <si>
    <t>- přenosné projekční plátno s přední projekcí a vlastním stojanem
- velikost uhlopříčky min. 100"
- variabilní formát
- hmotnost do 15 kg</t>
  </si>
  <si>
    <t>- nemagnetický
- nastavitelná výška</t>
  </si>
  <si>
    <t>- nemagnetický
- rozměry tabule 180x120</t>
  </si>
  <si>
    <t>- rozlišení FULL HD
- paměťové médium - přenosné karty (např. SD, MMC)</t>
  </si>
  <si>
    <t>Interaktivní LCD monitor na podstavci</t>
  </si>
  <si>
    <t>Notebook, LCD, dokovaci stanice, dalši přislušenstvi ­manažerský</t>
  </si>
  <si>
    <t>Notebook, LCD, dokovaci stanice, dalši přislušenstvi</t>
  </si>
  <si>
    <t>- jednoduše rozložitelný a složitelný pult
- z čelní strany (od návštěvníka) zakrytý 
- pracovní plocha min. 60 x 90 cm, výška min. 65 cm
- nosnost pultu min. 40 kg</t>
  </si>
  <si>
    <t>- LCD monitor s možností dotykového ovládání
- Podstavec s možností úpravy sklonu monitoru
- Full HD rozlišení
- Vstup DVI, VGA, rozhraní USB
- Úhlopříčka min. 24 palců
- Ovládání prsty nebo stylusem
- Podpora multitouch gest</t>
  </si>
  <si>
    <t>- výška min. 150 cm
- jednoduchá výměna banneru
- rychlá a jednoduchá montáž a demontáž
- zaklapávací horní lišta
- stabilizační nohy
- potiskový materiál s vysokou tvarovou stálostí</t>
  </si>
  <si>
    <t xml:space="preserve"> - min. 4 kapsy na letáky formátu A4/A5</t>
  </si>
  <si>
    <t>počet ks</t>
  </si>
  <si>
    <t>Předmět plnění zakázky</t>
  </si>
  <si>
    <t>Cena celkem</t>
  </si>
  <si>
    <t>Prezentační LCD/LED/Plazma</t>
  </si>
  <si>
    <t>- full HD rozlišení
- uhlopříčka min 47 palců
- minimálně 2xHDMI rozhraní
- rozhraní 1 PC (VGA-SUB D15)
- 1x USB s možností přehrávání SD i HD videa (formáty např. DIVX, XVID, H.264)</t>
  </si>
  <si>
    <t>- nemagnetická tabule umožňující skenovat a tisknout na papír formátu A4
- minimálně 3 pracovní plochy
- možnost odeslání skenu do PC nebo na flashdisk nebo na paměťovou kartu</t>
  </si>
  <si>
    <t>Tiskárna + scanner (přenosné)</t>
  </si>
  <si>
    <t>- laserová tiskárna
- černobílý tisk formátu A4
- rozlišení tisku min. 600 dpi
- automatický zásobník papíru min. 250 listů
- automatický podavač papíru (ADF) pro skenování a kopírování min. pro 30 listů
- kopírování, skenování (barevné)
- rozlišení skeneru 600 dpi
- možnost vícestránkového skenování do jednoho dokumentu formátu PDF
- připojení tiskárny přes USB 2.0
- podpora OCR
- předpokládaný počet vytištěných stránek za měsíc 5000
- hmotnost max 10 kg</t>
  </si>
  <si>
    <t>FOTOAPARÁT technologie: ultrazoom s EVF hledáčkem
- ohnisková vzdálenost v minimálním rozsahu 4,5 - 150 mm (tzn. rozsah může být menší než 4,5 a větší než 150)
- světelnost v minimálním rozsahu f/3 - f/5,5 (tzn. rozsah může být menší než f/3 a větší než f/5,5)
- objektiv vestavěný, nevýměnný
- minimální optický zoom 35x
- počet efektivních pixelů min. 12 mil.
- ukládání na paměťová karty
- možnost natáčet videosekvence ve Full HD
- maximální hmotnost 700g včetně baterie a paměťové karty
STATIV musí být kompatibilní s nabízeným fotoaparátem
- hmotnost stativu max 2 kg
- maximální zatížení stativu 3,5 kg
- maximální výška stativu alespoň 140 cm</t>
  </si>
  <si>
    <t>UPS záložni zdroj s přepěťovou ochranou</t>
  </si>
  <si>
    <t>- minimální Výkon (VA/W): 1500 VA / 1350 W
- výstupní napětí a kmitočet: 230 V (+6/-10 %), 50/60 Hz +/- 0.1 % (automatická detekce)
- výstup: minimálně 8 zásuvek IEC C13 (10 A)
- 1 USB port
- možnost SNMP
- provozní teplota: 0 až 40C
- hlučnost: max. 45 dBA
- RACK mount</t>
  </si>
  <si>
    <t>Datové úložiště</t>
  </si>
  <si>
    <t>- Minimální kapacita 8 TB
- Síťová karta min. 2x 10/100/1000 Mbit/s
- Podpora CIFS / NFS / HTTPS / FTP / Bonjour / Microsoft RALLY
- prodpora minimálně RAID 1,5,6,10
- min 2x USB
- podpora HotPlug
- podpora popora protokolů NAVÍC: WOL, iSCSI 
- integrace domény ADS
- minimálně 256 účtů a 128 skupin
- minimálně 500 souběžných připojení CIFS/AFP/FTP
- možnost dalšího zvýšení kapacity
- síťové zálohování</t>
  </si>
  <si>
    <t>Telefonni ústředna</t>
  </si>
  <si>
    <t>- min 40 poboček
- kombinace ISDN a VoIP
- min 6 veřejných linek
- automatická spojovatelka
- rozlišení faxové služby
- stejný výrobce jako u telefonů na pevnou linku (IP)</t>
  </si>
  <si>
    <t>Telefon na pevnou linku (IP)</t>
  </si>
  <si>
    <t>- telefonní seznam min. 150 záznamů
- min 50 posledních volaných čísel, min 50 příchozích čísel a min 50 zmeškaných volání
- identifikace volajícího
- podpora bezplatné přímé komunikace mezi různými IP telefony
- možnost 2 LAN portů (1 pro připojení do LAN, jeden pro připojení PC)
- stejný výrobce jako u telefonní ústředny</t>
  </si>
  <si>
    <t>Firewall (router)</t>
  </si>
  <si>
    <t>WIFI AP</t>
  </si>
  <si>
    <t>SWITCH</t>
  </si>
  <si>
    <t>- min 4x LAN port 10/100 Mbps
- WiFi specifikace: 802.11b/g/n
- šifrování: WPA, WPA2, WPA-PSK/WPA2-PSK
- podpora RADIUS
- minimálně 1x externí anténa (RSMA)
- DHCP:  server, client 
- podpora VLAN
- min 3 SSID z vazbou na VLAN
- stejný výrobce jako SWITCH</t>
  </si>
  <si>
    <t>- minimálně 24x LAN port 1Gbps
- min 2 GBIC slots (neosazovat)
- 1x slot pro konzoli
- protokoly min: IEEE802.3, SNMP
- minimálně Layer2 management
- možnost PortTrunking
- duplex : 10/100 | half &amp; full
- datový tok &gt; 9 mil pps
- web management 
- podpora VLAN (&gt;20)
- RACK mount 
- kapacita směrování &gt; 10 Gbps
- stejý výrobce jako WIFI AP</t>
  </si>
  <si>
    <t>- minimální rychlost datového přenosu 100 Mbit/s (3DES &amp; AES)
- podpora VPN: IPSec, SSL
- min 10 VPN IPSec peers
- podpora min 3 VLANs 
- VPN výkonnost min. 100 Mbit/s
- firewall výkonnost min. 150 Mbit/s
- minimální podporovaný počet spojení 10000 / 25000
- minimální podporovaný počet počet SSL spojení 25
- minimální paměť 256 MB
- minimální podporovaný počet nově navázaných uživatelských spojení: 50/s
- ochrana proti Keyloggeru
- worm detekce
- anti-spyware
- ochrana proti malware
- VPN Klient Software (Windows, Linux, Mac)</t>
  </si>
  <si>
    <t>Mobilní telefon - manažerský</t>
  </si>
  <si>
    <t>max. cena/ks (bez DPH)</t>
  </si>
  <si>
    <t>max. cena/celk. vč. DPH</t>
  </si>
  <si>
    <t>max. cena/celk. bez DPH</t>
  </si>
  <si>
    <t>max. cena/ks bez DPH</t>
  </si>
  <si>
    <t>Technická specifikace - min.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</si>
</sst>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8"/>
      <color rgb="FF050505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404040"/>
      <name val="Arial"/>
      <family val="2"/>
      <charset val="238"/>
    </font>
    <font>
      <b/>
      <sz val="8"/>
      <color rgb="FF05050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4" fontId="1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0" fillId="0" borderId="8" xfId="0" applyBorder="1"/>
    <xf numFmtId="3" fontId="0" fillId="0" borderId="8" xfId="0" applyNumberFormat="1" applyBorder="1"/>
    <xf numFmtId="0" fontId="0" fillId="0" borderId="9" xfId="0" applyBorder="1"/>
    <xf numFmtId="0" fontId="0" fillId="0" borderId="7" xfId="0" applyBorder="1"/>
    <xf numFmtId="0" fontId="3" fillId="0" borderId="11" xfId="0" quotePrefix="1" applyFont="1" applyBorder="1" applyAlignment="1">
      <alignment wrapText="1"/>
    </xf>
    <xf numFmtId="0" fontId="3" fillId="2" borderId="12" xfId="0" quotePrefix="1" applyFont="1" applyFill="1" applyBorder="1"/>
    <xf numFmtId="0" fontId="3" fillId="0" borderId="11" xfId="0" quotePrefix="1" applyFont="1" applyFill="1" applyBorder="1" applyAlignment="1">
      <alignment wrapText="1"/>
    </xf>
    <xf numFmtId="0" fontId="3" fillId="0" borderId="1" xfId="0" quotePrefix="1" applyFont="1" applyBorder="1" applyAlignment="1">
      <alignment wrapText="1"/>
    </xf>
    <xf numFmtId="0" fontId="1" fillId="3" borderId="4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quotePrefix="1" applyFont="1" applyFill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right" vertical="center" wrapText="1"/>
    </xf>
    <xf numFmtId="0" fontId="4" fillId="0" borderId="10" xfId="0" quotePrefix="1" applyFont="1" applyFill="1" applyBorder="1" applyAlignment="1">
      <alignment wrapText="1"/>
    </xf>
    <xf numFmtId="0" fontId="4" fillId="0" borderId="11" xfId="0" quotePrefix="1" applyFont="1" applyFill="1" applyBorder="1" applyAlignment="1">
      <alignment wrapText="1"/>
    </xf>
    <xf numFmtId="0" fontId="4" fillId="0" borderId="12" xfId="0" quotePrefix="1" applyFont="1" applyFill="1" applyBorder="1" applyAlignment="1">
      <alignment wrapText="1"/>
    </xf>
    <xf numFmtId="4" fontId="1" fillId="0" borderId="8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0" fontId="3" fillId="0" borderId="12" xfId="0" quotePrefix="1" applyFont="1" applyBorder="1" applyAlignment="1">
      <alignment vertical="center" wrapText="1"/>
    </xf>
    <xf numFmtId="0" fontId="3" fillId="0" borderId="10" xfId="0" applyFont="1" applyBorder="1" applyAlignment="1">
      <alignment vertical="center"/>
    </xf>
    <xf numFmtId="0" fontId="3" fillId="2" borderId="11" xfId="0" quotePrefix="1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vertical="center" wrapText="1"/>
    </xf>
    <xf numFmtId="0" fontId="3" fillId="0" borderId="1" xfId="0" quotePrefix="1" applyFont="1" applyFill="1" applyBorder="1" applyAlignment="1">
      <alignment vertical="center" wrapText="1"/>
    </xf>
    <xf numFmtId="0" fontId="3" fillId="2" borderId="12" xfId="0" quotePrefix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view="pageLayout" zoomScaleNormal="100" workbookViewId="0"/>
  </sheetViews>
  <sheetFormatPr defaultRowHeight="15" x14ac:dyDescent="0.25"/>
  <cols>
    <col min="1" max="1" width="32" customWidth="1"/>
    <col min="4" max="4" width="10" bestFit="1" customWidth="1"/>
    <col min="6" max="6" width="75.5703125" customWidth="1"/>
  </cols>
  <sheetData>
    <row r="1" spans="1:6" ht="33.75" x14ac:dyDescent="0.25">
      <c r="A1" s="3" t="s">
        <v>36</v>
      </c>
      <c r="B1" s="5" t="s">
        <v>35</v>
      </c>
      <c r="C1" s="5" t="s">
        <v>62</v>
      </c>
      <c r="D1" s="4" t="s">
        <v>60</v>
      </c>
      <c r="E1" s="4" t="s">
        <v>61</v>
      </c>
      <c r="F1" s="34" t="s">
        <v>63</v>
      </c>
    </row>
    <row r="2" spans="1:6" ht="72" customHeight="1" x14ac:dyDescent="0.25">
      <c r="A2" s="18" t="s">
        <v>0</v>
      </c>
      <c r="B2" s="2">
        <v>2</v>
      </c>
      <c r="C2" s="6">
        <v>833.33333333333337</v>
      </c>
      <c r="D2" s="1">
        <f>E2*1.2</f>
        <v>2000</v>
      </c>
      <c r="E2" s="6">
        <f>C2*B2</f>
        <v>1666.6666666666667</v>
      </c>
      <c r="F2" s="32" t="s">
        <v>14</v>
      </c>
    </row>
    <row r="3" spans="1:6" ht="204.75" customHeight="1" x14ac:dyDescent="0.25">
      <c r="A3" s="18" t="s">
        <v>29</v>
      </c>
      <c r="B3" s="2">
        <v>9</v>
      </c>
      <c r="C3" s="6">
        <v>33333.333333333336</v>
      </c>
      <c r="D3" s="1">
        <f t="shared" ref="D3:D14" si="0">E3*1.2</f>
        <v>360000</v>
      </c>
      <c r="E3" s="6">
        <f t="shared" ref="E3:E14" si="1">C3*B3</f>
        <v>300000</v>
      </c>
      <c r="F3" s="32" t="s">
        <v>15</v>
      </c>
    </row>
    <row r="4" spans="1:6" ht="210" customHeight="1" x14ac:dyDescent="0.25">
      <c r="A4" s="18" t="s">
        <v>30</v>
      </c>
      <c r="B4" s="2">
        <v>39</v>
      </c>
      <c r="C4" s="6">
        <v>23333.333333333336</v>
      </c>
      <c r="D4" s="1">
        <f t="shared" si="0"/>
        <v>1092000</v>
      </c>
      <c r="E4" s="6">
        <f t="shared" si="1"/>
        <v>910000.00000000012</v>
      </c>
      <c r="F4" s="32" t="s">
        <v>16</v>
      </c>
    </row>
    <row r="5" spans="1:6" ht="161.25" customHeight="1" x14ac:dyDescent="0.25">
      <c r="A5" s="18" t="s">
        <v>2</v>
      </c>
      <c r="B5" s="2">
        <v>1</v>
      </c>
      <c r="C5" s="6">
        <v>33333.333333333336</v>
      </c>
      <c r="D5" s="1">
        <f t="shared" si="0"/>
        <v>40000</v>
      </c>
      <c r="E5" s="6">
        <f t="shared" si="1"/>
        <v>33333.333333333336</v>
      </c>
      <c r="F5" s="14" t="s">
        <v>19</v>
      </c>
    </row>
    <row r="6" spans="1:6" ht="135.75" x14ac:dyDescent="0.25">
      <c r="A6" s="18" t="s">
        <v>41</v>
      </c>
      <c r="B6" s="2">
        <v>5</v>
      </c>
      <c r="C6" s="6">
        <v>5000</v>
      </c>
      <c r="D6" s="1">
        <f t="shared" si="0"/>
        <v>30000</v>
      </c>
      <c r="E6" s="6">
        <f t="shared" si="1"/>
        <v>25000</v>
      </c>
      <c r="F6" s="17" t="s">
        <v>42</v>
      </c>
    </row>
    <row r="7" spans="1:6" ht="34.5" x14ac:dyDescent="0.25">
      <c r="A7" s="18" t="s">
        <v>4</v>
      </c>
      <c r="B7" s="2">
        <v>4</v>
      </c>
      <c r="C7" s="6">
        <v>2500</v>
      </c>
      <c r="D7" s="1">
        <f t="shared" si="0"/>
        <v>12000</v>
      </c>
      <c r="E7" s="6">
        <f t="shared" si="1"/>
        <v>10000</v>
      </c>
      <c r="F7" s="14" t="s">
        <v>21</v>
      </c>
    </row>
    <row r="8" spans="1:6" ht="57" x14ac:dyDescent="0.25">
      <c r="A8" s="18" t="s">
        <v>38</v>
      </c>
      <c r="B8" s="2">
        <v>1</v>
      </c>
      <c r="C8" s="6">
        <v>12500</v>
      </c>
      <c r="D8" s="1">
        <f t="shared" si="0"/>
        <v>15000</v>
      </c>
      <c r="E8" s="6">
        <f t="shared" si="1"/>
        <v>12500</v>
      </c>
      <c r="F8" s="16" t="s">
        <v>39</v>
      </c>
    </row>
    <row r="9" spans="1:6" ht="68.25" x14ac:dyDescent="0.25">
      <c r="A9" s="18" t="s">
        <v>22</v>
      </c>
      <c r="B9" s="2">
        <v>3</v>
      </c>
      <c r="C9" s="6">
        <v>8333.3333333333339</v>
      </c>
      <c r="D9" s="1">
        <f t="shared" si="0"/>
        <v>30000</v>
      </c>
      <c r="E9" s="6">
        <f t="shared" si="1"/>
        <v>25000</v>
      </c>
      <c r="F9" s="14" t="s">
        <v>23</v>
      </c>
    </row>
    <row r="10" spans="1:6" ht="45" x14ac:dyDescent="0.25">
      <c r="A10" s="18" t="s">
        <v>5</v>
      </c>
      <c r="B10" s="2">
        <v>3</v>
      </c>
      <c r="C10" s="6">
        <v>4166.666666666667</v>
      </c>
      <c r="D10" s="1">
        <f t="shared" si="0"/>
        <v>15000</v>
      </c>
      <c r="E10" s="6">
        <f t="shared" si="1"/>
        <v>12500</v>
      </c>
      <c r="F10" s="32" t="s">
        <v>24</v>
      </c>
    </row>
    <row r="11" spans="1:6" ht="33.75" x14ac:dyDescent="0.25">
      <c r="A11" s="18" t="s">
        <v>8</v>
      </c>
      <c r="B11" s="2">
        <v>1</v>
      </c>
      <c r="C11" s="6">
        <v>29166.666666666668</v>
      </c>
      <c r="D11" s="1">
        <f t="shared" si="0"/>
        <v>35000</v>
      </c>
      <c r="E11" s="6">
        <f t="shared" si="1"/>
        <v>29166.666666666668</v>
      </c>
      <c r="F11" s="37" t="s">
        <v>40</v>
      </c>
    </row>
    <row r="12" spans="1:6" ht="22.5" x14ac:dyDescent="0.25">
      <c r="A12" s="18" t="s">
        <v>9</v>
      </c>
      <c r="B12" s="2">
        <v>1</v>
      </c>
      <c r="C12" s="6">
        <v>5833.3333333333339</v>
      </c>
      <c r="D12" s="1">
        <f t="shared" si="0"/>
        <v>7000.0000000000009</v>
      </c>
      <c r="E12" s="6">
        <f t="shared" si="1"/>
        <v>5833.3333333333339</v>
      </c>
      <c r="F12" s="32" t="s">
        <v>27</v>
      </c>
    </row>
    <row r="13" spans="1:6" ht="157.5" x14ac:dyDescent="0.25">
      <c r="A13" s="18" t="s">
        <v>10</v>
      </c>
      <c r="B13" s="2">
        <v>1</v>
      </c>
      <c r="C13" s="6">
        <v>8333.3333333333339</v>
      </c>
      <c r="D13" s="1">
        <f t="shared" si="0"/>
        <v>10000</v>
      </c>
      <c r="E13" s="6">
        <f t="shared" si="1"/>
        <v>8333.3333333333339</v>
      </c>
      <c r="F13" s="35" t="s">
        <v>43</v>
      </c>
    </row>
    <row r="14" spans="1:6" ht="79.5" thickBot="1" x14ac:dyDescent="0.3">
      <c r="A14" s="19" t="s">
        <v>28</v>
      </c>
      <c r="B14" s="7">
        <v>2</v>
      </c>
      <c r="C14" s="9">
        <v>16666.666666666668</v>
      </c>
      <c r="D14" s="8">
        <f t="shared" si="0"/>
        <v>40000</v>
      </c>
      <c r="E14" s="9">
        <f t="shared" si="1"/>
        <v>33333.333333333336</v>
      </c>
      <c r="F14" s="38" t="s">
        <v>32</v>
      </c>
    </row>
    <row r="15" spans="1:6" ht="16.5" thickTop="1" thickBot="1" x14ac:dyDescent="0.3">
      <c r="A15" s="20" t="s">
        <v>37</v>
      </c>
      <c r="B15" s="10"/>
      <c r="C15" s="10"/>
      <c r="D15" s="11"/>
      <c r="E15" s="11">
        <f>SUM(E2:E14)</f>
        <v>1406666.6666666665</v>
      </c>
      <c r="F15" s="12"/>
    </row>
  </sheetData>
  <pageMargins left="0.57395833333333335" right="0.7" top="0.78740157499999996" bottom="0.78740157499999996" header="0.3" footer="0.3"/>
  <pageSetup paperSize="9" scale="58" orientation="portrait" r:id="rId1"/>
  <headerFooter>
    <oddHeader>&amp;LSpecifikace plnění veřejné zakázky "Dodávky ICT", část 1&amp;R&amp;G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view="pageLayout" zoomScaleNormal="100" workbookViewId="0"/>
  </sheetViews>
  <sheetFormatPr defaultRowHeight="15" x14ac:dyDescent="0.25"/>
  <cols>
    <col min="1" max="1" width="27.42578125" customWidth="1"/>
    <col min="6" max="6" width="46.140625" customWidth="1"/>
  </cols>
  <sheetData>
    <row r="1" spans="1:6" ht="15.75" thickBot="1" x14ac:dyDescent="0.3"/>
    <row r="2" spans="1:6" ht="33.75" x14ac:dyDescent="0.25">
      <c r="A2" s="3" t="s">
        <v>36</v>
      </c>
      <c r="B2" s="5" t="s">
        <v>35</v>
      </c>
      <c r="C2" s="5" t="s">
        <v>59</v>
      </c>
      <c r="D2" s="4" t="s">
        <v>60</v>
      </c>
      <c r="E2" s="4" t="s">
        <v>61</v>
      </c>
      <c r="F2" s="34" t="s">
        <v>63</v>
      </c>
    </row>
    <row r="3" spans="1:6" ht="68.25" customHeight="1" x14ac:dyDescent="0.25">
      <c r="A3" s="18" t="s">
        <v>58</v>
      </c>
      <c r="B3" s="2">
        <v>9</v>
      </c>
      <c r="C3" s="6">
        <v>5000</v>
      </c>
      <c r="D3" s="1">
        <f>E3*1.2</f>
        <v>54000</v>
      </c>
      <c r="E3" s="6">
        <f>C3*B3</f>
        <v>45000</v>
      </c>
      <c r="F3" s="32" t="s">
        <v>17</v>
      </c>
    </row>
    <row r="4" spans="1:6" ht="39.75" customHeight="1" thickBot="1" x14ac:dyDescent="0.3">
      <c r="A4" s="19" t="s">
        <v>1</v>
      </c>
      <c r="B4" s="7">
        <v>34</v>
      </c>
      <c r="C4" s="9">
        <v>2500</v>
      </c>
      <c r="D4" s="8">
        <f>E4*1.2</f>
        <v>102000</v>
      </c>
      <c r="E4" s="9">
        <f>C4*B4</f>
        <v>85000</v>
      </c>
      <c r="F4" s="33" t="s">
        <v>18</v>
      </c>
    </row>
    <row r="5" spans="1:6" ht="16.5" thickTop="1" thickBot="1" x14ac:dyDescent="0.3">
      <c r="A5" s="13" t="s">
        <v>37</v>
      </c>
      <c r="B5" s="10"/>
      <c r="C5" s="10"/>
      <c r="D5" s="10"/>
      <c r="E5" s="11">
        <f>E3+E4</f>
        <v>130000</v>
      </c>
      <c r="F5" s="12"/>
    </row>
  </sheetData>
  <pageMargins left="0.7" right="0.7" top="0.78740157499999996" bottom="0.78740157499999996" header="0.3" footer="0.3"/>
  <pageSetup paperSize="9" orientation="landscape" r:id="rId1"/>
  <headerFooter>
    <oddHeader>&amp;LSpecifikace plnění veřejné zakázky "Dodávky ICT", část 2&amp;R&amp;G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view="pageLayout" zoomScaleNormal="85" workbookViewId="0"/>
  </sheetViews>
  <sheetFormatPr defaultRowHeight="15" x14ac:dyDescent="0.25"/>
  <cols>
    <col min="1" max="1" width="24.28515625" customWidth="1"/>
    <col min="6" max="6" width="46.85546875" customWidth="1"/>
  </cols>
  <sheetData>
    <row r="1" spans="1:6" ht="15.75" thickBot="1" x14ac:dyDescent="0.3"/>
    <row r="2" spans="1:6" ht="33.75" x14ac:dyDescent="0.25">
      <c r="A2" s="3" t="s">
        <v>36</v>
      </c>
      <c r="B2" s="5" t="s">
        <v>35</v>
      </c>
      <c r="C2" s="5" t="s">
        <v>59</v>
      </c>
      <c r="D2" s="4" t="s">
        <v>60</v>
      </c>
      <c r="E2" s="4" t="s">
        <v>61</v>
      </c>
      <c r="F2" s="34" t="s">
        <v>63</v>
      </c>
    </row>
    <row r="3" spans="1:6" ht="56.25" x14ac:dyDescent="0.25">
      <c r="A3" s="18" t="s">
        <v>3</v>
      </c>
      <c r="B3" s="2">
        <v>1</v>
      </c>
      <c r="C3" s="6">
        <v>8333.3333333333339</v>
      </c>
      <c r="D3" s="1">
        <f>E3*1.2</f>
        <v>10000</v>
      </c>
      <c r="E3" s="6">
        <f>C3*B3</f>
        <v>8333.3333333333339</v>
      </c>
      <c r="F3" s="32" t="s">
        <v>20</v>
      </c>
    </row>
    <row r="4" spans="1:6" ht="22.5" x14ac:dyDescent="0.25">
      <c r="A4" s="18" t="s">
        <v>6</v>
      </c>
      <c r="B4" s="2">
        <v>5</v>
      </c>
      <c r="C4" s="6">
        <v>1000</v>
      </c>
      <c r="D4" s="1">
        <f t="shared" ref="D4:D8" si="0">E4*1.2</f>
        <v>6000</v>
      </c>
      <c r="E4" s="6">
        <f t="shared" ref="E4:E8" si="1">C4*B4</f>
        <v>5000</v>
      </c>
      <c r="F4" s="32" t="s">
        <v>25</v>
      </c>
    </row>
    <row r="5" spans="1:6" ht="22.5" x14ac:dyDescent="0.25">
      <c r="A5" s="18" t="s">
        <v>7</v>
      </c>
      <c r="B5" s="2">
        <v>3</v>
      </c>
      <c r="C5" s="6">
        <v>1666.6666666666667</v>
      </c>
      <c r="D5" s="1">
        <f t="shared" si="0"/>
        <v>6000</v>
      </c>
      <c r="E5" s="6">
        <f t="shared" si="1"/>
        <v>5000</v>
      </c>
      <c r="F5" s="32" t="s">
        <v>26</v>
      </c>
    </row>
    <row r="6" spans="1:6" ht="51.75" customHeight="1" x14ac:dyDescent="0.25">
      <c r="A6" s="18" t="s">
        <v>11</v>
      </c>
      <c r="B6" s="2">
        <v>2</v>
      </c>
      <c r="C6" s="6">
        <v>12500</v>
      </c>
      <c r="D6" s="1">
        <f t="shared" si="0"/>
        <v>30000</v>
      </c>
      <c r="E6" s="6">
        <f t="shared" si="1"/>
        <v>25000</v>
      </c>
      <c r="F6" s="35" t="s">
        <v>31</v>
      </c>
    </row>
    <row r="7" spans="1:6" ht="67.5" x14ac:dyDescent="0.25">
      <c r="A7" s="18" t="s">
        <v>12</v>
      </c>
      <c r="B7" s="2">
        <v>4</v>
      </c>
      <c r="C7" s="6">
        <v>5833.3333333333339</v>
      </c>
      <c r="D7" s="1">
        <f t="shared" si="0"/>
        <v>28000.000000000004</v>
      </c>
      <c r="E7" s="6">
        <f t="shared" si="1"/>
        <v>23333.333333333336</v>
      </c>
      <c r="F7" s="35" t="s">
        <v>33</v>
      </c>
    </row>
    <row r="8" spans="1:6" ht="15.75" thickBot="1" x14ac:dyDescent="0.3">
      <c r="A8" s="19" t="s">
        <v>13</v>
      </c>
      <c r="B8" s="7">
        <v>4</v>
      </c>
      <c r="C8" s="9">
        <v>2500</v>
      </c>
      <c r="D8" s="8">
        <f t="shared" si="0"/>
        <v>12000</v>
      </c>
      <c r="E8" s="9">
        <f t="shared" si="1"/>
        <v>10000</v>
      </c>
      <c r="F8" s="15" t="s">
        <v>34</v>
      </c>
    </row>
    <row r="9" spans="1:6" ht="16.5" thickTop="1" thickBot="1" x14ac:dyDescent="0.3">
      <c r="A9" s="20" t="s">
        <v>37</v>
      </c>
      <c r="B9" s="10"/>
      <c r="C9" s="10"/>
      <c r="D9" s="10"/>
      <c r="E9" s="11">
        <f>SUM(E3:E8)</f>
        <v>76666.666666666672</v>
      </c>
      <c r="F9" s="12"/>
    </row>
  </sheetData>
  <pageMargins left="0.7" right="0.7" top="0.78740157499999996" bottom="0.78740157499999996" header="0.3" footer="0.3"/>
  <pageSetup paperSize="9" orientation="landscape" r:id="rId1"/>
  <headerFooter>
    <oddHeader>&amp;LSpecifikace plnění veřejné zakázky "Dodávky ICT", část 3&amp;R&amp;G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view="pageLayout" zoomScaleNormal="100" workbookViewId="0"/>
  </sheetViews>
  <sheetFormatPr defaultRowHeight="15" x14ac:dyDescent="0.25"/>
  <cols>
    <col min="1" max="1" width="22.7109375" customWidth="1"/>
    <col min="6" max="6" width="55.42578125" customWidth="1"/>
  </cols>
  <sheetData>
    <row r="1" spans="1:6" ht="15.75" thickBot="1" x14ac:dyDescent="0.3"/>
    <row r="2" spans="1:6" ht="33.75" x14ac:dyDescent="0.25">
      <c r="A2" s="3" t="s">
        <v>36</v>
      </c>
      <c r="B2" s="21" t="s">
        <v>35</v>
      </c>
      <c r="C2" s="5" t="s">
        <v>59</v>
      </c>
      <c r="D2" s="4" t="s">
        <v>60</v>
      </c>
      <c r="E2" s="4" t="s">
        <v>61</v>
      </c>
      <c r="F2" s="34" t="s">
        <v>63</v>
      </c>
    </row>
    <row r="3" spans="1:6" ht="168.75" x14ac:dyDescent="0.25">
      <c r="A3" s="18" t="s">
        <v>52</v>
      </c>
      <c r="B3" s="22">
        <v>2</v>
      </c>
      <c r="C3" s="1">
        <v>14000</v>
      </c>
      <c r="D3" s="1">
        <f>E3*1.2</f>
        <v>33600</v>
      </c>
      <c r="E3" s="6">
        <f>C3*B3</f>
        <v>28000</v>
      </c>
      <c r="F3" s="36" t="s">
        <v>57</v>
      </c>
    </row>
    <row r="4" spans="1:6" ht="101.25" x14ac:dyDescent="0.25">
      <c r="A4" s="18" t="s">
        <v>53</v>
      </c>
      <c r="B4" s="22">
        <v>2</v>
      </c>
      <c r="C4" s="1">
        <v>4000</v>
      </c>
      <c r="D4" s="1">
        <f t="shared" ref="D4:D9" si="0">E4*1.2</f>
        <v>9600</v>
      </c>
      <c r="E4" s="6">
        <f t="shared" ref="E4:E9" si="1">C4*B4</f>
        <v>8000</v>
      </c>
      <c r="F4" s="36" t="s">
        <v>55</v>
      </c>
    </row>
    <row r="5" spans="1:6" ht="101.25" x14ac:dyDescent="0.25">
      <c r="A5" s="18" t="s">
        <v>44</v>
      </c>
      <c r="B5" s="22">
        <v>1</v>
      </c>
      <c r="C5" s="1">
        <v>15000</v>
      </c>
      <c r="D5" s="1">
        <f t="shared" si="0"/>
        <v>18000</v>
      </c>
      <c r="E5" s="6">
        <f t="shared" si="1"/>
        <v>15000</v>
      </c>
      <c r="F5" s="36" t="s">
        <v>45</v>
      </c>
    </row>
    <row r="6" spans="1:6" ht="147.75" thickBot="1" x14ac:dyDescent="0.3">
      <c r="A6" s="19" t="s">
        <v>54</v>
      </c>
      <c r="B6" s="23">
        <v>2</v>
      </c>
      <c r="C6" s="8">
        <v>11000</v>
      </c>
      <c r="D6" s="8">
        <f t="shared" si="0"/>
        <v>26400</v>
      </c>
      <c r="E6" s="9">
        <f t="shared" si="1"/>
        <v>22000</v>
      </c>
      <c r="F6" s="24" t="s">
        <v>56</v>
      </c>
    </row>
    <row r="7" spans="1:6" ht="135.75" x14ac:dyDescent="0.25">
      <c r="A7" s="31" t="s">
        <v>46</v>
      </c>
      <c r="B7" s="25">
        <v>1</v>
      </c>
      <c r="C7" s="4">
        <v>24000</v>
      </c>
      <c r="D7" s="4">
        <f t="shared" si="0"/>
        <v>28800</v>
      </c>
      <c r="E7" s="26">
        <f t="shared" si="1"/>
        <v>24000</v>
      </c>
      <c r="F7" s="27" t="s">
        <v>47</v>
      </c>
    </row>
    <row r="8" spans="1:6" ht="68.25" x14ac:dyDescent="0.25">
      <c r="A8" s="18" t="s">
        <v>48</v>
      </c>
      <c r="B8" s="22">
        <v>1</v>
      </c>
      <c r="C8" s="1">
        <v>30000</v>
      </c>
      <c r="D8" s="1">
        <f t="shared" si="0"/>
        <v>36000</v>
      </c>
      <c r="E8" s="6">
        <f t="shared" si="1"/>
        <v>30000</v>
      </c>
      <c r="F8" s="28" t="s">
        <v>49</v>
      </c>
    </row>
    <row r="9" spans="1:6" ht="80.25" thickBot="1" x14ac:dyDescent="0.3">
      <c r="A9" s="19" t="s">
        <v>50</v>
      </c>
      <c r="B9" s="23">
        <v>48</v>
      </c>
      <c r="C9" s="8">
        <v>1500</v>
      </c>
      <c r="D9" s="8">
        <f t="shared" si="0"/>
        <v>86400</v>
      </c>
      <c r="E9" s="9">
        <f t="shared" si="1"/>
        <v>72000</v>
      </c>
      <c r="F9" s="29" t="s">
        <v>51</v>
      </c>
    </row>
    <row r="10" spans="1:6" ht="20.25" customHeight="1" thickTop="1" thickBot="1" x14ac:dyDescent="0.3">
      <c r="A10" s="20" t="s">
        <v>37</v>
      </c>
      <c r="B10" s="10"/>
      <c r="C10" s="10"/>
      <c r="D10" s="30"/>
      <c r="E10" s="11">
        <f>SUM(E3:E9)</f>
        <v>199000</v>
      </c>
      <c r="F10" s="12"/>
    </row>
    <row r="11" spans="1:6" x14ac:dyDescent="0.25">
      <c r="A11" s="39"/>
      <c r="B11" s="39"/>
      <c r="C11" s="39"/>
      <c r="D11" s="39"/>
      <c r="E11" s="39"/>
      <c r="F11" s="39"/>
    </row>
  </sheetData>
  <mergeCells count="1">
    <mergeCell ref="A11:F11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  <headerFooter>
    <oddHeader>&amp;LSpecifikace plnění veřejné zakázky "Dodávky ICT", část 4&amp;R&amp;G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část 1)</vt:lpstr>
      <vt:lpstr>část 2)</vt:lpstr>
      <vt:lpstr>část 3)</vt:lpstr>
      <vt:lpstr>část 4)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</dc:creator>
  <cp:lastModifiedBy>Mila</cp:lastModifiedBy>
  <cp:lastPrinted>2012-04-05T07:43:33Z</cp:lastPrinted>
  <dcterms:created xsi:type="dcterms:W3CDTF">2012-03-23T07:46:47Z</dcterms:created>
  <dcterms:modified xsi:type="dcterms:W3CDTF">2012-04-05T12:56:12Z</dcterms:modified>
</cp:coreProperties>
</file>