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List2" sheetId="2" r:id="rId1"/>
    <sheet name="List3" sheetId="3" r:id="rId2"/>
  </sheets>
  <calcPr calcId="145621"/>
</workbook>
</file>

<file path=xl/calcChain.xml><?xml version="1.0" encoding="utf-8"?>
<calcChain xmlns="http://schemas.openxmlformats.org/spreadsheetml/2006/main">
  <c r="O70" i="2" l="1"/>
  <c r="O69" i="2"/>
  <c r="O71" i="2"/>
  <c r="O68" i="2"/>
  <c r="O67" i="2"/>
  <c r="O66" i="2"/>
  <c r="O65" i="2"/>
  <c r="O54" i="2"/>
  <c r="O53" i="2"/>
  <c r="O64" i="2"/>
  <c r="O63" i="2"/>
  <c r="O62" i="2"/>
  <c r="O52" i="2"/>
  <c r="O51" i="2"/>
  <c r="O61" i="2"/>
  <c r="O60" i="2"/>
  <c r="O50" i="2"/>
  <c r="O49" i="2"/>
  <c r="O59" i="2"/>
  <c r="O58" i="2"/>
  <c r="O48" i="2"/>
  <c r="O57" i="2"/>
  <c r="O47" i="2"/>
  <c r="O46" i="2"/>
  <c r="O45" i="2"/>
  <c r="O44" i="2"/>
  <c r="O43" i="2"/>
  <c r="O72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56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55" i="2"/>
  <c r="O10" i="2"/>
  <c r="O9" i="2"/>
  <c r="O8" i="2"/>
  <c r="O7" i="2"/>
  <c r="O6" i="2"/>
  <c r="O5" i="2"/>
  <c r="O4" i="2"/>
  <c r="O3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72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3" i="2"/>
  <c r="I54" i="2"/>
</calcChain>
</file>

<file path=xl/sharedStrings.xml><?xml version="1.0" encoding="utf-8"?>
<sst xmlns="http://schemas.openxmlformats.org/spreadsheetml/2006/main" count="485" uniqueCount="376">
  <si>
    <t>FA0906</t>
  </si>
  <si>
    <t xml:space="preserve">Vliv UV-B záření na metabolismus polyaminů a akumulaci derivátů kyseliny skořicové a flavonoidů v tkáňových kulturách smrku. </t>
  </si>
  <si>
    <t>Ústav experimentální botaniky AVČR, v.v.i.</t>
  </si>
  <si>
    <t>Milena Cvikrová</t>
  </si>
  <si>
    <t>BM1007</t>
  </si>
  <si>
    <t>FA0907</t>
  </si>
  <si>
    <t>Magnetické materiály pro inovační bioprocesy pro přípravu přírodních vonných látek</t>
  </si>
  <si>
    <t xml:space="preserve">Centrum výzkumu globální změny AV ČR, v.v.i. </t>
  </si>
  <si>
    <t xml:space="preserve">Ivo Šafařík  </t>
  </si>
  <si>
    <t>TD1107 FA</t>
  </si>
  <si>
    <t>Vývoj a aplikace hydrogeochemických modelů v půdách kontaminovaných kovy a ošetřených aplikací Biocharu</t>
  </si>
  <si>
    <t>Česká zemědělská univerzita v Praze</t>
  </si>
  <si>
    <t>Inteligentní biomateriály pro bioaplikace</t>
  </si>
  <si>
    <t>Nové bimodální nanostruktury pro obrazem řízenou specifickou léčbu</t>
  </si>
  <si>
    <t>Milan Hájek,  Petr Herman</t>
  </si>
  <si>
    <t>CM1104 </t>
  </si>
  <si>
    <t>Nanočástice oxidů kovů a jejich reaktivita studovaná pomocí vysoce rozlišené FT infračervené spektroskopie</t>
  </si>
  <si>
    <t>Ústav fyzikální chemie J.Heyrovského AV ČR, v.v.i.</t>
  </si>
  <si>
    <t>IC0902</t>
  </si>
  <si>
    <t>Inteligentní infrastruktury pro kognitivní sítě – simulace konceptu inteligentních stěn s využitím agentního modelování</t>
  </si>
  <si>
    <t>České vysoké učení technické v Praze</t>
  </si>
  <si>
    <t xml:space="preserve">Pavel Pechač  </t>
  </si>
  <si>
    <t>IS0907</t>
  </si>
  <si>
    <t>Výzkum porodních kultur: konceptuální a metodologický příspěvek</t>
  </si>
  <si>
    <t>IS1102</t>
  </si>
  <si>
    <t xml:space="preserve">Modernizace a restrukturalizace sociálních služeb v ČR: studie vybraných oblastí </t>
  </si>
  <si>
    <t>Masarykova univerzita</t>
  </si>
  <si>
    <t xml:space="preserve">Kateřina Kubalčíková  </t>
  </si>
  <si>
    <t>CM1105</t>
  </si>
  <si>
    <t>Molekulární mechanismy protinádorových efektů komplexů kovů</t>
  </si>
  <si>
    <t>Universita Palackého v Olomouci</t>
  </si>
  <si>
    <t>Buněčná farmakologie netradičních protinádorově účinných metalofarmak</t>
  </si>
  <si>
    <t>Biofyzikální ústav Akademie věd České republiky</t>
  </si>
  <si>
    <t>MP1105</t>
  </si>
  <si>
    <t>Ekologicky šetrné systémy pro nehořlavé úpravy textilií vč. nanosystémů</t>
  </si>
  <si>
    <t xml:space="preserve">INOTEX spol. s r.o. - CTTV (Centrum textilních technologií a vzdělávání - odštěpný závod </t>
  </si>
  <si>
    <t>FA1103</t>
  </si>
  <si>
    <t xml:space="preserve">Interakce mezi endofyty a houbami asociovanými s hmyzem </t>
  </si>
  <si>
    <t>Mikrobiologický ústav AV ČR, v.v.i.</t>
  </si>
  <si>
    <t>Sylva Pažoutová</t>
  </si>
  <si>
    <t>FA1106 </t>
  </si>
  <si>
    <t>Změny v proteomu perikarpálních buněk zrajících plodů rajčete a vinné révy.</t>
  </si>
  <si>
    <t>Radka Podlipná</t>
  </si>
  <si>
    <t>CM1104</t>
  </si>
  <si>
    <t>Tenkovrstvové katalyzátory s oxidem ceru pro palivové články</t>
  </si>
  <si>
    <t>Univerzita Karlova v Praze</t>
  </si>
  <si>
    <t>Vladimír Matolín</t>
  </si>
  <si>
    <t>Ekotoxicita nových retardátorů hoření a jejich degradačních produktů</t>
  </si>
  <si>
    <t>Ústav experimentální botaniky AVČR v.v.i</t>
  </si>
  <si>
    <t>Šárka Petrová</t>
  </si>
  <si>
    <t>FA0901</t>
  </si>
  <si>
    <t>Suspenzní kultura jitrocele přímořského jako model pro studium fyziologické odpovědi halofytních rostlin na stres vyvolaný těžkými kovy.</t>
  </si>
  <si>
    <t>FP1103</t>
  </si>
  <si>
    <t xml:space="preserve">Infekční biologie Chalara fraxinea a faktory ovlivňující fruktifikaci teleomorfy Hymenoscyphus pseudoalbidus jako zdroje infekce nekrózy jasanu </t>
  </si>
  <si>
    <t>Mendelova univerzita v Brně</t>
  </si>
  <si>
    <t>Libor Jankovský</t>
  </si>
  <si>
    <t>CM1102</t>
  </si>
  <si>
    <t>Chemoinformatika pro glykosynthesu</t>
  </si>
  <si>
    <t>Vysoká škola chemicko-technologická v Praze</t>
  </si>
  <si>
    <t>Vojtěch Spiwok</t>
  </si>
  <si>
    <t xml:space="preserve">Injekce elektronů do oxidických materiálů na bázi Ti(IV): Aplikace v lithiových bateriích a solárních článcích. </t>
  </si>
  <si>
    <t>Ústav fyzikální chemie J. Heyrovského AV ČR, v.v.i.</t>
  </si>
  <si>
    <t>Ladislav Kavan</t>
  </si>
  <si>
    <t>CM0902 </t>
  </si>
  <si>
    <t>Transport kationtů a protonů přes buněčné membrány - molekulární struktura a mechanismus aktivity Na+/H+ antiporterů nižších eukaryot II</t>
  </si>
  <si>
    <t>Fyziologický ústav AV ČR, v.v.i.</t>
  </si>
  <si>
    <t>Výzkumný ústav vodohospodářský T.G. Masaryka, v. v. i.</t>
  </si>
  <si>
    <t>MP1006</t>
  </si>
  <si>
    <t>Fundamentální problémy současné kvantové fyziky a podstata kvantování v oblasti nanoskopických objektů</t>
  </si>
  <si>
    <t>Fyzikální ústav Akademie věd České republiky, v. v. i.</t>
  </si>
  <si>
    <t>Výzvy pro městské zemědělství v Evropě</t>
  </si>
  <si>
    <t>FP1106</t>
  </si>
  <si>
    <t>Stanovení interakcí mezi emisí volatilních organických látek a koncentrací ozónu v lesním ekosystému za extrémních klimatických podmínek</t>
  </si>
  <si>
    <t>Carlo Calfapietra</t>
  </si>
  <si>
    <t>ES1106</t>
  </si>
  <si>
    <t>Vodní zdroje v českém zemědělství v podmínkách změny klimatu CZECH AGRIWAT</t>
  </si>
  <si>
    <t>Centrum výzkumu globální změny AV ČR, v. v. i.</t>
  </si>
  <si>
    <t xml:space="preserve">Miroslav Trnka  </t>
  </si>
  <si>
    <t>IS1101</t>
  </si>
  <si>
    <t>Změna klimatu a migrace jako adaptace</t>
  </si>
  <si>
    <t>Robert Stojanov</t>
  </si>
  <si>
    <t>TU0905</t>
  </si>
  <si>
    <t>Pokročilá analýza vlivu stárnutí na lepené spoje konstrukcí ze skla.</t>
  </si>
  <si>
    <t>Michal Netušil</t>
  </si>
  <si>
    <t>CM1006</t>
  </si>
  <si>
    <t>Ligandy pro komplexaci lanthanoidů.</t>
  </si>
  <si>
    <t>Univerzita Karlova v Praze, Přírodovědecká fakulta</t>
  </si>
  <si>
    <t>Ivan Lukeš</t>
  </si>
  <si>
    <t xml:space="preserve">Mikrotubuly v aktivovaných žírných buňkách - cíle pro inovativní terapie </t>
  </si>
  <si>
    <t>Pavel Dráber</t>
  </si>
  <si>
    <t>ES1103</t>
  </si>
  <si>
    <t>Využití přístupů metagenomiky a metatranskriptomiky k charakterizaci mikrobiální diverzity člověkem ovlivněných půd</t>
  </si>
  <si>
    <t>Biologické centrum Akademie věd České republiky, v. v. i.</t>
  </si>
  <si>
    <t>IS1103 </t>
  </si>
  <si>
    <t>Sociální determinanty a jejich vliv na zdraví imigrantů žijících v České republice</t>
  </si>
  <si>
    <t>Jihočeská univerzita v Českých Budějovicích</t>
  </si>
  <si>
    <t>Jitka Vacková</t>
  </si>
  <si>
    <t xml:space="preserve">Medicínské a salutogenní přístupy a jejich integrace v prenatální a postnatální péči českých žen se zvláštním důrazem na imigrantky </t>
  </si>
  <si>
    <t>Miloš Velemínský</t>
  </si>
  <si>
    <t>BM1104</t>
  </si>
  <si>
    <t>Hmotnostně spektrometrické zobrazování</t>
  </si>
  <si>
    <t>Mikrobiologický ústav AV ČR, v. v. i.</t>
  </si>
  <si>
    <t xml:space="preserve">Vladimír Havlíček  </t>
  </si>
  <si>
    <t>Enzymová příprava multivalentních glykokonjugátů přírodních a biologicky aktivních látek</t>
  </si>
  <si>
    <t>Vladimír Křen</t>
  </si>
  <si>
    <t>Nejistoty ve Water Footprint a nový způsob práce s predikcemi klimatických modelů</t>
  </si>
  <si>
    <t>Vliv povrchově aktivních látek na interakce bublin a částic</t>
  </si>
  <si>
    <t>Vliv stresu na fyziologii, anatomii xylému a xylogenezi borovice lesní</t>
  </si>
  <si>
    <t>Poruchy krystalů a ukládání vodíku</t>
  </si>
  <si>
    <t>Specifický záchranný management stanovišť s populacemi šafránu vzhledem k jejich populačnímu růstu</t>
  </si>
  <si>
    <t>Optimalizace chovu dravých roztočů pro zkvalitnění biologické ochrany skleníků</t>
  </si>
  <si>
    <t xml:space="preserve">Vliv sucha a zvýšené teploty na metabolismus polyaminů a obsahy fenolů, auxinu a kyseliny abscisové v somatických embryích smrku. </t>
  </si>
  <si>
    <t>Zvýšení spolehlivosti nanoscale obvodů</t>
  </si>
  <si>
    <t>Slovník středověké latiny v českých zemích - Latinitatis medii aevi lexicon Bohemorum</t>
  </si>
  <si>
    <t>Supramolekulární samoskladbou vznikající gely pro použití v medicinální chemii</t>
  </si>
  <si>
    <t>Supramolekulární antioxidanty chránící proteiny před oxidativním poškozením.</t>
  </si>
  <si>
    <t>Sledování vlivu změn prostředí na růstovou dynamiku a vitalitu horských smrkových lesů s použitím informací obsažených v letokruzích - přírůst a koncentrace izotopů uhlíku</t>
  </si>
  <si>
    <t>Lokalizovaná translace složek buněčné stěny v rostoucí pylové láčce, efektivně jednobuněčném modelovém systému</t>
  </si>
  <si>
    <t>Zvyšování bezpečnosti v oblasti tramvajové dopravy v intravilánu</t>
  </si>
  <si>
    <t>Příprava sloučenin ovlivňujících mitochondriální enzymy jako potenciálních léčiv Alzheimerovy nemoci</t>
  </si>
  <si>
    <t xml:space="preserve">Nové vzorce vládnutí pro programy PPP v dopravní infrastruktuře jako příspěvek k úvahám o reformě modelu PPP v západní Evropě a v ČR </t>
  </si>
  <si>
    <t>Desorpční nanoelektrosprej: instrumentace, povrchová analýza a zobrazování</t>
  </si>
  <si>
    <t xml:space="preserve">Modelování složitých systémů softcomputingovými metodami </t>
  </si>
  <si>
    <t>Produkce protirakovinných polyacetylenů elicitovanými kulturami ženšene</t>
  </si>
  <si>
    <t>Chování tenkostěnných vaznic za požáru</t>
  </si>
  <si>
    <t>Vlastnosti fázového rozhraní - jejich měření a jejich vliv na chování makroskopických toků</t>
  </si>
  <si>
    <t>Růstová reakce smrku (Picea abies (L.) KARST.) na extrémní imisně-klimatický stres v průběhu zimy 1995/96</t>
  </si>
  <si>
    <t>Využití dřevěného uhlí pro imobilizaci těžkých kovů</t>
  </si>
  <si>
    <t xml:space="preserve">Spoluúčast ČR při řešení problematiky související se zajištěním biologické bezpečnosti v rámci genetických modifikací lesních dřevin. </t>
  </si>
  <si>
    <t>Vliv atmosféry na útlum signálu bezkabelových optických spojů se zřetelem na vliv turbulencí a větru</t>
  </si>
  <si>
    <t>Hodnocení geneticky podmíněných charakteristik lesních dřevin v rámci předpokládaných změn prostředí na příkladu introdukovaného druhu Pinus contorta</t>
  </si>
  <si>
    <t>Nové zdroje atmosférického plazmatu na bázi povrchových bariérových výbojů pro biomedicínské aplikace.</t>
  </si>
  <si>
    <t>Šárka Blažková</t>
  </si>
  <si>
    <t>Pavlína Basařová</t>
  </si>
  <si>
    <t>Josef Urban</t>
  </si>
  <si>
    <t>Václav Paidar</t>
  </si>
  <si>
    <t>Jan Hubert</t>
  </si>
  <si>
    <t>Ústav experimentální botaniky AV ČR, v.v.i.</t>
  </si>
  <si>
    <t>Technická univerzita v Liberci</t>
  </si>
  <si>
    <t>Zdeněk Plíva</t>
  </si>
  <si>
    <t>Filosofický ústav Akademie věd ČR, v. v. i.</t>
  </si>
  <si>
    <t>Zuzana Silagiová</t>
  </si>
  <si>
    <t>Zdenek Wimmer</t>
  </si>
  <si>
    <t>David Honys</t>
  </si>
  <si>
    <t>Univerzita Palackého v Olomouci</t>
  </si>
  <si>
    <t>Univerzita Hradec Králové</t>
  </si>
  <si>
    <t>Karel J Angelis</t>
  </si>
  <si>
    <t>Karel Lemr </t>
  </si>
  <si>
    <t>Věra Kůrková</t>
  </si>
  <si>
    <t>Petr Maršík</t>
  </si>
  <si>
    <t>Michal Jandera</t>
  </si>
  <si>
    <t>Ústav chemických procesů AV ČR, v.v.i.</t>
  </si>
  <si>
    <t>Jiří Vejražka</t>
  </si>
  <si>
    <t>Výzkumný ústav lesního hospodářství a myslivosti, v.v.i.</t>
  </si>
  <si>
    <t>Monika Vejpustková</t>
  </si>
  <si>
    <t>Ústav experimentální botaniky AV ČR v.v.i.</t>
  </si>
  <si>
    <t>Petr Soudek</t>
  </si>
  <si>
    <t>Jana Malá</t>
  </si>
  <si>
    <t>Ústav fyziky atmosféry AV ČR, v.v.i.</t>
  </si>
  <si>
    <t>Ondřej Fišer</t>
  </si>
  <si>
    <t>Josef Frýdl</t>
  </si>
  <si>
    <t>Ústav fyziky plazmatu AV ČR, v.v.i.</t>
  </si>
  <si>
    <t>Milan Šimek</t>
  </si>
  <si>
    <t>MP1106</t>
  </si>
  <si>
    <t>MP1103</t>
  </si>
  <si>
    <t>FA1101</t>
  </si>
  <si>
    <t>FA1105</t>
  </si>
  <si>
    <t>IC1103</t>
  </si>
  <si>
    <t>IS1005</t>
  </si>
  <si>
    <t>CM1106</t>
  </si>
  <si>
    <t>CM1001 </t>
  </si>
  <si>
    <t>FP1105 </t>
  </si>
  <si>
    <t>TU1103 </t>
  </si>
  <si>
    <t>CM1103</t>
  </si>
  <si>
    <t>FA1006 ProMet </t>
  </si>
  <si>
    <t>TU0904 PURLFIRE </t>
  </si>
  <si>
    <t>MP1106 Rozhraní </t>
  </si>
  <si>
    <t>FP1106KLIMSTRES </t>
  </si>
  <si>
    <t>TD1107 Charcoal </t>
  </si>
  <si>
    <t>FP0905 GMO </t>
  </si>
  <si>
    <t>IC1101      COST2013-15 </t>
  </si>
  <si>
    <t>FP1106 COSTSTRESSJF2 </t>
  </si>
  <si>
    <t>TU1001 Daring1 </t>
  </si>
  <si>
    <t>MP1101   BioMed SDBD </t>
  </si>
  <si>
    <t>název projektu</t>
  </si>
  <si>
    <t>Západočeská univerzita, Sociologický ústav AVČR, v.v.i.</t>
  </si>
  <si>
    <t xml:space="preserve">Mikrobiologický ústav AV ČR, </t>
  </si>
  <si>
    <t xml:space="preserve">Výzkumný ústav rostlinné výroby, v.v.i  </t>
  </si>
  <si>
    <t xml:space="preserve">Univerzita Palackého v Olomouci
</t>
  </si>
  <si>
    <t>Ústav informatiky, Akademie věd České republiky, v.v.i</t>
  </si>
  <si>
    <t>řešitel projektu</t>
  </si>
  <si>
    <t>Molekulární podstata odpovědí rostlin na UV-B záření</t>
  </si>
  <si>
    <t xml:space="preserve">TD1107 </t>
  </si>
  <si>
    <t>Aplikace biouhlu do půdy ke snížení vyplavování živin do povrchových a podzemních vod a zvýšení půdní úrodnosti</t>
  </si>
  <si>
    <t xml:space="preserve"> Výzkumný ústav rostlinné výroby, v.v.i.
</t>
  </si>
  <si>
    <t>Jan Kopecký</t>
  </si>
  <si>
    <t>LD13015</t>
  </si>
  <si>
    <t>LD13038</t>
  </si>
  <si>
    <t>LD13005</t>
  </si>
  <si>
    <t>LD13037</t>
  </si>
  <si>
    <t>LD13041</t>
  </si>
  <si>
    <t>LD13012</t>
  </si>
  <si>
    <t>LD13024</t>
  </si>
  <si>
    <t>LD13042</t>
  </si>
  <si>
    <t>LD13056</t>
  </si>
  <si>
    <t>LD13054</t>
  </si>
  <si>
    <t>LD13060</t>
  </si>
  <si>
    <t>LD13065</t>
  </si>
  <si>
    <t>LD13055</t>
  </si>
  <si>
    <t>LD13067</t>
  </si>
  <si>
    <t>LD13057</t>
  </si>
  <si>
    <t>LD13046</t>
  </si>
  <si>
    <t>LD13030</t>
  </si>
  <si>
    <t>LD13035</t>
  </si>
  <si>
    <t>LD13026</t>
  </si>
  <si>
    <t>LD13051</t>
  </si>
  <si>
    <t>LD13006</t>
  </si>
  <si>
    <t>LD13023</t>
  </si>
  <si>
    <t>LD13013</t>
  </si>
  <si>
    <t>LD13011</t>
  </si>
  <si>
    <t>LD13039</t>
  </si>
  <si>
    <t>LD13052</t>
  </si>
  <si>
    <t>LD13027</t>
  </si>
  <si>
    <t>LD13008</t>
  </si>
  <si>
    <t>LD13020</t>
  </si>
  <si>
    <t>LD13049</t>
  </si>
  <si>
    <t>LD13031</t>
  </si>
  <si>
    <t>LD13017</t>
  </si>
  <si>
    <t>LD13050</t>
  </si>
  <si>
    <t>LD13064</t>
  </si>
  <si>
    <t>LD13009</t>
  </si>
  <si>
    <t>LD13007</t>
  </si>
  <si>
    <t>LD13040</t>
  </si>
  <si>
    <t>LD13036</t>
  </si>
  <si>
    <t>LD13019</t>
  </si>
  <si>
    <t>LD13053</t>
  </si>
  <si>
    <t>LD13045</t>
  </si>
  <si>
    <t>LD13043</t>
  </si>
  <si>
    <t>LD13032</t>
  </si>
  <si>
    <t>LD13063</t>
  </si>
  <si>
    <t>LD13044</t>
  </si>
  <si>
    <t>LD13066</t>
  </si>
  <si>
    <t>LD13010</t>
  </si>
  <si>
    <t>LD13069</t>
  </si>
  <si>
    <t>LD13047</t>
  </si>
  <si>
    <t>LD13028</t>
  </si>
  <si>
    <t>LD13025</t>
  </si>
  <si>
    <t>LD13018</t>
  </si>
  <si>
    <t>LD13021</t>
  </si>
  <si>
    <t>LD13048</t>
  </si>
  <si>
    <t>LD13002</t>
  </si>
  <si>
    <t>LD13068</t>
  </si>
  <si>
    <t>LD13033</t>
  </si>
  <si>
    <t>LD13029</t>
  </si>
  <si>
    <t>LD13003</t>
  </si>
  <si>
    <t>LD13016</t>
  </si>
  <si>
    <t>LD13014</t>
  </si>
  <si>
    <t>LD13061</t>
  </si>
  <si>
    <t>LD13062</t>
  </si>
  <si>
    <t>TD1003 CMST</t>
  </si>
  <si>
    <t>TD1004  CMST</t>
  </si>
  <si>
    <t>TD1105 ESSEM</t>
  </si>
  <si>
    <t>TD1106 TUD</t>
  </si>
  <si>
    <t>NIV 2013</t>
  </si>
  <si>
    <t>OPO1</t>
  </si>
  <si>
    <t>OPO2</t>
  </si>
  <si>
    <t>OPO3</t>
  </si>
  <si>
    <t>BODY</t>
  </si>
  <si>
    <t>zpravodaj</t>
  </si>
  <si>
    <t>číslo Akce</t>
  </si>
  <si>
    <t xml:space="preserve">                    </t>
  </si>
  <si>
    <t>Miroslav Svoboda</t>
  </si>
  <si>
    <t>Lukáš Trakal</t>
  </si>
  <si>
    <t>datum ukončení Akce</t>
  </si>
  <si>
    <t xml:space="preserve">Barbora Duží </t>
  </si>
  <si>
    <t xml:space="preserve">Hana Sychrová </t>
  </si>
  <si>
    <t xml:space="preserve">Alica Chroňáková  </t>
  </si>
  <si>
    <t>Příloha V</t>
  </si>
  <si>
    <t xml:space="preserve"> Ústav molekulární genetiky AV ČR, v. v. i.
</t>
  </si>
  <si>
    <t>LD13001</t>
  </si>
  <si>
    <t xml:space="preserve">Metabolický profila jako indikátor odpovědi lesních dřevin na stersové podmínky </t>
  </si>
  <si>
    <t>LD13004</t>
  </si>
  <si>
    <t>Tištěná elektronika a inteligentní obaly</t>
  </si>
  <si>
    <t>Univerzita Pardubice</t>
  </si>
  <si>
    <t>LD13022</t>
  </si>
  <si>
    <t>Magnetická modifikace biouhlu a aktivního uhlí pro odstraňování xenobiotik</t>
  </si>
  <si>
    <t>LD13034</t>
  </si>
  <si>
    <t>Rozšíření simulace četnosti povodní metodou GLUE o hodnocení dopadů klimatické změny za využití generátorů počasí</t>
  </si>
  <si>
    <t>Výzkumný ústav vodohospodářský T.G.Masaryka, v.v.i.</t>
  </si>
  <si>
    <t>LD13058</t>
  </si>
  <si>
    <t>Role basofilů v alergii na prachové a skladištní roztoče</t>
  </si>
  <si>
    <t>Medicínské centrum Praha s.r.o.</t>
  </si>
  <si>
    <t>LD13059</t>
  </si>
  <si>
    <t>Detekční nástroje pro determinaci alergií na prachové roztoče založené na proteomickém přístupu</t>
  </si>
  <si>
    <t>LD13070</t>
  </si>
  <si>
    <t>Efektivnost megaprojektů v České republice</t>
  </si>
  <si>
    <t>Vysoké učení technické v brně</t>
  </si>
  <si>
    <t>kód projektu projektu</t>
  </si>
  <si>
    <t>uchazeč/další účastník projektu</t>
  </si>
  <si>
    <t>Bude financován poskytovatelem</t>
  </si>
  <si>
    <t>kapitálové prostředky 2013</t>
  </si>
  <si>
    <t>celkem účelová podpora 2013</t>
  </si>
  <si>
    <t>celkem účelová podpora 2014</t>
  </si>
  <si>
    <t>celkem účelová podpora 2015</t>
  </si>
  <si>
    <t>celkem účelová podpora 2016</t>
  </si>
  <si>
    <t>CELKEM účelová podpora na PROJEKT</t>
  </si>
  <si>
    <t>ANO</t>
  </si>
  <si>
    <t>NE</t>
  </si>
  <si>
    <t>označení projektu</t>
  </si>
  <si>
    <t>MetaStres</t>
  </si>
  <si>
    <t>SOFT</t>
  </si>
  <si>
    <t>COST2013-2016</t>
  </si>
  <si>
    <t xml:space="preserve">nanoDESI COST </t>
  </si>
  <si>
    <t>UVBPLANT</t>
  </si>
  <si>
    <t>KLIMSTRES</t>
  </si>
  <si>
    <t>GMO</t>
  </si>
  <si>
    <t>COSTSTRESSJF2</t>
  </si>
  <si>
    <t>BioMed SDBD</t>
  </si>
  <si>
    <t>SAFFRON-CZ</t>
  </si>
  <si>
    <t>Ln</t>
  </si>
  <si>
    <t>ProMet</t>
  </si>
  <si>
    <t>LEPSP134-2012</t>
  </si>
  <si>
    <t>MAST CELL</t>
  </si>
  <si>
    <t>PURLFIRE</t>
  </si>
  <si>
    <t>PINESTRESS</t>
  </si>
  <si>
    <t>Rozhraní</t>
  </si>
  <si>
    <t>SPONA</t>
  </si>
  <si>
    <t>Chalara 2013</t>
  </si>
  <si>
    <t>Bioinspired</t>
  </si>
  <si>
    <t>Bioflavour</t>
  </si>
  <si>
    <t>Cheminfoglyko</t>
  </si>
  <si>
    <t>PB_VSCHT</t>
  </si>
  <si>
    <t>FLARETEX</t>
  </si>
  <si>
    <t>Charcoal</t>
  </si>
  <si>
    <t>LD_COST_MT</t>
  </si>
  <si>
    <t>LD_COST_CC</t>
  </si>
  <si>
    <t>LD_COST_RS</t>
  </si>
  <si>
    <t>LD_COST_BD</t>
  </si>
  <si>
    <t>Klima Glue</t>
  </si>
  <si>
    <t>Nejistoty AGR</t>
  </si>
  <si>
    <t>COST2013-15</t>
  </si>
  <si>
    <t>IONTRANSPORT2</t>
  </si>
  <si>
    <t>MSI</t>
  </si>
  <si>
    <t>Endo</t>
  </si>
  <si>
    <t>CogComil</t>
  </si>
  <si>
    <t>SUPRAPROT2</t>
  </si>
  <si>
    <t>Multival</t>
  </si>
  <si>
    <t>SSL</t>
  </si>
  <si>
    <t>Mighealthdet</t>
  </si>
  <si>
    <t>Milosj</t>
  </si>
  <si>
    <t>METAGEN-13</t>
  </si>
  <si>
    <t>EFRETEX</t>
  </si>
  <si>
    <t>BMB S 13</t>
  </si>
  <si>
    <t xml:space="preserve">Institut klinické a experimentální medicíny/Univerzita Karlova v Praze </t>
  </si>
  <si>
    <t>TRANSWALL</t>
  </si>
  <si>
    <t>smrk</t>
  </si>
  <si>
    <t>12polyaminy</t>
  </si>
  <si>
    <t>skleník</t>
  </si>
  <si>
    <t>COST_FF_SOU</t>
  </si>
  <si>
    <t>Fccat</t>
  </si>
  <si>
    <t>COST2012JK</t>
  </si>
  <si>
    <t>UHK-COST-KM</t>
  </si>
  <si>
    <t>SUPRAGEL</t>
  </si>
  <si>
    <t>baso12</t>
  </si>
  <si>
    <t>alergdet12</t>
  </si>
  <si>
    <t>INELOX</t>
  </si>
  <si>
    <t>Daring1</t>
  </si>
  <si>
    <t>TU1103</t>
  </si>
  <si>
    <t>COST-sluzbyII</t>
  </si>
  <si>
    <t>svca_cost_001</t>
  </si>
  <si>
    <t>KVANTFYZ</t>
  </si>
  <si>
    <t>COST2012 VB</t>
  </si>
  <si>
    <t>BIOCHAR</t>
  </si>
  <si>
    <t>Por krys a H</t>
  </si>
  <si>
    <t>001</t>
  </si>
  <si>
    <t>Biochar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</si>
</sst>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/>
    <xf numFmtId="0" fontId="2" fillId="3" borderId="1" xfId="0" applyFont="1" applyFill="1" applyBorder="1"/>
    <xf numFmtId="0" fontId="0" fillId="3" borderId="1" xfId="0" applyFill="1" applyBorder="1"/>
    <xf numFmtId="0" fontId="0" fillId="4" borderId="0" xfId="0" applyFill="1"/>
    <xf numFmtId="0" fontId="2" fillId="0" borderId="0" xfId="0" applyFont="1" applyFill="1" applyBorder="1"/>
    <xf numFmtId="0" fontId="4" fillId="0" borderId="0" xfId="0" applyFont="1"/>
    <xf numFmtId="0" fontId="5" fillId="0" borderId="0" xfId="0" applyFont="1"/>
    <xf numFmtId="0" fontId="3" fillId="3" borderId="1" xfId="0" applyFont="1" applyFill="1" applyBorder="1"/>
    <xf numFmtId="0" fontId="0" fillId="3" borderId="0" xfId="0" applyFill="1"/>
    <xf numFmtId="0" fontId="3" fillId="3" borderId="1" xfId="0" applyFont="1" applyFill="1" applyBorder="1" applyAlignment="1">
      <alignment wrapText="1"/>
    </xf>
    <xf numFmtId="0" fontId="4" fillId="3" borderId="0" xfId="0" applyFont="1" applyFill="1"/>
    <xf numFmtId="0" fontId="3" fillId="3" borderId="2" xfId="0" applyFont="1" applyFill="1" applyBorder="1"/>
    <xf numFmtId="0" fontId="2" fillId="3" borderId="2" xfId="0" applyFont="1" applyFill="1" applyBorder="1"/>
    <xf numFmtId="0" fontId="3" fillId="0" borderId="2" xfId="0" applyFont="1" applyFill="1" applyBorder="1"/>
    <xf numFmtId="0" fontId="3" fillId="0" borderId="1" xfId="0" applyFont="1" applyFill="1" applyBorder="1"/>
    <xf numFmtId="0" fontId="2" fillId="0" borderId="1" xfId="0" applyFont="1" applyFill="1" applyBorder="1"/>
    <xf numFmtId="0" fontId="0" fillId="0" borderId="0" xfId="0" applyFill="1"/>
    <xf numFmtId="0" fontId="0" fillId="0" borderId="1" xfId="0" applyFill="1" applyBorder="1"/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0" fillId="0" borderId="0" xfId="0" applyAlignment="1">
      <alignment horizontal="left" wrapText="1"/>
    </xf>
    <xf numFmtId="0" fontId="0" fillId="3" borderId="0" xfId="0" applyFill="1" applyAlignment="1">
      <alignment horizontal="left" wrapText="1"/>
    </xf>
    <xf numFmtId="0" fontId="6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wrapText="1"/>
    </xf>
    <xf numFmtId="0" fontId="8" fillId="3" borderId="1" xfId="0" applyFont="1" applyFill="1" applyBorder="1"/>
    <xf numFmtId="0" fontId="8" fillId="3" borderId="1" xfId="0" applyFont="1" applyFill="1" applyBorder="1" applyAlignment="1">
      <alignment wrapText="1"/>
    </xf>
    <xf numFmtId="14" fontId="8" fillId="3" borderId="1" xfId="0" applyNumberFormat="1" applyFont="1" applyFill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8" fillId="0" borderId="1" xfId="0" applyFont="1" applyFill="1" applyBorder="1"/>
    <xf numFmtId="0" fontId="8" fillId="0" borderId="1" xfId="0" applyFont="1" applyFill="1" applyBorder="1" applyAlignment="1">
      <alignment wrapText="1"/>
    </xf>
    <xf numFmtId="14" fontId="8" fillId="0" borderId="1" xfId="0" applyNumberFormat="1" applyFont="1" applyFill="1" applyBorder="1" applyAlignment="1">
      <alignment wrapText="1"/>
    </xf>
    <xf numFmtId="0" fontId="8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9" fillId="3" borderId="1" xfId="0" applyFont="1" applyFill="1" applyBorder="1" applyAlignment="1">
      <alignment horizontal="center" wrapText="1"/>
    </xf>
    <xf numFmtId="0" fontId="0" fillId="0" borderId="1" xfId="0" applyBorder="1"/>
    <xf numFmtId="49" fontId="0" fillId="0" borderId="1" xfId="0" applyNumberFormat="1" applyBorder="1"/>
    <xf numFmtId="0" fontId="0" fillId="0" borderId="0" xfId="0" applyBorder="1"/>
    <xf numFmtId="0" fontId="4" fillId="0" borderId="0" xfId="0" applyFont="1" applyBorder="1"/>
    <xf numFmtId="0" fontId="0" fillId="0" borderId="0" xfId="0" applyBorder="1" applyAlignment="1">
      <alignment horizontal="left" wrapText="1"/>
    </xf>
    <xf numFmtId="0" fontId="4" fillId="0" borderId="0" xfId="0" applyFont="1" applyBorder="1" applyAlignment="1">
      <alignment vertical="top" wrapText="1"/>
    </xf>
    <xf numFmtId="0" fontId="0" fillId="0" borderId="0" xfId="0" applyBorder="1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smtvyzkum.cz/2012/PMS/ePROJEKT/PrijemProjekty.asp%09?Key=125159859657_5639814815270366&amp;Act=HODNOC&amp;ActIdp=0000580" TargetMode="External"/><Relationship Id="rId2" Type="http://schemas.openxmlformats.org/officeDocument/2006/relationships/hyperlink" Target="http://www.msmtvyzkum.cz/2012/PMS/ePROJEKT/PrijemProjekty.asp%09?Key=125159859657_5639814815270366&amp;Act=HODNOC&amp;ActIdp=0000790" TargetMode="External"/><Relationship Id="rId1" Type="http://schemas.openxmlformats.org/officeDocument/2006/relationships/hyperlink" Target="http://www.msmtvyzkum.cz/2012/PMS/ePROJEKT/PrijemProjekty.asp%09?Key=125159859657_5639814815270366&amp;Act=HODNOC&amp;ActIdp=000055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msmtvyzkum.cz/2012/PMS/ePROJEKT/PrijemProjekty.asp%09?Key=125159859657_5639814815270366&amp;Act=HODNOC&amp;ActIdp=0000748" TargetMode="External"/><Relationship Id="rId4" Type="http://schemas.openxmlformats.org/officeDocument/2006/relationships/hyperlink" Target="http://www.msmtvyzkum.cz/2012/PMS/ePROJEKT/PrijemProjekty.asp%09?Key=125159859657_5639814815270366&amp;Act=HODNOC&amp;ActIdp=000083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8"/>
  <sheetViews>
    <sheetView tabSelected="1" zoomScale="70" zoomScaleNormal="70" workbookViewId="0">
      <selection activeCell="I110" sqref="I110"/>
    </sheetView>
  </sheetViews>
  <sheetFormatPr defaultRowHeight="15" x14ac:dyDescent="0.25"/>
  <cols>
    <col min="1" max="1" width="15.42578125" bestFit="1" customWidth="1"/>
    <col min="2" max="2" width="18.7109375" bestFit="1" customWidth="1"/>
    <col min="3" max="3" width="10.140625" hidden="1" customWidth="1"/>
    <col min="4" max="4" width="13.140625" hidden="1" customWidth="1"/>
    <col min="5" max="5" width="35.5703125" customWidth="1"/>
    <col min="6" max="6" width="39.85546875" style="22" customWidth="1"/>
    <col min="7" max="8" width="16.7109375" style="20" customWidth="1"/>
    <col min="9" max="9" width="18.28515625" bestFit="1" customWidth="1"/>
    <col min="10" max="10" width="7.85546875" hidden="1" customWidth="1"/>
    <col min="11" max="14" width="13.140625" bestFit="1" customWidth="1"/>
    <col min="15" max="15" width="13.85546875" bestFit="1" customWidth="1"/>
    <col min="16" max="16" width="10.42578125" hidden="1" customWidth="1"/>
    <col min="17" max="17" width="7.85546875" hidden="1" customWidth="1"/>
    <col min="18" max="18" width="7.5703125" hidden="1" customWidth="1"/>
    <col min="19" max="19" width="8.42578125" style="5" hidden="1" customWidth="1"/>
    <col min="20" max="20" width="10.7109375" hidden="1" customWidth="1"/>
  </cols>
  <sheetData>
    <row r="1" spans="1:23" ht="18.75" x14ac:dyDescent="0.3">
      <c r="B1" s="8" t="s">
        <v>277</v>
      </c>
    </row>
    <row r="2" spans="1:23" ht="95.25" customHeight="1" x14ac:dyDescent="0.3">
      <c r="A2" s="24" t="s">
        <v>308</v>
      </c>
      <c r="B2" s="24" t="s">
        <v>297</v>
      </c>
      <c r="C2" s="25" t="s">
        <v>269</v>
      </c>
      <c r="D2" s="25" t="s">
        <v>273</v>
      </c>
      <c r="E2" s="25" t="s">
        <v>184</v>
      </c>
      <c r="F2" s="26" t="s">
        <v>298</v>
      </c>
      <c r="G2" s="26" t="s">
        <v>190</v>
      </c>
      <c r="H2" s="26" t="s">
        <v>299</v>
      </c>
      <c r="I2" s="25" t="s">
        <v>300</v>
      </c>
      <c r="J2" s="25" t="s">
        <v>263</v>
      </c>
      <c r="K2" s="25" t="s">
        <v>301</v>
      </c>
      <c r="L2" s="25" t="s">
        <v>302</v>
      </c>
      <c r="M2" s="25" t="s">
        <v>303</v>
      </c>
      <c r="N2" s="25" t="s">
        <v>304</v>
      </c>
      <c r="O2" s="27" t="s">
        <v>305</v>
      </c>
      <c r="P2" s="2" t="s">
        <v>264</v>
      </c>
      <c r="Q2" s="2" t="s">
        <v>265</v>
      </c>
      <c r="R2" s="2" t="s">
        <v>266</v>
      </c>
      <c r="S2" s="2" t="s">
        <v>267</v>
      </c>
      <c r="T2" s="2" t="s">
        <v>268</v>
      </c>
    </row>
    <row r="3" spans="1:23" ht="38.25" customHeight="1" x14ac:dyDescent="0.25">
      <c r="A3" s="39" t="s">
        <v>310</v>
      </c>
      <c r="B3" s="28" t="s">
        <v>250</v>
      </c>
      <c r="C3" s="29" t="s">
        <v>261</v>
      </c>
      <c r="D3" s="30">
        <v>42505</v>
      </c>
      <c r="E3" s="29" t="s">
        <v>122</v>
      </c>
      <c r="F3" s="31" t="s">
        <v>189</v>
      </c>
      <c r="G3" s="31" t="s">
        <v>148</v>
      </c>
      <c r="H3" s="31" t="s">
        <v>306</v>
      </c>
      <c r="I3" s="28">
        <v>0</v>
      </c>
      <c r="J3" s="28">
        <v>0</v>
      </c>
      <c r="K3" s="28">
        <v>280</v>
      </c>
      <c r="L3" s="28">
        <v>400</v>
      </c>
      <c r="M3" s="28">
        <v>400</v>
      </c>
      <c r="N3" s="28">
        <v>167</v>
      </c>
      <c r="O3" s="28">
        <f t="shared" ref="O3:O34" si="0">K3+L3+M3+N3</f>
        <v>1247</v>
      </c>
      <c r="P3" s="13">
        <v>367</v>
      </c>
      <c r="Q3" s="3">
        <v>400</v>
      </c>
      <c r="R3" s="4"/>
      <c r="S3" s="3">
        <f>(P3+Q3)/2</f>
        <v>383.5</v>
      </c>
      <c r="T3" s="3">
        <v>383.5</v>
      </c>
      <c r="U3" s="10"/>
      <c r="V3" s="10"/>
      <c r="W3" s="10"/>
    </row>
    <row r="4" spans="1:23" s="18" customFormat="1" ht="40.5" customHeight="1" x14ac:dyDescent="0.25">
      <c r="A4" s="19" t="s">
        <v>375</v>
      </c>
      <c r="B4" s="32" t="s">
        <v>254</v>
      </c>
      <c r="C4" s="33" t="s">
        <v>192</v>
      </c>
      <c r="D4" s="34">
        <v>42454</v>
      </c>
      <c r="E4" s="33" t="s">
        <v>193</v>
      </c>
      <c r="F4" s="35" t="s">
        <v>194</v>
      </c>
      <c r="G4" s="35" t="s">
        <v>195</v>
      </c>
      <c r="H4" s="31" t="s">
        <v>306</v>
      </c>
      <c r="I4" s="32">
        <v>0</v>
      </c>
      <c r="J4" s="32">
        <v>0</v>
      </c>
      <c r="K4" s="32">
        <v>442</v>
      </c>
      <c r="L4" s="36">
        <v>500</v>
      </c>
      <c r="M4" s="36">
        <v>500</v>
      </c>
      <c r="N4" s="36">
        <v>0</v>
      </c>
      <c r="O4" s="32">
        <f t="shared" si="0"/>
        <v>1442</v>
      </c>
      <c r="P4" s="15">
        <v>383.5</v>
      </c>
      <c r="Q4" s="16">
        <v>291.10000000000002</v>
      </c>
      <c r="R4" s="19"/>
      <c r="S4" s="17">
        <f t="shared" ref="S4:S63" si="1">(P4+Q4)/2</f>
        <v>337.3</v>
      </c>
      <c r="T4" s="17">
        <v>323</v>
      </c>
    </row>
    <row r="5" spans="1:23" ht="36" customHeight="1" x14ac:dyDescent="0.25">
      <c r="A5" s="19" t="s">
        <v>312</v>
      </c>
      <c r="B5" s="28" t="s">
        <v>198</v>
      </c>
      <c r="C5" s="29" t="s">
        <v>99</v>
      </c>
      <c r="D5" s="30">
        <v>42330</v>
      </c>
      <c r="E5" s="29" t="s">
        <v>121</v>
      </c>
      <c r="F5" s="31" t="s">
        <v>144</v>
      </c>
      <c r="G5" s="31" t="s">
        <v>147</v>
      </c>
      <c r="H5" s="31" t="s">
        <v>306</v>
      </c>
      <c r="I5" s="28">
        <v>0</v>
      </c>
      <c r="J5" s="28">
        <v>0</v>
      </c>
      <c r="K5" s="28">
        <v>427</v>
      </c>
      <c r="L5" s="37">
        <v>491</v>
      </c>
      <c r="M5" s="37">
        <v>491</v>
      </c>
      <c r="N5" s="37">
        <v>0</v>
      </c>
      <c r="O5" s="28">
        <f t="shared" si="0"/>
        <v>1409</v>
      </c>
      <c r="P5" s="13">
        <v>400</v>
      </c>
      <c r="Q5" s="9">
        <v>370.3</v>
      </c>
      <c r="R5" s="4"/>
      <c r="S5" s="3">
        <f t="shared" si="1"/>
        <v>385.15</v>
      </c>
      <c r="T5" s="3">
        <v>383.5</v>
      </c>
      <c r="U5" s="10"/>
      <c r="V5" s="10"/>
      <c r="W5" s="10"/>
    </row>
    <row r="6" spans="1:23" ht="36" customHeight="1" x14ac:dyDescent="0.25">
      <c r="A6" s="19" t="s">
        <v>313</v>
      </c>
      <c r="B6" s="28" t="s">
        <v>216</v>
      </c>
      <c r="C6" s="29" t="s">
        <v>0</v>
      </c>
      <c r="D6" s="30">
        <v>41736</v>
      </c>
      <c r="E6" s="29" t="s">
        <v>191</v>
      </c>
      <c r="F6" s="31" t="s">
        <v>2</v>
      </c>
      <c r="G6" s="31" t="s">
        <v>146</v>
      </c>
      <c r="H6" s="31" t="s">
        <v>306</v>
      </c>
      <c r="I6" s="28">
        <v>0</v>
      </c>
      <c r="J6" s="28">
        <v>0</v>
      </c>
      <c r="K6" s="28">
        <v>371</v>
      </c>
      <c r="L6" s="37">
        <v>170</v>
      </c>
      <c r="M6" s="37">
        <v>0</v>
      </c>
      <c r="N6" s="37">
        <v>0</v>
      </c>
      <c r="O6" s="28">
        <f t="shared" si="0"/>
        <v>541</v>
      </c>
      <c r="P6" s="13">
        <v>383.5</v>
      </c>
      <c r="Q6" s="9">
        <v>372.50110000000001</v>
      </c>
      <c r="R6" s="4"/>
      <c r="S6" s="3">
        <f t="shared" si="1"/>
        <v>378.00054999999998</v>
      </c>
      <c r="T6" s="3">
        <v>400</v>
      </c>
      <c r="U6" s="10"/>
      <c r="V6" s="10"/>
      <c r="W6" s="10"/>
    </row>
    <row r="7" spans="1:23" ht="48.75" customHeight="1" x14ac:dyDescent="0.25">
      <c r="A7" s="19" t="s">
        <v>314</v>
      </c>
      <c r="B7" s="28" t="s">
        <v>231</v>
      </c>
      <c r="C7" s="29" t="s">
        <v>177</v>
      </c>
      <c r="D7" s="30">
        <v>42482</v>
      </c>
      <c r="E7" s="29" t="s">
        <v>126</v>
      </c>
      <c r="F7" s="31" t="s">
        <v>153</v>
      </c>
      <c r="G7" s="31" t="s">
        <v>154</v>
      </c>
      <c r="H7" s="31" t="s">
        <v>306</v>
      </c>
      <c r="I7" s="28">
        <v>0</v>
      </c>
      <c r="J7" s="28">
        <v>0</v>
      </c>
      <c r="K7" s="28">
        <v>442</v>
      </c>
      <c r="L7" s="38">
        <v>500</v>
      </c>
      <c r="M7" s="38">
        <v>500</v>
      </c>
      <c r="N7" s="38">
        <v>250</v>
      </c>
      <c r="O7" s="28">
        <f t="shared" si="0"/>
        <v>1692</v>
      </c>
      <c r="P7" s="13">
        <v>370.3</v>
      </c>
      <c r="Q7" s="3">
        <v>400</v>
      </c>
      <c r="R7" s="4"/>
      <c r="S7" s="3">
        <f t="shared" si="1"/>
        <v>385.15</v>
      </c>
      <c r="T7" s="3">
        <v>400</v>
      </c>
      <c r="U7" s="10"/>
      <c r="V7" s="10"/>
      <c r="W7" s="10"/>
    </row>
    <row r="8" spans="1:23" ht="60" customHeight="1" x14ac:dyDescent="0.25">
      <c r="A8" s="19" t="s">
        <v>315</v>
      </c>
      <c r="B8" s="28" t="s">
        <v>223</v>
      </c>
      <c r="C8" s="29" t="s">
        <v>179</v>
      </c>
      <c r="D8" s="30">
        <v>41740</v>
      </c>
      <c r="E8" s="29" t="s">
        <v>128</v>
      </c>
      <c r="F8" s="31" t="s">
        <v>153</v>
      </c>
      <c r="G8" s="31" t="s">
        <v>157</v>
      </c>
      <c r="H8" s="31" t="s">
        <v>306</v>
      </c>
      <c r="I8" s="28">
        <v>0</v>
      </c>
      <c r="J8" s="28">
        <v>0</v>
      </c>
      <c r="K8" s="28">
        <v>442</v>
      </c>
      <c r="L8" s="38">
        <v>250</v>
      </c>
      <c r="M8" s="38">
        <v>0</v>
      </c>
      <c r="N8" s="38">
        <v>0</v>
      </c>
      <c r="O8" s="28">
        <f t="shared" si="0"/>
        <v>692</v>
      </c>
      <c r="P8" s="13">
        <v>332.90109999999999</v>
      </c>
      <c r="Q8" s="3">
        <v>400</v>
      </c>
      <c r="R8" s="4"/>
      <c r="S8" s="3">
        <f t="shared" si="1"/>
        <v>366.45055000000002</v>
      </c>
      <c r="T8" s="3">
        <v>383.5</v>
      </c>
      <c r="U8" s="10"/>
      <c r="V8" s="10"/>
      <c r="W8" s="10"/>
    </row>
    <row r="9" spans="1:23" ht="51.75" customHeight="1" x14ac:dyDescent="0.25">
      <c r="A9" s="19" t="s">
        <v>316</v>
      </c>
      <c r="B9" s="28" t="s">
        <v>230</v>
      </c>
      <c r="C9" s="29" t="s">
        <v>181</v>
      </c>
      <c r="D9" s="30">
        <v>42482</v>
      </c>
      <c r="E9" s="29" t="s">
        <v>130</v>
      </c>
      <c r="F9" s="31" t="s">
        <v>153</v>
      </c>
      <c r="G9" s="31" t="s">
        <v>160</v>
      </c>
      <c r="H9" s="31" t="s">
        <v>306</v>
      </c>
      <c r="I9" s="28">
        <v>0</v>
      </c>
      <c r="J9" s="28">
        <v>0</v>
      </c>
      <c r="K9" s="28">
        <v>442</v>
      </c>
      <c r="L9" s="37">
        <v>500</v>
      </c>
      <c r="M9" s="37">
        <v>500</v>
      </c>
      <c r="N9" s="37">
        <v>250</v>
      </c>
      <c r="O9" s="28">
        <f t="shared" si="0"/>
        <v>1692</v>
      </c>
      <c r="P9" s="13">
        <v>370.3</v>
      </c>
      <c r="Q9" s="9">
        <v>356.00110000000001</v>
      </c>
      <c r="R9" s="4"/>
      <c r="S9" s="3">
        <f t="shared" si="1"/>
        <v>363.15055000000001</v>
      </c>
      <c r="T9" s="3">
        <v>339.5</v>
      </c>
      <c r="U9" s="10"/>
      <c r="V9" s="10"/>
      <c r="W9" s="10"/>
    </row>
    <row r="10" spans="1:23" ht="39" x14ac:dyDescent="0.25">
      <c r="A10" s="19" t="s">
        <v>317</v>
      </c>
      <c r="B10" s="28" t="s">
        <v>242</v>
      </c>
      <c r="C10" s="29" t="s">
        <v>183</v>
      </c>
      <c r="D10" s="30">
        <v>42287</v>
      </c>
      <c r="E10" s="29" t="s">
        <v>131</v>
      </c>
      <c r="F10" s="31" t="s">
        <v>161</v>
      </c>
      <c r="G10" s="31" t="s">
        <v>162</v>
      </c>
      <c r="H10" s="31" t="s">
        <v>306</v>
      </c>
      <c r="I10" s="28">
        <v>0</v>
      </c>
      <c r="J10" s="28">
        <v>0</v>
      </c>
      <c r="K10" s="28">
        <v>433</v>
      </c>
      <c r="L10" s="37">
        <v>496</v>
      </c>
      <c r="M10" s="37">
        <v>471</v>
      </c>
      <c r="N10" s="37">
        <v>0</v>
      </c>
      <c r="O10" s="28">
        <f t="shared" si="0"/>
        <v>1400</v>
      </c>
      <c r="P10" s="13">
        <v>299.56779999999998</v>
      </c>
      <c r="Q10" s="9">
        <v>383.5</v>
      </c>
      <c r="R10" s="9"/>
      <c r="S10" s="3">
        <f t="shared" si="1"/>
        <v>341.53390000000002</v>
      </c>
      <c r="T10" s="9">
        <v>334</v>
      </c>
      <c r="U10" s="10"/>
      <c r="V10" s="10"/>
      <c r="W10" s="10"/>
    </row>
    <row r="11" spans="1:23" ht="26.25" x14ac:dyDescent="0.25">
      <c r="A11" s="19" t="s">
        <v>319</v>
      </c>
      <c r="B11" s="28" t="s">
        <v>201</v>
      </c>
      <c r="C11" s="29" t="s">
        <v>84</v>
      </c>
      <c r="D11" s="30">
        <v>42112</v>
      </c>
      <c r="E11" s="29" t="s">
        <v>85</v>
      </c>
      <c r="F11" s="31" t="s">
        <v>86</v>
      </c>
      <c r="G11" s="31" t="s">
        <v>87</v>
      </c>
      <c r="H11" s="31" t="s">
        <v>306</v>
      </c>
      <c r="I11" s="28">
        <v>0</v>
      </c>
      <c r="J11" s="28">
        <v>0</v>
      </c>
      <c r="K11" s="28">
        <v>353</v>
      </c>
      <c r="L11" s="37">
        <v>400</v>
      </c>
      <c r="M11" s="37">
        <v>250</v>
      </c>
      <c r="N11" s="37">
        <v>0</v>
      </c>
      <c r="O11" s="28">
        <f t="shared" si="0"/>
        <v>1003</v>
      </c>
      <c r="P11" s="13">
        <v>316.5</v>
      </c>
      <c r="Q11" s="9">
        <v>240.73220000000001</v>
      </c>
      <c r="R11" s="9"/>
      <c r="S11" s="3">
        <f t="shared" si="1"/>
        <v>278.61610000000002</v>
      </c>
      <c r="T11" s="9">
        <v>320</v>
      </c>
      <c r="U11" s="10"/>
      <c r="V11" s="10"/>
      <c r="W11" s="10"/>
    </row>
    <row r="12" spans="1:23" ht="26.25" x14ac:dyDescent="0.25">
      <c r="A12" s="19" t="s">
        <v>320</v>
      </c>
      <c r="B12" s="28" t="s">
        <v>218</v>
      </c>
      <c r="C12" s="29" t="s">
        <v>174</v>
      </c>
      <c r="D12" s="30">
        <v>42112</v>
      </c>
      <c r="E12" s="29" t="s">
        <v>123</v>
      </c>
      <c r="F12" s="31" t="s">
        <v>48</v>
      </c>
      <c r="G12" s="31" t="s">
        <v>149</v>
      </c>
      <c r="H12" s="31" t="s">
        <v>306</v>
      </c>
      <c r="I12" s="28">
        <v>0</v>
      </c>
      <c r="J12" s="28">
        <v>0</v>
      </c>
      <c r="K12" s="28">
        <v>442</v>
      </c>
      <c r="L12" s="37">
        <v>500</v>
      </c>
      <c r="M12" s="37">
        <v>250</v>
      </c>
      <c r="N12" s="37">
        <v>0</v>
      </c>
      <c r="O12" s="28">
        <f t="shared" si="0"/>
        <v>1192</v>
      </c>
      <c r="P12" s="13">
        <v>383.5</v>
      </c>
      <c r="Q12" s="3">
        <v>400</v>
      </c>
      <c r="R12" s="3"/>
      <c r="S12" s="3">
        <f t="shared" si="1"/>
        <v>391.75</v>
      </c>
      <c r="T12" s="3">
        <v>340.2</v>
      </c>
      <c r="U12" s="10"/>
      <c r="V12" s="10"/>
      <c r="W12" s="10"/>
    </row>
    <row r="13" spans="1:23" ht="26.25" x14ac:dyDescent="0.25">
      <c r="A13" s="19" t="s">
        <v>321</v>
      </c>
      <c r="B13" s="28" t="s">
        <v>256</v>
      </c>
      <c r="C13" s="29" t="s">
        <v>81</v>
      </c>
      <c r="D13" s="30">
        <v>41735</v>
      </c>
      <c r="E13" s="29" t="s">
        <v>82</v>
      </c>
      <c r="F13" s="31" t="s">
        <v>20</v>
      </c>
      <c r="G13" s="31" t="s">
        <v>83</v>
      </c>
      <c r="H13" s="31" t="s">
        <v>306</v>
      </c>
      <c r="I13" s="28">
        <v>0</v>
      </c>
      <c r="J13" s="28">
        <v>0</v>
      </c>
      <c r="K13" s="28">
        <v>312</v>
      </c>
      <c r="L13" s="37">
        <v>90</v>
      </c>
      <c r="M13" s="37">
        <v>0</v>
      </c>
      <c r="N13" s="37">
        <v>0</v>
      </c>
      <c r="O13" s="28">
        <f t="shared" si="0"/>
        <v>402</v>
      </c>
      <c r="P13" s="13">
        <v>372.50110000000001</v>
      </c>
      <c r="Q13" s="3">
        <v>400</v>
      </c>
      <c r="R13" s="3"/>
      <c r="S13" s="3">
        <f t="shared" si="1"/>
        <v>386.25054999999998</v>
      </c>
      <c r="T13" s="3">
        <v>361.17</v>
      </c>
      <c r="U13" s="10"/>
      <c r="V13" s="10"/>
      <c r="W13" s="10"/>
    </row>
    <row r="14" spans="1:23" ht="39" x14ac:dyDescent="0.25">
      <c r="A14" s="19" t="s">
        <v>322</v>
      </c>
      <c r="B14" s="28" t="s">
        <v>196</v>
      </c>
      <c r="C14" s="29" t="s">
        <v>4</v>
      </c>
      <c r="D14" s="30">
        <v>42078</v>
      </c>
      <c r="E14" s="29" t="s">
        <v>88</v>
      </c>
      <c r="F14" s="29" t="s">
        <v>278</v>
      </c>
      <c r="G14" s="31" t="s">
        <v>89</v>
      </c>
      <c r="H14" s="31" t="s">
        <v>306</v>
      </c>
      <c r="I14" s="28">
        <v>0</v>
      </c>
      <c r="J14" s="28">
        <v>0</v>
      </c>
      <c r="K14" s="28">
        <v>442</v>
      </c>
      <c r="L14" s="37">
        <v>500</v>
      </c>
      <c r="M14" s="37">
        <v>0</v>
      </c>
      <c r="N14" s="37">
        <v>0</v>
      </c>
      <c r="O14" s="28">
        <f t="shared" si="0"/>
        <v>942</v>
      </c>
      <c r="P14" s="14">
        <v>400</v>
      </c>
      <c r="Q14" s="3">
        <v>400</v>
      </c>
      <c r="R14" s="3"/>
      <c r="S14" s="3">
        <f t="shared" si="1"/>
        <v>400</v>
      </c>
      <c r="T14" s="3">
        <v>383.5</v>
      </c>
      <c r="U14" s="10"/>
      <c r="V14" s="10"/>
      <c r="W14" s="10"/>
    </row>
    <row r="15" spans="1:23" ht="26.25" x14ac:dyDescent="0.25">
      <c r="A15" s="19" t="s">
        <v>323</v>
      </c>
      <c r="B15" s="28" t="s">
        <v>255</v>
      </c>
      <c r="C15" s="29" t="s">
        <v>175</v>
      </c>
      <c r="D15" s="30">
        <v>41726</v>
      </c>
      <c r="E15" s="29" t="s">
        <v>124</v>
      </c>
      <c r="F15" s="31" t="s">
        <v>20</v>
      </c>
      <c r="G15" s="31" t="s">
        <v>150</v>
      </c>
      <c r="H15" s="31" t="s">
        <v>306</v>
      </c>
      <c r="I15" s="28">
        <v>0</v>
      </c>
      <c r="J15" s="28">
        <v>0</v>
      </c>
      <c r="K15" s="28">
        <v>442</v>
      </c>
      <c r="L15" s="37">
        <v>120</v>
      </c>
      <c r="M15" s="37">
        <v>0</v>
      </c>
      <c r="N15" s="37">
        <v>0</v>
      </c>
      <c r="O15" s="28">
        <f t="shared" si="0"/>
        <v>562</v>
      </c>
      <c r="P15" s="13">
        <v>372.50110000000001</v>
      </c>
      <c r="Q15" s="3">
        <v>400</v>
      </c>
      <c r="R15" s="3"/>
      <c r="S15" s="3">
        <f t="shared" si="1"/>
        <v>386.25054999999998</v>
      </c>
      <c r="T15" s="3">
        <v>356</v>
      </c>
      <c r="U15" s="10"/>
      <c r="V15" s="10"/>
      <c r="W15" s="10"/>
    </row>
    <row r="16" spans="1:23" ht="26.25" x14ac:dyDescent="0.25">
      <c r="A16" s="19" t="s">
        <v>324</v>
      </c>
      <c r="B16" s="28" t="s">
        <v>227</v>
      </c>
      <c r="C16" s="29" t="s">
        <v>71</v>
      </c>
      <c r="D16" s="30">
        <v>42482</v>
      </c>
      <c r="E16" s="29" t="s">
        <v>107</v>
      </c>
      <c r="F16" s="31" t="s">
        <v>54</v>
      </c>
      <c r="G16" s="31" t="s">
        <v>134</v>
      </c>
      <c r="H16" s="31" t="s">
        <v>306</v>
      </c>
      <c r="I16" s="28">
        <v>400</v>
      </c>
      <c r="J16" s="28">
        <v>42</v>
      </c>
      <c r="K16" s="28">
        <v>442</v>
      </c>
      <c r="L16" s="37">
        <v>500</v>
      </c>
      <c r="M16" s="37">
        <v>500</v>
      </c>
      <c r="N16" s="37">
        <v>0</v>
      </c>
      <c r="O16" s="28">
        <f t="shared" si="0"/>
        <v>1442</v>
      </c>
      <c r="P16" s="14">
        <v>400</v>
      </c>
      <c r="Q16" s="3">
        <v>400</v>
      </c>
      <c r="R16" s="3"/>
      <c r="S16" s="3">
        <f t="shared" si="1"/>
        <v>400</v>
      </c>
      <c r="T16" s="3">
        <v>372.5</v>
      </c>
      <c r="U16" s="10"/>
      <c r="V16" s="10"/>
      <c r="W16" s="10"/>
    </row>
    <row r="17" spans="1:23" ht="39" x14ac:dyDescent="0.25">
      <c r="A17" s="19" t="s">
        <v>325</v>
      </c>
      <c r="B17" s="28" t="s">
        <v>247</v>
      </c>
      <c r="C17" s="29" t="s">
        <v>176</v>
      </c>
      <c r="D17" s="30">
        <v>42500</v>
      </c>
      <c r="E17" s="29" t="s">
        <v>125</v>
      </c>
      <c r="F17" s="31" t="s">
        <v>151</v>
      </c>
      <c r="G17" s="31" t="s">
        <v>152</v>
      </c>
      <c r="H17" s="31" t="s">
        <v>306</v>
      </c>
      <c r="I17" s="28">
        <v>0</v>
      </c>
      <c r="J17" s="28">
        <v>0</v>
      </c>
      <c r="K17" s="28">
        <v>441</v>
      </c>
      <c r="L17" s="37">
        <v>499</v>
      </c>
      <c r="M17" s="37">
        <v>499</v>
      </c>
      <c r="N17" s="37">
        <v>249</v>
      </c>
      <c r="O17" s="28">
        <f t="shared" si="0"/>
        <v>1688</v>
      </c>
      <c r="P17" s="13">
        <v>370.3</v>
      </c>
      <c r="Q17" s="3">
        <v>400</v>
      </c>
      <c r="R17" s="3"/>
      <c r="S17" s="3">
        <f t="shared" si="1"/>
        <v>385.15</v>
      </c>
      <c r="T17" s="3">
        <v>370.3</v>
      </c>
      <c r="U17" s="10"/>
      <c r="V17" s="10"/>
      <c r="W17" s="10"/>
    </row>
    <row r="18" spans="1:23" ht="15.75" x14ac:dyDescent="0.25">
      <c r="A18" s="19" t="s">
        <v>326</v>
      </c>
      <c r="B18" s="28" t="s">
        <v>234</v>
      </c>
      <c r="C18" s="29" t="s">
        <v>167</v>
      </c>
      <c r="D18" s="30">
        <v>42338</v>
      </c>
      <c r="E18" s="29" t="s">
        <v>112</v>
      </c>
      <c r="F18" s="31" t="s">
        <v>138</v>
      </c>
      <c r="G18" s="31" t="s">
        <v>139</v>
      </c>
      <c r="H18" s="31" t="s">
        <v>306</v>
      </c>
      <c r="I18" s="28">
        <v>0</v>
      </c>
      <c r="J18" s="28">
        <v>0</v>
      </c>
      <c r="K18" s="28">
        <v>195</v>
      </c>
      <c r="L18" s="37">
        <v>267</v>
      </c>
      <c r="M18" s="37">
        <v>311</v>
      </c>
      <c r="N18" s="37">
        <v>0</v>
      </c>
      <c r="O18" s="28">
        <f t="shared" si="0"/>
        <v>773</v>
      </c>
      <c r="P18" s="13">
        <v>340.6</v>
      </c>
      <c r="Q18" s="3">
        <v>400</v>
      </c>
      <c r="R18" s="3"/>
      <c r="S18" s="3">
        <f t="shared" si="1"/>
        <v>370.3</v>
      </c>
      <c r="T18" s="3">
        <v>370.3</v>
      </c>
      <c r="U18" s="10"/>
      <c r="V18" s="10"/>
      <c r="W18" s="10"/>
    </row>
    <row r="19" spans="1:23" ht="51.75" x14ac:dyDescent="0.25">
      <c r="A19" s="19" t="s">
        <v>327</v>
      </c>
      <c r="B19" s="28" t="s">
        <v>224</v>
      </c>
      <c r="C19" s="29" t="s">
        <v>52</v>
      </c>
      <c r="D19" s="30">
        <v>42545</v>
      </c>
      <c r="E19" s="29" t="s">
        <v>53</v>
      </c>
      <c r="F19" s="31" t="s">
        <v>54</v>
      </c>
      <c r="G19" s="31" t="s">
        <v>55</v>
      </c>
      <c r="H19" s="31" t="s">
        <v>306</v>
      </c>
      <c r="I19" s="28">
        <v>0</v>
      </c>
      <c r="J19" s="28">
        <v>0</v>
      </c>
      <c r="K19" s="28">
        <v>442</v>
      </c>
      <c r="L19" s="37">
        <v>500</v>
      </c>
      <c r="M19" s="37">
        <v>500</v>
      </c>
      <c r="N19" s="37">
        <v>125</v>
      </c>
      <c r="O19" s="28">
        <f t="shared" si="0"/>
        <v>1567</v>
      </c>
      <c r="P19" s="13">
        <v>330.7</v>
      </c>
      <c r="Q19" s="3">
        <v>176.3</v>
      </c>
      <c r="R19" s="3"/>
      <c r="S19" s="3">
        <f t="shared" si="1"/>
        <v>253.5</v>
      </c>
      <c r="T19" s="3">
        <v>347.2</v>
      </c>
      <c r="U19" s="10"/>
      <c r="V19" s="10"/>
      <c r="W19" s="10"/>
    </row>
    <row r="20" spans="1:23" ht="26.25" x14ac:dyDescent="0.25">
      <c r="A20" s="19" t="s">
        <v>328</v>
      </c>
      <c r="B20" s="28" t="s">
        <v>248</v>
      </c>
      <c r="C20" s="29" t="s">
        <v>259</v>
      </c>
      <c r="D20" s="30">
        <v>41944</v>
      </c>
      <c r="E20" s="29" t="s">
        <v>12</v>
      </c>
      <c r="F20" s="31" t="s">
        <v>7</v>
      </c>
      <c r="G20" s="31" t="s">
        <v>8</v>
      </c>
      <c r="H20" s="31" t="s">
        <v>306</v>
      </c>
      <c r="I20" s="28">
        <v>0</v>
      </c>
      <c r="J20" s="28">
        <v>0</v>
      </c>
      <c r="K20" s="28">
        <v>353</v>
      </c>
      <c r="L20" s="37">
        <v>400</v>
      </c>
      <c r="M20" s="37">
        <v>0</v>
      </c>
      <c r="N20" s="37">
        <v>0</v>
      </c>
      <c r="O20" s="28">
        <f t="shared" si="0"/>
        <v>753</v>
      </c>
      <c r="P20" s="13">
        <v>364.7989</v>
      </c>
      <c r="Q20" s="3">
        <v>400</v>
      </c>
      <c r="R20" s="3"/>
      <c r="S20" s="3">
        <f t="shared" si="1"/>
        <v>382.39945</v>
      </c>
      <c r="T20" s="3">
        <v>400</v>
      </c>
      <c r="U20" s="10"/>
      <c r="V20" s="10"/>
      <c r="W20" s="10"/>
    </row>
    <row r="21" spans="1:23" ht="39" x14ac:dyDescent="0.25">
      <c r="A21" s="19" t="s">
        <v>329</v>
      </c>
      <c r="B21" s="28" t="s">
        <v>217</v>
      </c>
      <c r="C21" s="29" t="s">
        <v>5</v>
      </c>
      <c r="D21" s="30">
        <v>41796</v>
      </c>
      <c r="E21" s="29" t="s">
        <v>6</v>
      </c>
      <c r="F21" s="31" t="s">
        <v>7</v>
      </c>
      <c r="G21" s="31" t="s">
        <v>8</v>
      </c>
      <c r="H21" s="31" t="s">
        <v>306</v>
      </c>
      <c r="I21" s="28">
        <v>0</v>
      </c>
      <c r="J21" s="28">
        <v>0</v>
      </c>
      <c r="K21" s="28">
        <v>353</v>
      </c>
      <c r="L21" s="37">
        <v>150</v>
      </c>
      <c r="M21" s="37">
        <v>0</v>
      </c>
      <c r="N21" s="37">
        <v>0</v>
      </c>
      <c r="O21" s="28">
        <f t="shared" si="0"/>
        <v>503</v>
      </c>
      <c r="P21" s="13">
        <v>383.5</v>
      </c>
      <c r="Q21" s="3">
        <v>357.1</v>
      </c>
      <c r="R21" s="3"/>
      <c r="S21" s="3">
        <f t="shared" si="1"/>
        <v>370.3</v>
      </c>
      <c r="T21" s="3">
        <v>357.1</v>
      </c>
      <c r="U21" s="10"/>
      <c r="V21" s="10"/>
      <c r="W21" s="10"/>
    </row>
    <row r="22" spans="1:23" ht="15.75" x14ac:dyDescent="0.25">
      <c r="A22" s="19" t="s">
        <v>330</v>
      </c>
      <c r="B22" s="28" t="s">
        <v>202</v>
      </c>
      <c r="C22" s="29" t="s">
        <v>56</v>
      </c>
      <c r="D22" s="30">
        <v>42314</v>
      </c>
      <c r="E22" s="29" t="s">
        <v>57</v>
      </c>
      <c r="F22" s="31" t="s">
        <v>58</v>
      </c>
      <c r="G22" s="31" t="s">
        <v>59</v>
      </c>
      <c r="H22" s="31" t="s">
        <v>306</v>
      </c>
      <c r="I22" s="28">
        <v>0</v>
      </c>
      <c r="J22" s="28">
        <v>0</v>
      </c>
      <c r="K22" s="28">
        <v>415</v>
      </c>
      <c r="L22" s="37">
        <v>470</v>
      </c>
      <c r="M22" s="37">
        <v>420</v>
      </c>
      <c r="N22" s="37">
        <v>0</v>
      </c>
      <c r="O22" s="28">
        <f t="shared" si="0"/>
        <v>1305</v>
      </c>
      <c r="P22" s="13">
        <v>389.00110000000001</v>
      </c>
      <c r="Q22" s="9">
        <v>316.2011</v>
      </c>
      <c r="R22" s="9"/>
      <c r="S22" s="3">
        <f t="shared" si="1"/>
        <v>352.60109999999997</v>
      </c>
      <c r="T22" s="9">
        <v>375.8</v>
      </c>
      <c r="U22" s="10"/>
      <c r="V22" s="10"/>
      <c r="W22" s="10"/>
    </row>
    <row r="23" spans="1:23" ht="26.25" x14ac:dyDescent="0.25">
      <c r="A23" s="39" t="s">
        <v>331</v>
      </c>
      <c r="B23" s="28" t="s">
        <v>246</v>
      </c>
      <c r="C23" s="29" t="s">
        <v>163</v>
      </c>
      <c r="D23" s="30">
        <v>42500</v>
      </c>
      <c r="E23" s="29" t="s">
        <v>106</v>
      </c>
      <c r="F23" s="31" t="s">
        <v>58</v>
      </c>
      <c r="G23" s="31" t="s">
        <v>133</v>
      </c>
      <c r="H23" s="31" t="s">
        <v>306</v>
      </c>
      <c r="I23" s="28">
        <v>0</v>
      </c>
      <c r="J23" s="28">
        <v>0</v>
      </c>
      <c r="K23" s="28">
        <v>298</v>
      </c>
      <c r="L23" s="37">
        <v>337</v>
      </c>
      <c r="M23" s="37">
        <v>337</v>
      </c>
      <c r="N23" s="37">
        <v>76</v>
      </c>
      <c r="O23" s="28">
        <f t="shared" si="0"/>
        <v>1048</v>
      </c>
      <c r="P23" s="13">
        <v>337.3</v>
      </c>
      <c r="Q23" s="3">
        <v>400</v>
      </c>
      <c r="R23" s="3"/>
      <c r="S23" s="3">
        <f t="shared" si="1"/>
        <v>368.65</v>
      </c>
      <c r="T23" s="3">
        <v>353.8</v>
      </c>
      <c r="U23" s="10"/>
      <c r="V23" s="10"/>
      <c r="W23" s="10"/>
    </row>
    <row r="24" spans="1:23" ht="51.75" x14ac:dyDescent="0.25">
      <c r="A24" s="39"/>
      <c r="B24" s="28" t="s">
        <v>214</v>
      </c>
      <c r="C24" s="29" t="s">
        <v>50</v>
      </c>
      <c r="D24" s="30">
        <v>41791</v>
      </c>
      <c r="E24" s="29" t="s">
        <v>51</v>
      </c>
      <c r="F24" s="31" t="s">
        <v>2</v>
      </c>
      <c r="G24" s="31" t="s">
        <v>42</v>
      </c>
      <c r="H24" s="31" t="s">
        <v>306</v>
      </c>
      <c r="I24" s="28">
        <v>0</v>
      </c>
      <c r="J24" s="28">
        <v>0</v>
      </c>
      <c r="K24" s="28">
        <v>442</v>
      </c>
      <c r="L24" s="37">
        <v>0</v>
      </c>
      <c r="M24" s="37">
        <v>0</v>
      </c>
      <c r="N24" s="37">
        <v>0</v>
      </c>
      <c r="O24" s="28">
        <f t="shared" si="0"/>
        <v>442</v>
      </c>
      <c r="P24" s="13">
        <v>367</v>
      </c>
      <c r="Q24" s="3">
        <v>383.5</v>
      </c>
      <c r="R24" s="3"/>
      <c r="S24" s="3">
        <f t="shared" si="1"/>
        <v>375.25</v>
      </c>
      <c r="T24" s="3">
        <v>350.5</v>
      </c>
      <c r="U24" s="10"/>
      <c r="V24" s="10"/>
      <c r="W24" s="10"/>
    </row>
    <row r="25" spans="1:23" s="18" customFormat="1" ht="26.25" x14ac:dyDescent="0.25">
      <c r="A25" s="39" t="s">
        <v>332</v>
      </c>
      <c r="B25" s="32" t="s">
        <v>245</v>
      </c>
      <c r="C25" s="33" t="s">
        <v>33</v>
      </c>
      <c r="D25" s="34">
        <v>42512</v>
      </c>
      <c r="E25" s="33" t="s">
        <v>47</v>
      </c>
      <c r="F25" s="35" t="s">
        <v>2</v>
      </c>
      <c r="G25" s="35" t="s">
        <v>49</v>
      </c>
      <c r="H25" s="31" t="s">
        <v>306</v>
      </c>
      <c r="I25" s="32">
        <v>0</v>
      </c>
      <c r="J25" s="32">
        <v>0</v>
      </c>
      <c r="K25" s="32">
        <v>368</v>
      </c>
      <c r="L25" s="36">
        <v>500</v>
      </c>
      <c r="M25" s="36">
        <v>500</v>
      </c>
      <c r="N25" s="36">
        <v>206</v>
      </c>
      <c r="O25" s="32">
        <f t="shared" si="0"/>
        <v>1574</v>
      </c>
      <c r="P25" s="15">
        <v>337.3</v>
      </c>
      <c r="Q25" s="16">
        <v>383.5</v>
      </c>
      <c r="R25" s="16"/>
      <c r="S25" s="17">
        <f t="shared" si="1"/>
        <v>360.4</v>
      </c>
      <c r="T25" s="16">
        <v>383.5</v>
      </c>
    </row>
    <row r="26" spans="1:23" ht="26.25" x14ac:dyDescent="0.25">
      <c r="A26" s="39" t="s">
        <v>333</v>
      </c>
      <c r="B26" s="28" t="s">
        <v>253</v>
      </c>
      <c r="C26" s="29" t="s">
        <v>178</v>
      </c>
      <c r="D26" s="30">
        <v>42454</v>
      </c>
      <c r="E26" s="29" t="s">
        <v>127</v>
      </c>
      <c r="F26" s="31" t="s">
        <v>155</v>
      </c>
      <c r="G26" s="31" t="s">
        <v>156</v>
      </c>
      <c r="H26" s="31" t="s">
        <v>306</v>
      </c>
      <c r="I26" s="28">
        <v>0</v>
      </c>
      <c r="J26" s="28">
        <v>0</v>
      </c>
      <c r="K26" s="28">
        <v>442</v>
      </c>
      <c r="L26" s="37">
        <v>500</v>
      </c>
      <c r="M26" s="37">
        <v>500</v>
      </c>
      <c r="N26" s="37">
        <v>125</v>
      </c>
      <c r="O26" s="28">
        <f t="shared" si="0"/>
        <v>1567</v>
      </c>
      <c r="P26" s="13">
        <v>246.9</v>
      </c>
      <c r="Q26" s="9">
        <v>179.4</v>
      </c>
      <c r="R26" s="9"/>
      <c r="S26" s="3">
        <f t="shared" si="1"/>
        <v>213.15</v>
      </c>
      <c r="T26" s="9">
        <v>230.66</v>
      </c>
      <c r="U26" s="10"/>
      <c r="V26" s="10"/>
      <c r="W26" s="10"/>
    </row>
    <row r="27" spans="1:23" s="18" customFormat="1" ht="39" x14ac:dyDescent="0.25">
      <c r="A27" s="19" t="s">
        <v>334</v>
      </c>
      <c r="B27" s="32" t="s">
        <v>212</v>
      </c>
      <c r="C27" s="33" t="s">
        <v>74</v>
      </c>
      <c r="D27" s="34">
        <v>42477</v>
      </c>
      <c r="E27" s="33" t="s">
        <v>75</v>
      </c>
      <c r="F27" s="35" t="s">
        <v>76</v>
      </c>
      <c r="G27" s="35" t="s">
        <v>77</v>
      </c>
      <c r="H27" s="31" t="s">
        <v>306</v>
      </c>
      <c r="I27" s="32">
        <v>0</v>
      </c>
      <c r="J27" s="32">
        <v>0</v>
      </c>
      <c r="K27" s="32">
        <v>442</v>
      </c>
      <c r="L27" s="36">
        <v>500</v>
      </c>
      <c r="M27" s="36">
        <v>500</v>
      </c>
      <c r="N27" s="36">
        <v>250</v>
      </c>
      <c r="O27" s="32">
        <f t="shared" si="0"/>
        <v>1692</v>
      </c>
      <c r="P27" s="15">
        <v>367</v>
      </c>
      <c r="Q27" s="17">
        <v>339.16</v>
      </c>
      <c r="R27" s="17"/>
      <c r="S27" s="17">
        <f t="shared" si="1"/>
        <v>353.08000000000004</v>
      </c>
      <c r="T27" s="17">
        <v>356</v>
      </c>
    </row>
    <row r="28" spans="1:23" ht="51.75" x14ac:dyDescent="0.25">
      <c r="A28" s="19" t="s">
        <v>335</v>
      </c>
      <c r="B28" s="28" t="s">
        <v>226</v>
      </c>
      <c r="C28" s="29" t="s">
        <v>71</v>
      </c>
      <c r="D28" s="30">
        <v>42482</v>
      </c>
      <c r="E28" s="29" t="s">
        <v>72</v>
      </c>
      <c r="F28" s="31" t="s">
        <v>76</v>
      </c>
      <c r="G28" s="31" t="s">
        <v>73</v>
      </c>
      <c r="H28" s="31" t="s">
        <v>306</v>
      </c>
      <c r="I28" s="28">
        <v>0</v>
      </c>
      <c r="J28" s="28">
        <v>0</v>
      </c>
      <c r="K28" s="28">
        <v>439</v>
      </c>
      <c r="L28" s="37">
        <v>497</v>
      </c>
      <c r="M28" s="37">
        <v>497</v>
      </c>
      <c r="N28" s="37">
        <v>243</v>
      </c>
      <c r="O28" s="28">
        <f t="shared" si="0"/>
        <v>1676</v>
      </c>
      <c r="P28" s="13">
        <v>301.43220000000002</v>
      </c>
      <c r="Q28" s="9">
        <v>355.50110000000001</v>
      </c>
      <c r="R28" s="9">
        <v>377.99889999999999</v>
      </c>
      <c r="S28" s="3">
        <f t="shared" si="1"/>
        <v>328.46665000000002</v>
      </c>
      <c r="T28" s="9">
        <v>286.3</v>
      </c>
      <c r="U28" s="10"/>
      <c r="V28" s="10"/>
      <c r="W28" s="10"/>
    </row>
    <row r="29" spans="1:23" ht="33" customHeight="1" x14ac:dyDescent="0.25">
      <c r="A29" s="19" t="s">
        <v>336</v>
      </c>
      <c r="B29" s="28" t="s">
        <v>238</v>
      </c>
      <c r="C29" s="29" t="s">
        <v>78</v>
      </c>
      <c r="D29" s="30">
        <v>42296</v>
      </c>
      <c r="E29" s="29" t="s">
        <v>79</v>
      </c>
      <c r="F29" s="31" t="s">
        <v>76</v>
      </c>
      <c r="G29" s="31" t="s">
        <v>80</v>
      </c>
      <c r="H29" s="31" t="s">
        <v>306</v>
      </c>
      <c r="I29" s="28">
        <v>0</v>
      </c>
      <c r="J29" s="28">
        <v>0</v>
      </c>
      <c r="K29" s="28">
        <v>442</v>
      </c>
      <c r="L29" s="37">
        <v>500</v>
      </c>
      <c r="M29" s="37">
        <v>500</v>
      </c>
      <c r="N29" s="37">
        <v>0</v>
      </c>
      <c r="O29" s="28">
        <f t="shared" si="0"/>
        <v>1442</v>
      </c>
      <c r="P29" s="13">
        <v>383.5</v>
      </c>
      <c r="Q29" s="11">
        <v>400</v>
      </c>
      <c r="R29" s="3"/>
      <c r="S29" s="3">
        <f t="shared" si="1"/>
        <v>391.75</v>
      </c>
      <c r="T29" s="3">
        <v>400</v>
      </c>
      <c r="U29" s="10"/>
      <c r="V29" s="10"/>
      <c r="W29" s="10"/>
    </row>
    <row r="30" spans="1:23" ht="33" customHeight="1" x14ac:dyDescent="0.25">
      <c r="A30" s="19" t="s">
        <v>337</v>
      </c>
      <c r="B30" s="28" t="s">
        <v>252</v>
      </c>
      <c r="C30" s="29" t="s">
        <v>262</v>
      </c>
      <c r="D30" s="30">
        <v>42442</v>
      </c>
      <c r="E30" s="29" t="s">
        <v>70</v>
      </c>
      <c r="F30" s="31" t="s">
        <v>76</v>
      </c>
      <c r="G30" s="31" t="s">
        <v>274</v>
      </c>
      <c r="H30" s="31" t="s">
        <v>306</v>
      </c>
      <c r="I30" s="28">
        <v>0</v>
      </c>
      <c r="J30" s="28">
        <v>0</v>
      </c>
      <c r="K30" s="28">
        <v>442</v>
      </c>
      <c r="L30" s="37">
        <v>500</v>
      </c>
      <c r="M30" s="37">
        <v>500</v>
      </c>
      <c r="N30" s="37">
        <v>0</v>
      </c>
      <c r="O30" s="28">
        <f t="shared" si="0"/>
        <v>1442</v>
      </c>
      <c r="P30" s="13">
        <v>400</v>
      </c>
      <c r="Q30" s="3">
        <v>400</v>
      </c>
      <c r="R30" s="3"/>
      <c r="S30" s="3">
        <f t="shared" si="1"/>
        <v>400</v>
      </c>
      <c r="T30" s="3">
        <v>400</v>
      </c>
      <c r="U30" s="10"/>
      <c r="V30" s="10"/>
      <c r="W30" s="10"/>
    </row>
    <row r="31" spans="1:23" ht="39" x14ac:dyDescent="0.25">
      <c r="A31" s="19" t="s">
        <v>339</v>
      </c>
      <c r="B31" s="28" t="s">
        <v>213</v>
      </c>
      <c r="C31" s="29" t="s">
        <v>74</v>
      </c>
      <c r="D31" s="30">
        <v>42477</v>
      </c>
      <c r="E31" s="29" t="s">
        <v>105</v>
      </c>
      <c r="F31" s="31" t="s">
        <v>66</v>
      </c>
      <c r="G31" s="31" t="s">
        <v>132</v>
      </c>
      <c r="H31" s="31" t="s">
        <v>306</v>
      </c>
      <c r="I31" s="28">
        <v>0</v>
      </c>
      <c r="J31" s="28">
        <v>0</v>
      </c>
      <c r="K31" s="28">
        <v>442</v>
      </c>
      <c r="L31" s="37">
        <v>500</v>
      </c>
      <c r="M31" s="37">
        <v>500</v>
      </c>
      <c r="N31" s="37">
        <v>250</v>
      </c>
      <c r="O31" s="28">
        <f t="shared" si="0"/>
        <v>1692</v>
      </c>
      <c r="P31" s="13">
        <v>294.8322</v>
      </c>
      <c r="Q31" s="3">
        <v>350.5</v>
      </c>
      <c r="R31" s="3"/>
      <c r="S31" s="3">
        <f t="shared" si="1"/>
        <v>322.66610000000003</v>
      </c>
      <c r="T31" s="3">
        <v>344.83</v>
      </c>
      <c r="U31" s="10"/>
      <c r="V31" s="10"/>
      <c r="W31" s="10"/>
    </row>
    <row r="32" spans="1:23" ht="39" x14ac:dyDescent="0.25">
      <c r="A32" s="19" t="s">
        <v>340</v>
      </c>
      <c r="B32" s="28" t="s">
        <v>233</v>
      </c>
      <c r="C32" s="29" t="s">
        <v>180</v>
      </c>
      <c r="D32" s="30">
        <v>42315</v>
      </c>
      <c r="E32" s="29" t="s">
        <v>129</v>
      </c>
      <c r="F32" s="31" t="s">
        <v>158</v>
      </c>
      <c r="G32" s="31" t="s">
        <v>159</v>
      </c>
      <c r="H32" s="31" t="s">
        <v>306</v>
      </c>
      <c r="I32" s="28">
        <v>0</v>
      </c>
      <c r="J32" s="28">
        <v>0</v>
      </c>
      <c r="K32" s="28">
        <v>439</v>
      </c>
      <c r="L32" s="37">
        <v>500</v>
      </c>
      <c r="M32" s="37">
        <v>500</v>
      </c>
      <c r="N32" s="37">
        <v>0</v>
      </c>
      <c r="O32" s="28">
        <f t="shared" si="0"/>
        <v>1439</v>
      </c>
      <c r="P32" s="13">
        <v>313.60000000000002</v>
      </c>
      <c r="Q32" s="3">
        <v>400</v>
      </c>
      <c r="R32" s="3"/>
      <c r="S32" s="3">
        <f t="shared" si="1"/>
        <v>356.8</v>
      </c>
      <c r="T32" s="3">
        <v>327.2</v>
      </c>
      <c r="U32" s="10"/>
      <c r="V32" s="10"/>
      <c r="W32" s="10"/>
    </row>
    <row r="33" spans="1:23" ht="51.75" x14ac:dyDescent="0.25">
      <c r="A33" s="19" t="s">
        <v>341</v>
      </c>
      <c r="B33" s="28" t="s">
        <v>199</v>
      </c>
      <c r="C33" s="29" t="s">
        <v>63</v>
      </c>
      <c r="D33" s="30">
        <v>41595</v>
      </c>
      <c r="E33" s="29" t="s">
        <v>64</v>
      </c>
      <c r="F33" s="31" t="s">
        <v>65</v>
      </c>
      <c r="G33" s="31" t="s">
        <v>275</v>
      </c>
      <c r="H33" s="31" t="s">
        <v>306</v>
      </c>
      <c r="I33" s="28">
        <v>0</v>
      </c>
      <c r="J33" s="28">
        <v>0</v>
      </c>
      <c r="K33" s="28">
        <v>401</v>
      </c>
      <c r="L33" s="37">
        <v>0</v>
      </c>
      <c r="M33" s="37">
        <v>0</v>
      </c>
      <c r="N33" s="37">
        <v>0</v>
      </c>
      <c r="O33" s="28">
        <f t="shared" si="0"/>
        <v>401</v>
      </c>
      <c r="P33" s="13">
        <v>270.89999999999998</v>
      </c>
      <c r="Q33" s="3">
        <v>389</v>
      </c>
      <c r="R33" s="3"/>
      <c r="S33" s="3">
        <f t="shared" si="1"/>
        <v>329.95</v>
      </c>
      <c r="T33" s="3">
        <v>359.3</v>
      </c>
      <c r="U33" s="10"/>
      <c r="V33" s="10"/>
      <c r="W33" s="10"/>
    </row>
    <row r="34" spans="1:23" ht="15.75" x14ac:dyDescent="0.25">
      <c r="A34" s="19" t="s">
        <v>342</v>
      </c>
      <c r="B34" s="28" t="s">
        <v>197</v>
      </c>
      <c r="C34" s="29" t="s">
        <v>99</v>
      </c>
      <c r="D34" s="30">
        <v>42330</v>
      </c>
      <c r="E34" s="29" t="s">
        <v>100</v>
      </c>
      <c r="F34" s="31" t="s">
        <v>101</v>
      </c>
      <c r="G34" s="31" t="s">
        <v>102</v>
      </c>
      <c r="H34" s="31" t="s">
        <v>306</v>
      </c>
      <c r="I34" s="28">
        <v>0</v>
      </c>
      <c r="J34" s="28">
        <v>0</v>
      </c>
      <c r="K34" s="28">
        <v>330</v>
      </c>
      <c r="L34" s="37">
        <v>500</v>
      </c>
      <c r="M34" s="37">
        <v>500</v>
      </c>
      <c r="N34" s="37">
        <v>0</v>
      </c>
      <c r="O34" s="28">
        <f t="shared" si="0"/>
        <v>1330</v>
      </c>
      <c r="P34" s="13">
        <v>367</v>
      </c>
      <c r="Q34" s="3">
        <v>400</v>
      </c>
      <c r="R34" s="3"/>
      <c r="S34" s="3">
        <f t="shared" si="1"/>
        <v>383.5</v>
      </c>
      <c r="T34" s="3">
        <v>367</v>
      </c>
      <c r="U34" s="10"/>
      <c r="V34" s="10"/>
      <c r="W34" s="10"/>
    </row>
    <row r="35" spans="1:23" s="18" customFormat="1" ht="26.25" x14ac:dyDescent="0.25">
      <c r="A35" s="19" t="s">
        <v>343</v>
      </c>
      <c r="B35" s="32" t="s">
        <v>220</v>
      </c>
      <c r="C35" s="33" t="s">
        <v>36</v>
      </c>
      <c r="D35" s="34">
        <v>42345</v>
      </c>
      <c r="E35" s="33" t="s">
        <v>37</v>
      </c>
      <c r="F35" s="35" t="s">
        <v>186</v>
      </c>
      <c r="G35" s="35" t="s">
        <v>39</v>
      </c>
      <c r="H35" s="31" t="s">
        <v>306</v>
      </c>
      <c r="I35" s="32">
        <v>0</v>
      </c>
      <c r="J35" s="32">
        <v>0</v>
      </c>
      <c r="K35" s="32">
        <v>442</v>
      </c>
      <c r="L35" s="36">
        <v>500</v>
      </c>
      <c r="M35" s="36">
        <v>500</v>
      </c>
      <c r="N35" s="36">
        <v>0</v>
      </c>
      <c r="O35" s="32">
        <f t="shared" ref="O35:O63" si="2">K35+L35+M35+N35</f>
        <v>1442</v>
      </c>
      <c r="P35" s="15">
        <v>370.3</v>
      </c>
      <c r="Q35" s="17">
        <v>400</v>
      </c>
      <c r="R35" s="17"/>
      <c r="S35" s="17">
        <f t="shared" si="1"/>
        <v>385.15</v>
      </c>
      <c r="T35" s="17">
        <v>340.2</v>
      </c>
    </row>
    <row r="36" spans="1:23" ht="39" x14ac:dyDescent="0.25">
      <c r="A36" s="19" t="s">
        <v>344</v>
      </c>
      <c r="B36" s="28" t="s">
        <v>232</v>
      </c>
      <c r="C36" s="29" t="s">
        <v>18</v>
      </c>
      <c r="D36" s="30">
        <v>41618</v>
      </c>
      <c r="E36" s="29" t="s">
        <v>19</v>
      </c>
      <c r="F36" s="31" t="s">
        <v>20</v>
      </c>
      <c r="G36" s="31" t="s">
        <v>21</v>
      </c>
      <c r="H36" s="31" t="s">
        <v>306</v>
      </c>
      <c r="I36" s="28">
        <v>0</v>
      </c>
      <c r="J36" s="28">
        <v>0</v>
      </c>
      <c r="K36" s="28">
        <v>367</v>
      </c>
      <c r="L36" s="37">
        <v>0</v>
      </c>
      <c r="M36" s="37">
        <v>0</v>
      </c>
      <c r="N36" s="37">
        <v>0</v>
      </c>
      <c r="O36" s="28">
        <f t="shared" si="2"/>
        <v>367</v>
      </c>
      <c r="P36" s="14">
        <v>400</v>
      </c>
      <c r="Q36" s="3">
        <v>400</v>
      </c>
      <c r="R36" s="3"/>
      <c r="S36" s="3">
        <f t="shared" si="1"/>
        <v>400</v>
      </c>
      <c r="T36" s="3">
        <v>373.6</v>
      </c>
      <c r="U36" s="10"/>
      <c r="V36" s="10"/>
      <c r="W36" s="10"/>
    </row>
    <row r="37" spans="1:23" ht="26.25" x14ac:dyDescent="0.25">
      <c r="A37" s="19" t="s">
        <v>345</v>
      </c>
      <c r="B37" s="28" t="s">
        <v>200</v>
      </c>
      <c r="C37" s="29" t="s">
        <v>170</v>
      </c>
      <c r="D37" s="30">
        <v>41950</v>
      </c>
      <c r="E37" s="29" t="s">
        <v>115</v>
      </c>
      <c r="F37" s="31" t="s">
        <v>38</v>
      </c>
      <c r="G37" s="31" t="s">
        <v>104</v>
      </c>
      <c r="H37" s="31" t="s">
        <v>306</v>
      </c>
      <c r="I37" s="28">
        <v>0</v>
      </c>
      <c r="J37" s="28">
        <v>0</v>
      </c>
      <c r="K37" s="28">
        <v>442</v>
      </c>
      <c r="L37" s="37">
        <v>499</v>
      </c>
      <c r="M37" s="37">
        <v>0</v>
      </c>
      <c r="N37" s="37">
        <v>0</v>
      </c>
      <c r="O37" s="28">
        <f t="shared" si="2"/>
        <v>941</v>
      </c>
      <c r="P37" s="13">
        <v>329.60109999999997</v>
      </c>
      <c r="Q37" s="9">
        <v>356.00110000000001</v>
      </c>
      <c r="R37" s="3"/>
      <c r="S37" s="3">
        <f t="shared" si="1"/>
        <v>342.80110000000002</v>
      </c>
      <c r="T37" s="3">
        <v>356</v>
      </c>
      <c r="U37" s="10"/>
      <c r="V37" s="10"/>
      <c r="W37" s="10"/>
    </row>
    <row r="38" spans="1:23" ht="39" x14ac:dyDescent="0.25">
      <c r="A38" s="19" t="s">
        <v>346</v>
      </c>
      <c r="B38" s="28" t="s">
        <v>203</v>
      </c>
      <c r="C38" s="29" t="s">
        <v>56</v>
      </c>
      <c r="D38" s="30">
        <v>42314</v>
      </c>
      <c r="E38" s="29" t="s">
        <v>103</v>
      </c>
      <c r="F38" s="31" t="s">
        <v>101</v>
      </c>
      <c r="G38" s="31" t="s">
        <v>104</v>
      </c>
      <c r="H38" s="31" t="s">
        <v>306</v>
      </c>
      <c r="I38" s="28">
        <v>0</v>
      </c>
      <c r="J38" s="28">
        <v>0</v>
      </c>
      <c r="K38" s="28">
        <v>442</v>
      </c>
      <c r="L38" s="37">
        <v>500</v>
      </c>
      <c r="M38" s="37">
        <v>500</v>
      </c>
      <c r="N38" s="37">
        <v>0</v>
      </c>
      <c r="O38" s="28">
        <f t="shared" si="2"/>
        <v>1442</v>
      </c>
      <c r="P38" s="13">
        <v>383.5</v>
      </c>
      <c r="Q38" s="3">
        <v>400</v>
      </c>
      <c r="R38" s="3"/>
      <c r="S38" s="3">
        <f t="shared" si="1"/>
        <v>391.75</v>
      </c>
      <c r="T38" s="3">
        <v>400</v>
      </c>
      <c r="U38" s="10"/>
      <c r="V38" s="10"/>
      <c r="W38" s="10"/>
    </row>
    <row r="39" spans="1:23" ht="39" x14ac:dyDescent="0.25">
      <c r="A39" s="19" t="s">
        <v>347</v>
      </c>
      <c r="B39" s="28" t="s">
        <v>237</v>
      </c>
      <c r="C39" s="29" t="s">
        <v>168</v>
      </c>
      <c r="D39" s="30">
        <v>42093</v>
      </c>
      <c r="E39" s="29" t="s">
        <v>113</v>
      </c>
      <c r="F39" s="31" t="s">
        <v>140</v>
      </c>
      <c r="G39" s="31" t="s">
        <v>141</v>
      </c>
      <c r="H39" s="31" t="s">
        <v>306</v>
      </c>
      <c r="I39" s="28">
        <v>0</v>
      </c>
      <c r="J39" s="28">
        <v>0</v>
      </c>
      <c r="K39" s="28">
        <v>442</v>
      </c>
      <c r="L39" s="37">
        <v>500</v>
      </c>
      <c r="M39" s="37">
        <v>250</v>
      </c>
      <c r="N39" s="37">
        <v>0</v>
      </c>
      <c r="O39" s="28">
        <f t="shared" si="2"/>
        <v>1192</v>
      </c>
      <c r="P39" s="13">
        <v>383.5</v>
      </c>
      <c r="Q39" s="3">
        <v>400</v>
      </c>
      <c r="R39" s="3"/>
      <c r="S39" s="3">
        <f t="shared" si="1"/>
        <v>391.75</v>
      </c>
      <c r="T39" s="3">
        <v>383.5</v>
      </c>
      <c r="U39" s="10"/>
      <c r="V39" s="10"/>
      <c r="W39" s="10"/>
    </row>
    <row r="40" spans="1:23" ht="26.25" x14ac:dyDescent="0.25">
      <c r="A40" s="19" t="s">
        <v>348</v>
      </c>
      <c r="B40" s="28" t="s">
        <v>240</v>
      </c>
      <c r="C40" s="29" t="s">
        <v>93</v>
      </c>
      <c r="D40" s="30">
        <v>42352</v>
      </c>
      <c r="E40" s="29" t="s">
        <v>94</v>
      </c>
      <c r="F40" s="31" t="s">
        <v>95</v>
      </c>
      <c r="G40" s="31" t="s">
        <v>96</v>
      </c>
      <c r="H40" s="31" t="s">
        <v>306</v>
      </c>
      <c r="I40" s="28">
        <v>0</v>
      </c>
      <c r="J40" s="28">
        <v>0</v>
      </c>
      <c r="K40" s="28">
        <v>441</v>
      </c>
      <c r="L40" s="37">
        <v>454</v>
      </c>
      <c r="M40" s="37">
        <v>398</v>
      </c>
      <c r="N40" s="37">
        <v>0</v>
      </c>
      <c r="O40" s="28">
        <f t="shared" si="2"/>
        <v>1293</v>
      </c>
      <c r="P40" s="14">
        <v>400</v>
      </c>
      <c r="Q40" s="3">
        <v>400</v>
      </c>
      <c r="R40" s="3"/>
      <c r="S40" s="3">
        <f t="shared" si="1"/>
        <v>400</v>
      </c>
      <c r="T40" s="3">
        <v>400</v>
      </c>
      <c r="U40" s="10"/>
      <c r="V40" s="10"/>
      <c r="W40" s="10"/>
    </row>
    <row r="41" spans="1:23" ht="51.75" x14ac:dyDescent="0.25">
      <c r="A41" s="19" t="s">
        <v>349</v>
      </c>
      <c r="B41" s="28" t="s">
        <v>236</v>
      </c>
      <c r="C41" s="29" t="s">
        <v>22</v>
      </c>
      <c r="D41" s="30">
        <v>41803</v>
      </c>
      <c r="E41" s="29" t="s">
        <v>97</v>
      </c>
      <c r="F41" s="31" t="s">
        <v>95</v>
      </c>
      <c r="G41" s="31" t="s">
        <v>98</v>
      </c>
      <c r="H41" s="31" t="s">
        <v>306</v>
      </c>
      <c r="I41" s="28">
        <v>0</v>
      </c>
      <c r="J41" s="28">
        <v>0</v>
      </c>
      <c r="K41" s="28">
        <v>440</v>
      </c>
      <c r="L41" s="37">
        <v>250</v>
      </c>
      <c r="M41" s="37">
        <v>0</v>
      </c>
      <c r="N41" s="37">
        <v>0</v>
      </c>
      <c r="O41" s="28">
        <f t="shared" si="2"/>
        <v>690</v>
      </c>
      <c r="P41" s="14">
        <v>400</v>
      </c>
      <c r="Q41" s="3">
        <v>400</v>
      </c>
      <c r="R41" s="3"/>
      <c r="S41" s="3">
        <f t="shared" si="1"/>
        <v>400</v>
      </c>
      <c r="T41" s="3">
        <v>400</v>
      </c>
      <c r="U41" s="10"/>
      <c r="V41" s="10"/>
      <c r="W41" s="10"/>
    </row>
    <row r="42" spans="1:23" ht="51.75" x14ac:dyDescent="0.25">
      <c r="A42" s="19" t="s">
        <v>350</v>
      </c>
      <c r="B42" s="28" t="s">
        <v>211</v>
      </c>
      <c r="C42" s="29" t="s">
        <v>90</v>
      </c>
      <c r="D42" s="30">
        <v>42304</v>
      </c>
      <c r="E42" s="29" t="s">
        <v>91</v>
      </c>
      <c r="F42" s="31" t="s">
        <v>92</v>
      </c>
      <c r="G42" s="31" t="s">
        <v>276</v>
      </c>
      <c r="H42" s="31" t="s">
        <v>306</v>
      </c>
      <c r="I42" s="28">
        <v>0</v>
      </c>
      <c r="J42" s="28">
        <v>0</v>
      </c>
      <c r="K42" s="28">
        <v>442</v>
      </c>
      <c r="L42" s="37">
        <v>500</v>
      </c>
      <c r="M42" s="37">
        <v>500</v>
      </c>
      <c r="N42" s="37">
        <v>0</v>
      </c>
      <c r="O42" s="28">
        <f t="shared" si="2"/>
        <v>1442</v>
      </c>
      <c r="P42" s="13">
        <v>333.5</v>
      </c>
      <c r="Q42" s="9">
        <v>383.5</v>
      </c>
      <c r="R42" s="9"/>
      <c r="S42" s="3">
        <f t="shared" si="1"/>
        <v>358.5</v>
      </c>
      <c r="T42" s="9">
        <v>378</v>
      </c>
      <c r="U42" s="10"/>
      <c r="V42" s="10"/>
      <c r="W42" s="10"/>
    </row>
    <row r="43" spans="1:23" ht="26.25" x14ac:dyDescent="0.25">
      <c r="A43" s="19" t="s">
        <v>352</v>
      </c>
      <c r="B43" s="28" t="s">
        <v>249</v>
      </c>
      <c r="C43" s="29" t="s">
        <v>260</v>
      </c>
      <c r="D43" s="30">
        <v>42288</v>
      </c>
      <c r="E43" s="29" t="s">
        <v>13</v>
      </c>
      <c r="F43" s="31" t="s">
        <v>353</v>
      </c>
      <c r="G43" s="31" t="s">
        <v>14</v>
      </c>
      <c r="H43" s="31" t="s">
        <v>306</v>
      </c>
      <c r="I43" s="28">
        <v>0</v>
      </c>
      <c r="J43" s="28">
        <v>0</v>
      </c>
      <c r="K43" s="28">
        <v>354</v>
      </c>
      <c r="L43" s="37">
        <v>400</v>
      </c>
      <c r="M43" s="37">
        <v>400</v>
      </c>
      <c r="N43" s="37">
        <v>0</v>
      </c>
      <c r="O43" s="28">
        <f t="shared" si="2"/>
        <v>1154</v>
      </c>
      <c r="P43" s="13">
        <v>370.3</v>
      </c>
      <c r="Q43" s="9">
        <v>364.7989</v>
      </c>
      <c r="R43" s="9"/>
      <c r="S43" s="3">
        <f t="shared" si="1"/>
        <v>367.54944999999998</v>
      </c>
      <c r="T43" s="9">
        <v>386.8</v>
      </c>
      <c r="U43" s="10"/>
      <c r="V43" s="10"/>
      <c r="W43" s="10"/>
    </row>
    <row r="44" spans="1:23" s="18" customFormat="1" ht="39" x14ac:dyDescent="0.25">
      <c r="A44" s="19" t="s">
        <v>354</v>
      </c>
      <c r="B44" s="32" t="s">
        <v>225</v>
      </c>
      <c r="C44" s="33" t="s">
        <v>171</v>
      </c>
      <c r="D44" s="34">
        <v>42338</v>
      </c>
      <c r="E44" s="33" t="s">
        <v>117</v>
      </c>
      <c r="F44" s="35" t="s">
        <v>137</v>
      </c>
      <c r="G44" s="35" t="s">
        <v>143</v>
      </c>
      <c r="H44" s="31" t="s">
        <v>306</v>
      </c>
      <c r="I44" s="32">
        <v>0</v>
      </c>
      <c r="J44" s="32">
        <v>0</v>
      </c>
      <c r="K44" s="32">
        <v>442</v>
      </c>
      <c r="L44" s="36">
        <v>500</v>
      </c>
      <c r="M44" s="36">
        <v>500</v>
      </c>
      <c r="N44" s="36">
        <v>0</v>
      </c>
      <c r="O44" s="32">
        <f t="shared" si="2"/>
        <v>1442</v>
      </c>
      <c r="P44" s="15">
        <v>386.8</v>
      </c>
      <c r="Q44" s="16">
        <v>370.3</v>
      </c>
      <c r="R44" s="16"/>
      <c r="S44" s="17">
        <f t="shared" si="1"/>
        <v>378.55</v>
      </c>
      <c r="T44" s="16">
        <v>357.1</v>
      </c>
    </row>
    <row r="45" spans="1:23" ht="63" customHeight="1" x14ac:dyDescent="0.25">
      <c r="A45" s="19" t="s">
        <v>355</v>
      </c>
      <c r="B45" s="28" t="s">
        <v>228</v>
      </c>
      <c r="C45" s="29" t="s">
        <v>71</v>
      </c>
      <c r="D45" s="30">
        <v>42482</v>
      </c>
      <c r="E45" s="29" t="s">
        <v>111</v>
      </c>
      <c r="F45" s="31" t="s">
        <v>137</v>
      </c>
      <c r="G45" s="31" t="s">
        <v>3</v>
      </c>
      <c r="H45" s="31" t="s">
        <v>306</v>
      </c>
      <c r="I45" s="28">
        <v>0</v>
      </c>
      <c r="J45" s="28">
        <v>0</v>
      </c>
      <c r="K45" s="28">
        <v>442</v>
      </c>
      <c r="L45" s="37">
        <v>500</v>
      </c>
      <c r="M45" s="37">
        <v>500</v>
      </c>
      <c r="N45" s="37">
        <v>175</v>
      </c>
      <c r="O45" s="28">
        <f t="shared" si="2"/>
        <v>1617</v>
      </c>
      <c r="P45" s="13">
        <v>360</v>
      </c>
      <c r="Q45" s="9">
        <v>360</v>
      </c>
      <c r="R45" s="9"/>
      <c r="S45" s="3">
        <f t="shared" si="1"/>
        <v>360</v>
      </c>
      <c r="T45" s="9">
        <v>343.5</v>
      </c>
      <c r="U45" s="10"/>
      <c r="V45" s="10"/>
      <c r="W45" s="10"/>
    </row>
    <row r="46" spans="1:23" s="18" customFormat="1" ht="51.75" x14ac:dyDescent="0.25">
      <c r="A46" s="19" t="s">
        <v>356</v>
      </c>
      <c r="B46" s="32" t="s">
        <v>215</v>
      </c>
      <c r="C46" s="33" t="s">
        <v>0</v>
      </c>
      <c r="D46" s="34">
        <v>41736</v>
      </c>
      <c r="E46" s="33" t="s">
        <v>1</v>
      </c>
      <c r="F46" s="35" t="s">
        <v>2</v>
      </c>
      <c r="G46" s="35" t="s">
        <v>3</v>
      </c>
      <c r="H46" s="31" t="s">
        <v>306</v>
      </c>
      <c r="I46" s="32">
        <v>0</v>
      </c>
      <c r="J46" s="32">
        <v>0</v>
      </c>
      <c r="K46" s="32">
        <v>442</v>
      </c>
      <c r="L46" s="36">
        <v>208</v>
      </c>
      <c r="M46" s="36">
        <v>0</v>
      </c>
      <c r="N46" s="36">
        <v>0</v>
      </c>
      <c r="O46" s="32">
        <f t="shared" si="2"/>
        <v>650</v>
      </c>
      <c r="P46" s="15">
        <v>389.00110000000001</v>
      </c>
      <c r="Q46" s="16">
        <v>357.1</v>
      </c>
      <c r="R46" s="17"/>
      <c r="S46" s="17">
        <f t="shared" si="1"/>
        <v>373.05055000000004</v>
      </c>
      <c r="T46" s="17">
        <v>400</v>
      </c>
    </row>
    <row r="47" spans="1:23" ht="26.25" x14ac:dyDescent="0.25">
      <c r="A47" s="19" t="s">
        <v>357</v>
      </c>
      <c r="B47" s="28" t="s">
        <v>221</v>
      </c>
      <c r="C47" s="29" t="s">
        <v>166</v>
      </c>
      <c r="D47" s="30">
        <v>42478</v>
      </c>
      <c r="E47" s="29" t="s">
        <v>110</v>
      </c>
      <c r="F47" s="31" t="s">
        <v>187</v>
      </c>
      <c r="G47" s="31" t="s">
        <v>136</v>
      </c>
      <c r="H47" s="31" t="s">
        <v>306</v>
      </c>
      <c r="I47" s="28">
        <v>0</v>
      </c>
      <c r="J47" s="28">
        <v>0</v>
      </c>
      <c r="K47" s="28">
        <v>442</v>
      </c>
      <c r="L47" s="37">
        <v>500</v>
      </c>
      <c r="M47" s="37">
        <v>500</v>
      </c>
      <c r="N47" s="37">
        <v>250</v>
      </c>
      <c r="O47" s="28">
        <f t="shared" si="2"/>
        <v>1692</v>
      </c>
      <c r="P47" s="13">
        <v>339.50110000000001</v>
      </c>
      <c r="Q47" s="3">
        <v>400</v>
      </c>
      <c r="R47" s="3"/>
      <c r="S47" s="3">
        <f t="shared" si="1"/>
        <v>369.75054999999998</v>
      </c>
      <c r="T47" s="3">
        <v>383.5</v>
      </c>
      <c r="U47" s="10"/>
      <c r="V47" s="10"/>
      <c r="W47" s="10"/>
    </row>
    <row r="48" spans="1:23" ht="26.25" x14ac:dyDescent="0.25">
      <c r="A48" s="19" t="s">
        <v>359</v>
      </c>
      <c r="B48" s="28" t="s">
        <v>205</v>
      </c>
      <c r="C48" s="29" t="s">
        <v>43</v>
      </c>
      <c r="D48" s="30">
        <v>42478</v>
      </c>
      <c r="E48" s="29" t="s">
        <v>44</v>
      </c>
      <c r="F48" s="31" t="s">
        <v>45</v>
      </c>
      <c r="G48" s="31" t="s">
        <v>46</v>
      </c>
      <c r="H48" s="31" t="s">
        <v>306</v>
      </c>
      <c r="I48" s="28">
        <v>0</v>
      </c>
      <c r="J48" s="28">
        <v>0</v>
      </c>
      <c r="K48" s="28">
        <v>353</v>
      </c>
      <c r="L48" s="37">
        <v>500</v>
      </c>
      <c r="M48" s="37">
        <v>500</v>
      </c>
      <c r="N48" s="37">
        <v>200</v>
      </c>
      <c r="O48" s="28">
        <f t="shared" si="2"/>
        <v>1553</v>
      </c>
      <c r="P48" s="13">
        <v>367</v>
      </c>
      <c r="Q48" s="9">
        <v>367</v>
      </c>
      <c r="R48" s="9"/>
      <c r="S48" s="3">
        <f t="shared" si="1"/>
        <v>367</v>
      </c>
      <c r="T48" s="9">
        <v>350</v>
      </c>
      <c r="U48" s="10"/>
      <c r="V48" s="10"/>
      <c r="W48" s="10"/>
    </row>
    <row r="49" spans="1:23" ht="39" x14ac:dyDescent="0.25">
      <c r="A49" s="19" t="s">
        <v>362</v>
      </c>
      <c r="B49" s="28" t="s">
        <v>210</v>
      </c>
      <c r="C49" s="29" t="s">
        <v>169</v>
      </c>
      <c r="D49" s="30">
        <v>42456</v>
      </c>
      <c r="E49" s="29" t="s">
        <v>114</v>
      </c>
      <c r="F49" s="31" t="s">
        <v>137</v>
      </c>
      <c r="G49" s="31" t="s">
        <v>142</v>
      </c>
      <c r="H49" s="31" t="s">
        <v>306</v>
      </c>
      <c r="I49" s="28">
        <v>0</v>
      </c>
      <c r="J49" s="28">
        <v>0</v>
      </c>
      <c r="K49" s="28">
        <v>442</v>
      </c>
      <c r="L49" s="37">
        <v>500</v>
      </c>
      <c r="M49" s="37">
        <v>500</v>
      </c>
      <c r="N49" s="37">
        <v>250</v>
      </c>
      <c r="O49" s="28">
        <f t="shared" si="2"/>
        <v>1692</v>
      </c>
      <c r="P49" s="13">
        <v>383.5</v>
      </c>
      <c r="Q49" s="3">
        <v>400</v>
      </c>
      <c r="R49" s="3"/>
      <c r="S49" s="3">
        <f t="shared" si="1"/>
        <v>391.75</v>
      </c>
      <c r="T49" s="3">
        <v>383.5</v>
      </c>
      <c r="U49" s="10"/>
      <c r="V49" s="10"/>
      <c r="W49" s="10"/>
    </row>
    <row r="50" spans="1:23" ht="39" x14ac:dyDescent="0.25">
      <c r="A50" s="19" t="s">
        <v>365</v>
      </c>
      <c r="B50" s="28" t="s">
        <v>206</v>
      </c>
      <c r="C50" s="29" t="s">
        <v>43</v>
      </c>
      <c r="D50" s="30">
        <v>42478</v>
      </c>
      <c r="E50" s="29" t="s">
        <v>60</v>
      </c>
      <c r="F50" s="31" t="s">
        <v>61</v>
      </c>
      <c r="G50" s="31" t="s">
        <v>62</v>
      </c>
      <c r="H50" s="31" t="s">
        <v>306</v>
      </c>
      <c r="I50" s="28">
        <v>0</v>
      </c>
      <c r="J50" s="28">
        <v>0</v>
      </c>
      <c r="K50" s="28">
        <v>353</v>
      </c>
      <c r="L50" s="38">
        <v>400</v>
      </c>
      <c r="M50" s="38">
        <v>400</v>
      </c>
      <c r="N50" s="38">
        <v>102</v>
      </c>
      <c r="O50" s="28">
        <f t="shared" si="2"/>
        <v>1255</v>
      </c>
      <c r="P50" s="13">
        <v>307.2</v>
      </c>
      <c r="Q50" s="3">
        <v>146.6</v>
      </c>
      <c r="R50" s="3"/>
      <c r="S50" s="3">
        <f t="shared" si="1"/>
        <v>226.89999999999998</v>
      </c>
      <c r="T50" s="3">
        <v>261.33</v>
      </c>
      <c r="U50" s="10"/>
      <c r="V50" s="10"/>
      <c r="W50" s="10"/>
    </row>
    <row r="51" spans="1:23" ht="33.75" customHeight="1" x14ac:dyDescent="0.25">
      <c r="A51" s="19" t="s">
        <v>368</v>
      </c>
      <c r="B51" s="28" t="s">
        <v>239</v>
      </c>
      <c r="C51" s="29" t="s">
        <v>24</v>
      </c>
      <c r="D51" s="30">
        <v>42328</v>
      </c>
      <c r="E51" s="29" t="s">
        <v>25</v>
      </c>
      <c r="F51" s="31" t="s">
        <v>26</v>
      </c>
      <c r="G51" s="31" t="s">
        <v>27</v>
      </c>
      <c r="H51" s="31" t="s">
        <v>306</v>
      </c>
      <c r="I51" s="28">
        <v>0</v>
      </c>
      <c r="J51" s="28">
        <v>0</v>
      </c>
      <c r="K51" s="28">
        <v>437</v>
      </c>
      <c r="L51" s="37">
        <v>500</v>
      </c>
      <c r="M51" s="37">
        <v>355</v>
      </c>
      <c r="N51" s="37">
        <v>0</v>
      </c>
      <c r="O51" s="28">
        <f t="shared" si="2"/>
        <v>1292</v>
      </c>
      <c r="P51" s="14">
        <v>400</v>
      </c>
      <c r="Q51" s="3">
        <v>400</v>
      </c>
      <c r="R51" s="3"/>
      <c r="S51" s="3">
        <f t="shared" si="1"/>
        <v>400</v>
      </c>
      <c r="T51" s="3">
        <v>400</v>
      </c>
      <c r="U51" s="10"/>
      <c r="V51" s="10"/>
      <c r="W51" s="10"/>
    </row>
    <row r="52" spans="1:23" ht="64.5" x14ac:dyDescent="0.25">
      <c r="A52" s="19" t="s">
        <v>369</v>
      </c>
      <c r="B52" s="28" t="s">
        <v>229</v>
      </c>
      <c r="C52" s="29" t="s">
        <v>71</v>
      </c>
      <c r="D52" s="30">
        <v>42482</v>
      </c>
      <c r="E52" s="29" t="s">
        <v>116</v>
      </c>
      <c r="F52" s="31" t="s">
        <v>11</v>
      </c>
      <c r="G52" s="31" t="s">
        <v>271</v>
      </c>
      <c r="H52" s="31" t="s">
        <v>306</v>
      </c>
      <c r="I52" s="28">
        <v>0</v>
      </c>
      <c r="J52" s="28">
        <v>0</v>
      </c>
      <c r="K52" s="28">
        <v>441</v>
      </c>
      <c r="L52" s="37">
        <v>499</v>
      </c>
      <c r="M52" s="37">
        <v>499</v>
      </c>
      <c r="N52" s="37">
        <v>250</v>
      </c>
      <c r="O52" s="28">
        <f t="shared" si="2"/>
        <v>1689</v>
      </c>
      <c r="P52" s="14">
        <v>370.3</v>
      </c>
      <c r="Q52" s="3">
        <v>400</v>
      </c>
      <c r="R52" s="3"/>
      <c r="S52" s="3">
        <f t="shared" si="1"/>
        <v>385.15</v>
      </c>
      <c r="T52" s="3">
        <v>356.7</v>
      </c>
      <c r="U52" s="10"/>
      <c r="V52" s="10"/>
      <c r="W52" s="10"/>
    </row>
    <row r="53" spans="1:23" ht="39" x14ac:dyDescent="0.25">
      <c r="A53" s="19" t="s">
        <v>372</v>
      </c>
      <c r="B53" s="28" t="s">
        <v>251</v>
      </c>
      <c r="C53" s="29" t="s">
        <v>9</v>
      </c>
      <c r="D53" s="30">
        <v>42454</v>
      </c>
      <c r="E53" s="29" t="s">
        <v>10</v>
      </c>
      <c r="F53" s="31" t="s">
        <v>11</v>
      </c>
      <c r="G53" s="31" t="s">
        <v>272</v>
      </c>
      <c r="H53" s="31" t="s">
        <v>306</v>
      </c>
      <c r="I53" s="28">
        <v>0</v>
      </c>
      <c r="J53" s="28">
        <v>0</v>
      </c>
      <c r="K53" s="28">
        <v>442</v>
      </c>
      <c r="L53" s="37">
        <v>500</v>
      </c>
      <c r="M53" s="37">
        <v>500</v>
      </c>
      <c r="N53" s="37">
        <v>200</v>
      </c>
      <c r="O53" s="28">
        <f t="shared" si="2"/>
        <v>1642</v>
      </c>
      <c r="P53" s="14">
        <v>255.6678</v>
      </c>
      <c r="Q53" s="3">
        <v>400</v>
      </c>
      <c r="R53" s="3"/>
      <c r="S53" s="3">
        <f t="shared" si="1"/>
        <v>327.83389999999997</v>
      </c>
      <c r="T53" s="3">
        <v>272.17</v>
      </c>
      <c r="U53" s="10"/>
      <c r="V53" s="10"/>
      <c r="W53" s="10"/>
    </row>
    <row r="54" spans="1:23" ht="26.25" x14ac:dyDescent="0.25">
      <c r="A54" s="19" t="s">
        <v>373</v>
      </c>
      <c r="B54" s="28" t="s">
        <v>243</v>
      </c>
      <c r="C54" s="29" t="s">
        <v>164</v>
      </c>
      <c r="D54" s="30">
        <v>42301</v>
      </c>
      <c r="E54" s="29" t="s">
        <v>108</v>
      </c>
      <c r="F54" s="31" t="s">
        <v>69</v>
      </c>
      <c r="G54" s="31" t="s">
        <v>135</v>
      </c>
      <c r="H54" s="31" t="s">
        <v>306</v>
      </c>
      <c r="I54" s="28">
        <f>SUM(I47:I53)</f>
        <v>0</v>
      </c>
      <c r="J54" s="28">
        <v>0</v>
      </c>
      <c r="K54" s="28">
        <v>353</v>
      </c>
      <c r="L54" s="37">
        <v>400</v>
      </c>
      <c r="M54" s="37">
        <v>400</v>
      </c>
      <c r="N54" s="37">
        <v>0</v>
      </c>
      <c r="O54" s="28">
        <f t="shared" si="2"/>
        <v>1153</v>
      </c>
      <c r="P54" s="13">
        <v>326.30110000000002</v>
      </c>
      <c r="Q54" s="9">
        <v>360.4</v>
      </c>
      <c r="R54" s="9"/>
      <c r="S54" s="3">
        <f t="shared" si="1"/>
        <v>343.35055</v>
      </c>
      <c r="T54" s="9">
        <v>383.5</v>
      </c>
      <c r="U54" s="10"/>
      <c r="V54" s="10"/>
      <c r="W54" s="10"/>
    </row>
    <row r="55" spans="1:23" ht="39" x14ac:dyDescent="0.25">
      <c r="A55" s="39" t="s">
        <v>318</v>
      </c>
      <c r="B55" s="28" t="s">
        <v>219</v>
      </c>
      <c r="C55" s="29" t="s">
        <v>165</v>
      </c>
      <c r="D55" s="30">
        <v>42331</v>
      </c>
      <c r="E55" s="29" t="s">
        <v>109</v>
      </c>
      <c r="F55" s="31" t="s">
        <v>86</v>
      </c>
      <c r="G55" s="31"/>
      <c r="H55" s="31" t="s">
        <v>307</v>
      </c>
      <c r="I55" s="28">
        <v>0</v>
      </c>
      <c r="J55" s="28">
        <v>0</v>
      </c>
      <c r="K55" s="28">
        <v>0</v>
      </c>
      <c r="L55" s="37">
        <v>0</v>
      </c>
      <c r="M55" s="37">
        <v>0</v>
      </c>
      <c r="N55" s="37">
        <v>0</v>
      </c>
      <c r="O55" s="28">
        <f t="shared" si="2"/>
        <v>0</v>
      </c>
      <c r="P55" s="14">
        <v>400</v>
      </c>
      <c r="Q55" s="3">
        <v>400</v>
      </c>
      <c r="R55" s="3"/>
      <c r="S55" s="3">
        <f t="shared" si="1"/>
        <v>400</v>
      </c>
      <c r="T55" s="3">
        <v>370.3</v>
      </c>
      <c r="U55" s="10"/>
      <c r="V55" s="10"/>
      <c r="W55" s="10"/>
    </row>
    <row r="56" spans="1:23" ht="26.25" x14ac:dyDescent="0.25">
      <c r="A56" s="39"/>
      <c r="B56" s="28" t="s">
        <v>222</v>
      </c>
      <c r="C56" s="29" t="s">
        <v>40</v>
      </c>
      <c r="D56" s="30">
        <v>42485</v>
      </c>
      <c r="E56" s="29" t="s">
        <v>41</v>
      </c>
      <c r="F56" s="31" t="s">
        <v>2</v>
      </c>
      <c r="G56" s="31"/>
      <c r="H56" s="31" t="s">
        <v>307</v>
      </c>
      <c r="I56" s="28">
        <v>0</v>
      </c>
      <c r="J56" s="28">
        <v>0</v>
      </c>
      <c r="K56" s="28">
        <v>0</v>
      </c>
      <c r="L56" s="37">
        <v>0</v>
      </c>
      <c r="M56" s="37">
        <v>0</v>
      </c>
      <c r="N56" s="37">
        <v>0</v>
      </c>
      <c r="O56" s="28">
        <f t="shared" si="2"/>
        <v>0</v>
      </c>
      <c r="P56" s="13">
        <v>339.50110000000001</v>
      </c>
      <c r="Q56" s="9">
        <v>304.39890000000003</v>
      </c>
      <c r="R56" s="9"/>
      <c r="S56" s="3">
        <f t="shared" si="1"/>
        <v>321.95000000000005</v>
      </c>
      <c r="T56" s="9">
        <v>339.5</v>
      </c>
      <c r="U56" s="10"/>
      <c r="V56" s="10"/>
      <c r="W56" s="10"/>
    </row>
    <row r="57" spans="1:23" ht="26.25" x14ac:dyDescent="0.25">
      <c r="A57" s="39" t="s">
        <v>358</v>
      </c>
      <c r="B57" s="28" t="s">
        <v>235</v>
      </c>
      <c r="C57" s="29" t="s">
        <v>22</v>
      </c>
      <c r="D57" s="30">
        <v>41803</v>
      </c>
      <c r="E57" s="29" t="s">
        <v>23</v>
      </c>
      <c r="F57" s="31" t="s">
        <v>185</v>
      </c>
      <c r="G57" s="31"/>
      <c r="H57" s="31" t="s">
        <v>307</v>
      </c>
      <c r="I57" s="28">
        <v>0</v>
      </c>
      <c r="J57" s="28">
        <v>0</v>
      </c>
      <c r="K57" s="28">
        <v>0</v>
      </c>
      <c r="L57" s="37">
        <v>0</v>
      </c>
      <c r="M57" s="37">
        <v>0</v>
      </c>
      <c r="N57" s="37">
        <v>0</v>
      </c>
      <c r="O57" s="28">
        <f t="shared" si="2"/>
        <v>0</v>
      </c>
      <c r="P57" s="14">
        <v>400</v>
      </c>
      <c r="Q57" s="9">
        <v>350</v>
      </c>
      <c r="R57" s="9"/>
      <c r="S57" s="3">
        <f t="shared" si="1"/>
        <v>375</v>
      </c>
      <c r="T57" s="9">
        <v>333.5</v>
      </c>
      <c r="U57" s="10"/>
      <c r="V57" s="10"/>
      <c r="W57" s="10"/>
    </row>
    <row r="58" spans="1:23" ht="26.25" x14ac:dyDescent="0.25">
      <c r="A58" s="39" t="s">
        <v>360</v>
      </c>
      <c r="B58" s="28" t="s">
        <v>208</v>
      </c>
      <c r="C58" s="29" t="s">
        <v>28</v>
      </c>
      <c r="D58" s="30">
        <v>42497</v>
      </c>
      <c r="E58" s="29" t="s">
        <v>29</v>
      </c>
      <c r="F58" s="31" t="s">
        <v>30</v>
      </c>
      <c r="G58" s="31"/>
      <c r="H58" s="31" t="s">
        <v>307</v>
      </c>
      <c r="I58" s="28">
        <v>0</v>
      </c>
      <c r="J58" s="28">
        <v>0</v>
      </c>
      <c r="K58" s="28">
        <v>0</v>
      </c>
      <c r="L58" s="37">
        <v>0</v>
      </c>
      <c r="M58" s="37">
        <v>0</v>
      </c>
      <c r="N58" s="37">
        <v>0</v>
      </c>
      <c r="O58" s="28">
        <f t="shared" si="2"/>
        <v>0</v>
      </c>
      <c r="P58" s="13">
        <v>372.50110000000001</v>
      </c>
      <c r="Q58" s="9">
        <v>233.6</v>
      </c>
      <c r="R58" s="3"/>
      <c r="S58" s="3">
        <f t="shared" si="1"/>
        <v>303.05054999999999</v>
      </c>
      <c r="T58" s="3">
        <v>359.3</v>
      </c>
      <c r="U58" s="10"/>
      <c r="V58" s="10"/>
      <c r="W58" s="10"/>
    </row>
    <row r="59" spans="1:23" ht="39" x14ac:dyDescent="0.25">
      <c r="A59" s="39" t="s">
        <v>361</v>
      </c>
      <c r="B59" s="28" t="s">
        <v>204</v>
      </c>
      <c r="C59" s="29" t="s">
        <v>173</v>
      </c>
      <c r="D59" s="30">
        <v>42335</v>
      </c>
      <c r="E59" s="29" t="s">
        <v>119</v>
      </c>
      <c r="F59" s="31" t="s">
        <v>145</v>
      </c>
      <c r="G59" s="31"/>
      <c r="H59" s="31" t="s">
        <v>307</v>
      </c>
      <c r="I59" s="28">
        <v>0</v>
      </c>
      <c r="J59" s="28">
        <v>0</v>
      </c>
      <c r="K59" s="28">
        <v>0</v>
      </c>
      <c r="L59" s="37">
        <v>0</v>
      </c>
      <c r="M59" s="37">
        <v>0</v>
      </c>
      <c r="N59" s="37">
        <v>0</v>
      </c>
      <c r="O59" s="28">
        <f t="shared" si="2"/>
        <v>0</v>
      </c>
      <c r="P59" s="13">
        <v>266</v>
      </c>
      <c r="Q59" s="9">
        <v>383.5</v>
      </c>
      <c r="R59" s="3"/>
      <c r="S59" s="3">
        <f t="shared" si="1"/>
        <v>324.75</v>
      </c>
      <c r="T59" s="3">
        <v>307.60000000000002</v>
      </c>
      <c r="U59" s="10"/>
      <c r="V59" s="10"/>
      <c r="W59" s="10"/>
    </row>
    <row r="60" spans="1:23" ht="51.75" x14ac:dyDescent="0.25">
      <c r="A60" s="39" t="s">
        <v>366</v>
      </c>
      <c r="B60" s="28" t="s">
        <v>257</v>
      </c>
      <c r="C60" s="29" t="s">
        <v>182</v>
      </c>
      <c r="D60" s="30">
        <v>41880</v>
      </c>
      <c r="E60" s="29" t="s">
        <v>120</v>
      </c>
      <c r="F60" s="31" t="s">
        <v>45</v>
      </c>
      <c r="G60" s="31"/>
      <c r="H60" s="31" t="s">
        <v>307</v>
      </c>
      <c r="I60" s="28">
        <v>0</v>
      </c>
      <c r="J60" s="28">
        <v>0</v>
      </c>
      <c r="K60" s="28">
        <v>0</v>
      </c>
      <c r="L60" s="37">
        <v>0</v>
      </c>
      <c r="M60" s="37">
        <v>0</v>
      </c>
      <c r="N60" s="37">
        <v>0</v>
      </c>
      <c r="O60" s="28">
        <f t="shared" si="2"/>
        <v>0</v>
      </c>
      <c r="P60" s="13">
        <v>386.8</v>
      </c>
      <c r="Q60" s="3">
        <v>400</v>
      </c>
      <c r="R60" s="3"/>
      <c r="S60" s="3">
        <f t="shared" si="1"/>
        <v>393.4</v>
      </c>
      <c r="T60" s="3">
        <v>357.1</v>
      </c>
      <c r="U60" s="10"/>
      <c r="V60" s="10"/>
      <c r="W60" s="10"/>
    </row>
    <row r="61" spans="1:23" ht="39" x14ac:dyDescent="0.25">
      <c r="A61" s="39" t="s">
        <v>367</v>
      </c>
      <c r="B61" s="28" t="s">
        <v>258</v>
      </c>
      <c r="C61" s="29" t="s">
        <v>172</v>
      </c>
      <c r="D61" s="30">
        <v>42265</v>
      </c>
      <c r="E61" s="29" t="s">
        <v>118</v>
      </c>
      <c r="F61" s="31" t="s">
        <v>188</v>
      </c>
      <c r="G61" s="31"/>
      <c r="H61" s="31" t="s">
        <v>307</v>
      </c>
      <c r="I61" s="28">
        <v>0</v>
      </c>
      <c r="J61" s="28">
        <v>0</v>
      </c>
      <c r="K61" s="28">
        <v>0</v>
      </c>
      <c r="L61" s="37">
        <v>0</v>
      </c>
      <c r="M61" s="37">
        <v>0</v>
      </c>
      <c r="N61" s="37">
        <v>0</v>
      </c>
      <c r="O61" s="28">
        <f t="shared" si="2"/>
        <v>0</v>
      </c>
      <c r="P61" s="13">
        <v>250</v>
      </c>
      <c r="Q61" s="3">
        <v>86.8</v>
      </c>
      <c r="R61" s="3"/>
      <c r="S61" s="3">
        <f t="shared" si="1"/>
        <v>168.4</v>
      </c>
      <c r="T61" s="3">
        <v>159.30000000000001</v>
      </c>
      <c r="U61" s="10"/>
      <c r="V61" s="10"/>
      <c r="W61" s="10"/>
    </row>
    <row r="62" spans="1:23" ht="39" x14ac:dyDescent="0.25">
      <c r="A62" s="39" t="s">
        <v>43</v>
      </c>
      <c r="B62" s="28" t="s">
        <v>207</v>
      </c>
      <c r="C62" s="29" t="s">
        <v>15</v>
      </c>
      <c r="D62" s="30">
        <v>42478</v>
      </c>
      <c r="E62" s="29" t="s">
        <v>16</v>
      </c>
      <c r="F62" s="31" t="s">
        <v>17</v>
      </c>
      <c r="G62" s="31"/>
      <c r="H62" s="31" t="s">
        <v>307</v>
      </c>
      <c r="I62" s="28">
        <v>0</v>
      </c>
      <c r="J62" s="28">
        <v>0</v>
      </c>
      <c r="K62" s="28">
        <v>0</v>
      </c>
      <c r="L62" s="37">
        <v>0</v>
      </c>
      <c r="M62" s="37">
        <v>0</v>
      </c>
      <c r="N62" s="37">
        <v>0</v>
      </c>
      <c r="O62" s="28">
        <f t="shared" si="2"/>
        <v>0</v>
      </c>
      <c r="P62" s="13">
        <v>343.5</v>
      </c>
      <c r="Q62" s="3">
        <v>400</v>
      </c>
      <c r="R62" s="3"/>
      <c r="S62" s="3">
        <f t="shared" si="1"/>
        <v>371.75</v>
      </c>
      <c r="T62" s="3">
        <v>343.5</v>
      </c>
      <c r="U62" s="10"/>
      <c r="V62" s="10"/>
      <c r="W62" s="10"/>
    </row>
    <row r="63" spans="1:23" ht="39" x14ac:dyDescent="0.25">
      <c r="A63" s="39" t="s">
        <v>370</v>
      </c>
      <c r="B63" s="28" t="s">
        <v>241</v>
      </c>
      <c r="C63" s="29" t="s">
        <v>67</v>
      </c>
      <c r="D63" s="30">
        <v>42104</v>
      </c>
      <c r="E63" s="29" t="s">
        <v>68</v>
      </c>
      <c r="F63" s="31" t="s">
        <v>69</v>
      </c>
      <c r="G63" s="31"/>
      <c r="H63" s="31" t="s">
        <v>307</v>
      </c>
      <c r="I63" s="28">
        <v>0</v>
      </c>
      <c r="J63" s="28">
        <v>0</v>
      </c>
      <c r="K63" s="28">
        <v>0</v>
      </c>
      <c r="L63" s="37">
        <v>0</v>
      </c>
      <c r="M63" s="37">
        <v>0</v>
      </c>
      <c r="N63" s="37">
        <v>0</v>
      </c>
      <c r="O63" s="28">
        <f t="shared" si="2"/>
        <v>0</v>
      </c>
      <c r="P63" s="13">
        <v>360.4</v>
      </c>
      <c r="Q63" s="3">
        <v>400</v>
      </c>
      <c r="R63" s="3"/>
      <c r="S63" s="3">
        <f t="shared" si="1"/>
        <v>380.2</v>
      </c>
      <c r="T63" s="3">
        <v>367</v>
      </c>
      <c r="U63" s="10"/>
      <c r="V63" s="10"/>
      <c r="W63" s="10"/>
    </row>
    <row r="64" spans="1:23" ht="26.25" x14ac:dyDescent="0.25">
      <c r="A64" s="39" t="s">
        <v>371</v>
      </c>
      <c r="B64" s="28" t="s">
        <v>209</v>
      </c>
      <c r="C64" s="29" t="s">
        <v>28</v>
      </c>
      <c r="D64" s="30">
        <v>42497</v>
      </c>
      <c r="E64" s="29" t="s">
        <v>31</v>
      </c>
      <c r="F64" s="31" t="s">
        <v>32</v>
      </c>
      <c r="G64" s="31"/>
      <c r="H64" s="31" t="s">
        <v>307</v>
      </c>
      <c r="I64" s="28">
        <v>0</v>
      </c>
      <c r="J64" s="28">
        <v>0</v>
      </c>
      <c r="K64" s="28">
        <v>0</v>
      </c>
      <c r="L64" s="37">
        <v>0</v>
      </c>
      <c r="M64" s="37">
        <v>0</v>
      </c>
      <c r="N64" s="37">
        <v>0</v>
      </c>
      <c r="O64" s="28">
        <f>K64+L64+M64+N64</f>
        <v>0</v>
      </c>
      <c r="P64" s="14">
        <v>400</v>
      </c>
      <c r="Q64" s="9">
        <v>370.3</v>
      </c>
      <c r="R64" s="9"/>
      <c r="S64" s="3">
        <f>(P64+Q64)/2</f>
        <v>385.15</v>
      </c>
      <c r="T64" s="9">
        <v>353.8</v>
      </c>
      <c r="U64" s="10"/>
      <c r="V64" s="10"/>
      <c r="W64" s="10"/>
    </row>
    <row r="65" spans="1:23" ht="39" x14ac:dyDescent="0.25">
      <c r="A65" s="39" t="s">
        <v>309</v>
      </c>
      <c r="B65" s="28" t="s">
        <v>279</v>
      </c>
      <c r="C65" s="29"/>
      <c r="D65" s="30"/>
      <c r="E65" s="29" t="s">
        <v>280</v>
      </c>
      <c r="F65" s="31" t="s">
        <v>137</v>
      </c>
      <c r="G65" s="31"/>
      <c r="H65" s="31" t="s">
        <v>307</v>
      </c>
      <c r="I65" s="28">
        <v>0</v>
      </c>
      <c r="J65" s="28">
        <v>0</v>
      </c>
      <c r="K65" s="28">
        <v>0</v>
      </c>
      <c r="L65" s="37">
        <v>0</v>
      </c>
      <c r="M65" s="37">
        <v>0</v>
      </c>
      <c r="N65" s="37">
        <v>0</v>
      </c>
      <c r="O65" s="28">
        <f t="shared" ref="O65:O71" si="3">K65+L65+M65+N65</f>
        <v>0</v>
      </c>
      <c r="P65" s="13"/>
      <c r="Q65" s="3"/>
      <c r="R65" s="3"/>
      <c r="S65" s="3"/>
      <c r="T65" s="3"/>
      <c r="U65" s="10"/>
      <c r="V65" s="10"/>
      <c r="W65" s="10"/>
    </row>
    <row r="66" spans="1:23" ht="15.75" x14ac:dyDescent="0.25">
      <c r="A66" s="39" t="s">
        <v>311</v>
      </c>
      <c r="B66" s="28" t="s">
        <v>281</v>
      </c>
      <c r="C66" s="29"/>
      <c r="D66" s="30"/>
      <c r="E66" s="29" t="s">
        <v>282</v>
      </c>
      <c r="F66" s="31" t="s">
        <v>283</v>
      </c>
      <c r="G66" s="31"/>
      <c r="H66" s="31" t="s">
        <v>307</v>
      </c>
      <c r="I66" s="28">
        <v>0</v>
      </c>
      <c r="J66" s="28">
        <v>0</v>
      </c>
      <c r="K66" s="28">
        <v>0</v>
      </c>
      <c r="L66" s="37">
        <v>0</v>
      </c>
      <c r="M66" s="37">
        <v>0</v>
      </c>
      <c r="N66" s="37">
        <v>0</v>
      </c>
      <c r="O66" s="28">
        <f t="shared" si="3"/>
        <v>0</v>
      </c>
      <c r="P66" s="13"/>
      <c r="Q66" s="3"/>
      <c r="R66" s="3"/>
      <c r="S66" s="3"/>
      <c r="T66" s="3"/>
      <c r="U66" s="10"/>
      <c r="V66" s="10"/>
      <c r="W66" s="10"/>
    </row>
    <row r="67" spans="1:23" ht="39" x14ac:dyDescent="0.25">
      <c r="A67" s="39" t="s">
        <v>375</v>
      </c>
      <c r="B67" s="28" t="s">
        <v>284</v>
      </c>
      <c r="C67" s="29"/>
      <c r="D67" s="30"/>
      <c r="E67" s="29" t="s">
        <v>285</v>
      </c>
      <c r="F67" s="31" t="s">
        <v>7</v>
      </c>
      <c r="G67" s="31"/>
      <c r="H67" s="31" t="s">
        <v>307</v>
      </c>
      <c r="I67" s="28">
        <v>0</v>
      </c>
      <c r="J67" s="28">
        <v>0</v>
      </c>
      <c r="K67" s="28">
        <v>0</v>
      </c>
      <c r="L67" s="37">
        <v>0</v>
      </c>
      <c r="M67" s="37">
        <v>0</v>
      </c>
      <c r="N67" s="37">
        <v>0</v>
      </c>
      <c r="O67" s="28">
        <f t="shared" si="3"/>
        <v>0</v>
      </c>
      <c r="P67" s="13"/>
      <c r="Q67" s="3"/>
      <c r="R67" s="3"/>
      <c r="S67" s="3"/>
      <c r="T67" s="3"/>
      <c r="U67" s="10"/>
      <c r="V67" s="10"/>
      <c r="W67" s="10"/>
    </row>
    <row r="68" spans="1:23" ht="51.75" x14ac:dyDescent="0.25">
      <c r="A68" s="39" t="s">
        <v>338</v>
      </c>
      <c r="B68" s="28" t="s">
        <v>286</v>
      </c>
      <c r="C68" s="29"/>
      <c r="D68" s="30"/>
      <c r="E68" s="29" t="s">
        <v>287</v>
      </c>
      <c r="F68" s="31" t="s">
        <v>288</v>
      </c>
      <c r="G68" s="31"/>
      <c r="H68" s="31" t="s">
        <v>307</v>
      </c>
      <c r="I68" s="28">
        <v>0</v>
      </c>
      <c r="J68" s="28">
        <v>0</v>
      </c>
      <c r="K68" s="28">
        <v>0</v>
      </c>
      <c r="L68" s="37">
        <v>0</v>
      </c>
      <c r="M68" s="37">
        <v>0</v>
      </c>
      <c r="N68" s="37">
        <v>0</v>
      </c>
      <c r="O68" s="28">
        <f t="shared" si="3"/>
        <v>0</v>
      </c>
      <c r="P68" s="13"/>
      <c r="Q68" s="3"/>
      <c r="R68" s="3"/>
      <c r="S68" s="3"/>
      <c r="T68" s="3"/>
      <c r="U68" s="10"/>
      <c r="V68" s="10"/>
      <c r="W68" s="10"/>
    </row>
    <row r="69" spans="1:23" ht="39" x14ac:dyDescent="0.25">
      <c r="A69" s="39" t="s">
        <v>364</v>
      </c>
      <c r="B69" s="28" t="s">
        <v>292</v>
      </c>
      <c r="C69" s="29"/>
      <c r="D69" s="30"/>
      <c r="E69" s="29" t="s">
        <v>293</v>
      </c>
      <c r="F69" s="31" t="s">
        <v>291</v>
      </c>
      <c r="G69" s="31"/>
      <c r="H69" s="31" t="s">
        <v>307</v>
      </c>
      <c r="I69" s="28">
        <v>0</v>
      </c>
      <c r="J69" s="28">
        <v>0</v>
      </c>
      <c r="K69" s="28">
        <v>0</v>
      </c>
      <c r="L69" s="37">
        <v>0</v>
      </c>
      <c r="M69" s="37">
        <v>0</v>
      </c>
      <c r="N69" s="37">
        <v>0</v>
      </c>
      <c r="O69" s="28">
        <f t="shared" ref="O69:O70" si="4">K69+L69+M69+N69</f>
        <v>0</v>
      </c>
      <c r="P69" s="13"/>
      <c r="Q69" s="3"/>
      <c r="R69" s="3"/>
      <c r="S69" s="3"/>
      <c r="T69" s="3"/>
      <c r="U69" s="10"/>
      <c r="V69" s="10"/>
      <c r="W69" s="10"/>
    </row>
    <row r="70" spans="1:23" ht="26.25" x14ac:dyDescent="0.25">
      <c r="A70" s="40" t="s">
        <v>374</v>
      </c>
      <c r="B70" s="28" t="s">
        <v>294</v>
      </c>
      <c r="C70" s="29"/>
      <c r="D70" s="30"/>
      <c r="E70" s="29" t="s">
        <v>295</v>
      </c>
      <c r="F70" s="31" t="s">
        <v>296</v>
      </c>
      <c r="G70" s="31"/>
      <c r="H70" s="31" t="s">
        <v>307</v>
      </c>
      <c r="I70" s="28">
        <v>0</v>
      </c>
      <c r="J70" s="28">
        <v>0</v>
      </c>
      <c r="K70" s="28">
        <v>0</v>
      </c>
      <c r="L70" s="37">
        <v>0</v>
      </c>
      <c r="M70" s="37">
        <v>0</v>
      </c>
      <c r="N70" s="37">
        <v>0</v>
      </c>
      <c r="O70" s="28">
        <f t="shared" si="4"/>
        <v>0</v>
      </c>
      <c r="P70" s="13"/>
      <c r="Q70" s="3"/>
      <c r="R70" s="3"/>
      <c r="S70" s="3"/>
      <c r="T70" s="3"/>
      <c r="U70" s="10"/>
      <c r="V70" s="10"/>
      <c r="W70" s="10"/>
    </row>
    <row r="71" spans="1:23" ht="26.25" x14ac:dyDescent="0.25">
      <c r="A71" s="39" t="s">
        <v>363</v>
      </c>
      <c r="B71" s="28" t="s">
        <v>289</v>
      </c>
      <c r="C71" s="29"/>
      <c r="D71" s="30"/>
      <c r="E71" s="29" t="s">
        <v>290</v>
      </c>
      <c r="F71" s="31" t="s">
        <v>291</v>
      </c>
      <c r="G71" s="31"/>
      <c r="H71" s="31" t="s">
        <v>307</v>
      </c>
      <c r="I71" s="28">
        <v>0</v>
      </c>
      <c r="J71" s="28">
        <v>0</v>
      </c>
      <c r="K71" s="28">
        <v>0</v>
      </c>
      <c r="L71" s="37">
        <v>0</v>
      </c>
      <c r="M71" s="37">
        <v>0</v>
      </c>
      <c r="N71" s="37">
        <v>0</v>
      </c>
      <c r="O71" s="28">
        <f t="shared" si="3"/>
        <v>0</v>
      </c>
      <c r="P71" s="13"/>
      <c r="Q71" s="3"/>
      <c r="R71" s="3"/>
      <c r="S71" s="3"/>
      <c r="T71" s="3"/>
      <c r="U71" s="10"/>
      <c r="V71" s="10"/>
      <c r="W71" s="10"/>
    </row>
    <row r="72" spans="1:23" ht="26.25" x14ac:dyDescent="0.25">
      <c r="A72" s="39" t="s">
        <v>351</v>
      </c>
      <c r="B72" s="28" t="s">
        <v>244</v>
      </c>
      <c r="C72" s="29" t="s">
        <v>33</v>
      </c>
      <c r="D72" s="30">
        <v>42512</v>
      </c>
      <c r="E72" s="29" t="s">
        <v>34</v>
      </c>
      <c r="F72" s="31" t="s">
        <v>35</v>
      </c>
      <c r="G72" s="31"/>
      <c r="H72" s="31" t="s">
        <v>307</v>
      </c>
      <c r="I72" s="28">
        <v>0</v>
      </c>
      <c r="J72" s="28">
        <v>0</v>
      </c>
      <c r="K72" s="28">
        <v>0</v>
      </c>
      <c r="L72" s="37">
        <v>0</v>
      </c>
      <c r="M72" s="37">
        <v>0</v>
      </c>
      <c r="N72" s="37">
        <v>0</v>
      </c>
      <c r="O72" s="28">
        <f>K72+L72+M72+N72</f>
        <v>0</v>
      </c>
      <c r="P72" s="14">
        <v>400</v>
      </c>
      <c r="Q72" s="9">
        <v>383.5</v>
      </c>
      <c r="R72" s="9"/>
      <c r="S72" s="3">
        <f>(P72+Q72)/2</f>
        <v>391.75</v>
      </c>
      <c r="T72" s="9">
        <v>383.5</v>
      </c>
      <c r="U72" s="10"/>
      <c r="V72" s="10"/>
      <c r="W72" s="10"/>
    </row>
    <row r="74" spans="1:23" ht="87" customHeight="1" x14ac:dyDescent="0.25">
      <c r="B74" s="10"/>
      <c r="C74" s="10"/>
      <c r="D74" s="10"/>
      <c r="E74" s="12"/>
      <c r="F74" s="23"/>
      <c r="G74" s="21"/>
      <c r="H74" s="21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</row>
    <row r="75" spans="1:23" ht="115.5" customHeight="1" x14ac:dyDescent="0.25">
      <c r="E75" s="7"/>
      <c r="J75" s="6"/>
    </row>
    <row r="76" spans="1:23" ht="87" customHeight="1" x14ac:dyDescent="0.25">
      <c r="E76" s="7"/>
      <c r="J76" s="6"/>
    </row>
    <row r="77" spans="1:23" ht="87" customHeight="1" x14ac:dyDescent="0.25">
      <c r="E77" s="7"/>
      <c r="J77" s="6"/>
    </row>
    <row r="78" spans="1:23" ht="87" customHeight="1" x14ac:dyDescent="0.25">
      <c r="E78" s="7"/>
    </row>
    <row r="79" spans="1:23" ht="87" customHeight="1" x14ac:dyDescent="0.25">
      <c r="E79" s="7"/>
    </row>
    <row r="80" spans="1:23" ht="101.25" customHeight="1" x14ac:dyDescent="0.25">
      <c r="E80" s="7"/>
    </row>
    <row r="81" spans="2:6" ht="87" customHeight="1" x14ac:dyDescent="0.25">
      <c r="E81" s="7"/>
    </row>
    <row r="82" spans="2:6" ht="101.25" customHeight="1" x14ac:dyDescent="0.25">
      <c r="B82" s="41"/>
      <c r="C82" s="41"/>
      <c r="D82" s="41"/>
      <c r="E82" s="42"/>
      <c r="F82" s="43"/>
    </row>
    <row r="83" spans="2:6" ht="87" customHeight="1" x14ac:dyDescent="0.25">
      <c r="B83" s="41"/>
      <c r="C83" s="41"/>
      <c r="D83" s="41"/>
      <c r="E83" s="44" t="s">
        <v>270</v>
      </c>
      <c r="F83" s="43"/>
    </row>
    <row r="84" spans="2:6" ht="58.5" customHeight="1" x14ac:dyDescent="0.25">
      <c r="B84" s="41"/>
      <c r="C84" s="41"/>
      <c r="D84" s="41"/>
      <c r="E84" s="45"/>
      <c r="F84" s="43"/>
    </row>
    <row r="85" spans="2:6" ht="101.25" customHeight="1" x14ac:dyDescent="0.25">
      <c r="E85" s="1"/>
    </row>
    <row r="86" spans="2:6" ht="58.5" customHeight="1" x14ac:dyDescent="0.25">
      <c r="E86" s="1"/>
    </row>
    <row r="87" spans="2:6" ht="87" customHeight="1" x14ac:dyDescent="0.25">
      <c r="E87" s="1"/>
    </row>
    <row r="88" spans="2:6" x14ac:dyDescent="0.25">
      <c r="E88" s="1"/>
    </row>
  </sheetData>
  <hyperlinks>
    <hyperlink ref="G53" r:id="rId1" display="http://www.msmtvyzkum.cz/2012/PMS/ePROJEKT/PrijemProjekty.asp%09?Key=125159859657_5639814815270366&amp;Act=HODNOC&amp;ActIdp=0000551"/>
    <hyperlink ref="G51" r:id="rId2" display="http://www.msmtvyzkum.cz/2012/PMS/ePROJEKT/PrijemProjekty.asp%09?Key=125159859657_5639814815270366&amp;Act=HODNOC&amp;ActIdp=0000790"/>
    <hyperlink ref="G27" r:id="rId3" display="http://www.msmtvyzkum.cz/2012/PMS/ePROJEKT/PrijemProjekty.asp%09?Key=125159859657_5639814815270366&amp;Act=HODNOC&amp;ActIdp=0000580"/>
    <hyperlink ref="G34" r:id="rId4" display="http://www.msmtvyzkum.cz/2012/PMS/ePROJEKT/PrijemProjekty.asp%09?Key=125159859657_5639814815270366&amp;Act=HODNOC&amp;ActIdp=0000830"/>
    <hyperlink ref="G52" r:id="rId5" display="http://www.msmtvyzkum.cz/2012/PMS/ePROJEKT/PrijemProjekty.asp%09?Key=125159859657_5639814815270366&amp;Act=HODNOC&amp;ActIdp=0000748"/>
  </hyperlinks>
  <pageMargins left="0.70866141732283472" right="0.70866141732283472" top="0.78740157480314965" bottom="0.78740157480314965" header="0.31496062992125984" footer="0.31496062992125984"/>
  <pageSetup paperSize="9" scale="85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2013-01-18T12:36:11Z</dcterms:modified>
</cp:coreProperties>
</file>