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8720" windowHeight="8325" tabRatio="854" firstSheet="3" activeTab="4"/>
  </bookViews>
  <sheets>
    <sheet name="Monitorovací indikátory" sheetId="4" r:id="rId1"/>
    <sheet name="Uzavřená Zadávací řízení" sheetId="5" r:id="rId2"/>
    <sheet name="VP podle přechodného rámce" sheetId="6" r:id="rId3"/>
    <sheet name="VP podle de minimis" sheetId="7" r:id="rId4"/>
    <sheet name="Soupiska účetních dokladů NN " sheetId="16" r:id="rId5"/>
    <sheet name="Přehled čerp. zp. výd. NN" sheetId="17" r:id="rId6"/>
    <sheet name="Přepracovaný rozpočet proj.NN" sheetId="18" r:id="rId7"/>
    <sheet name="Přepracovaný harmonogram " sheetId="8" r:id="rId8"/>
    <sheet name="Podpisové vzory" sheetId="9" r:id="rId9"/>
    <sheet name="Pracovní výkaz" sheetId="10" r:id="rId10"/>
    <sheet name="Mzdové výdaje" sheetId="11" r:id="rId11"/>
    <sheet name="Cestovní výdaje - zahraniční" sheetId="15" r:id="rId12"/>
    <sheet name="Odpisy" sheetId="12" r:id="rId13"/>
    <sheet name="Rozpis mzdových příspěvků " sheetId="13" r:id="rId14"/>
    <sheet name="Seznam školení" sheetId="14" r:id="rId15"/>
  </sheets>
  <definedNames>
    <definedName name="_xlnm.Print_Area" localSheetId="11">'Cestovní výdaje - zahraniční'!$A$1:$K$35</definedName>
    <definedName name="_xlnm.Print_Area" localSheetId="0">'Monitorovací indikátory'!$A$1:$L$26</definedName>
    <definedName name="_xlnm.Print_Area" localSheetId="10">'Mzdové výdaje'!$A$1:$M$41</definedName>
    <definedName name="_xlnm.Print_Area" localSheetId="12">Odpisy!$A$1:$J$37</definedName>
    <definedName name="_xlnm.Print_Area" localSheetId="8">'Podpisové vzory'!$A$1:$E$25</definedName>
    <definedName name="_xlnm.Print_Area" localSheetId="9">'Pracovní výkaz'!$A$1:$I$67</definedName>
    <definedName name="_xlnm.Print_Area" localSheetId="7">'Přepracovaný harmonogram '!$A$1:$M$41</definedName>
    <definedName name="_xlnm.Print_Area" localSheetId="13">'Rozpis mzdových příspěvků '!$A$1:$M$33</definedName>
    <definedName name="_xlnm.Print_Area" localSheetId="14">'Seznam školení'!$A$1:$E$38</definedName>
    <definedName name="_xlnm.Print_Area" localSheetId="1">'Uzavřená Zadávací řízení'!$A$1:$G$29</definedName>
    <definedName name="_xlnm.Print_Area" localSheetId="3">'VP podle de minimis'!$A$1:$I$34</definedName>
    <definedName name="_xlnm.Print_Area" localSheetId="2">'VP podle přechodného rámce'!$A$1:$K$31</definedName>
    <definedName name="Z_0403529E_C661_4A59_A07F_8D6FBA2FF1DB_.wvu.PrintArea" localSheetId="11" hidden="1">'Cestovní výdaje - zahraniční'!$A$1:$K$35</definedName>
    <definedName name="Z_0403529E_C661_4A59_A07F_8D6FBA2FF1DB_.wvu.PrintArea" localSheetId="0" hidden="1">'Monitorovací indikátory'!$A$1:$L$26</definedName>
    <definedName name="Z_0403529E_C661_4A59_A07F_8D6FBA2FF1DB_.wvu.PrintArea" localSheetId="10" hidden="1">'Mzdové výdaje'!$A$1:$M$41</definedName>
    <definedName name="Z_0403529E_C661_4A59_A07F_8D6FBA2FF1DB_.wvu.PrintArea" localSheetId="12" hidden="1">Odpisy!$A$1:$J$37</definedName>
    <definedName name="Z_0403529E_C661_4A59_A07F_8D6FBA2FF1DB_.wvu.PrintArea" localSheetId="8" hidden="1">'Podpisové vzory'!$A$1:$E$25</definedName>
    <definedName name="Z_0403529E_C661_4A59_A07F_8D6FBA2FF1DB_.wvu.PrintArea" localSheetId="9" hidden="1">'Pracovní výkaz'!$A$1:$I$67</definedName>
    <definedName name="Z_0403529E_C661_4A59_A07F_8D6FBA2FF1DB_.wvu.PrintArea" localSheetId="7" hidden="1">'Přepracovaný harmonogram '!$A$1:$M$41</definedName>
    <definedName name="Z_0403529E_C661_4A59_A07F_8D6FBA2FF1DB_.wvu.PrintArea" localSheetId="13" hidden="1">'Rozpis mzdových příspěvků '!$A$1:$M$33</definedName>
    <definedName name="Z_0403529E_C661_4A59_A07F_8D6FBA2FF1DB_.wvu.PrintArea" localSheetId="14" hidden="1">'Seznam školení'!$A$1:$E$38</definedName>
    <definedName name="Z_0403529E_C661_4A59_A07F_8D6FBA2FF1DB_.wvu.PrintArea" localSheetId="1" hidden="1">'Uzavřená Zadávací řízení'!$A$1:$G$29</definedName>
    <definedName name="Z_0403529E_C661_4A59_A07F_8D6FBA2FF1DB_.wvu.PrintArea" localSheetId="3" hidden="1">'VP podle de minimis'!$A$1:$H$34</definedName>
    <definedName name="Z_0403529E_C661_4A59_A07F_8D6FBA2FF1DB_.wvu.PrintArea" localSheetId="2" hidden="1">'VP podle přechodného rámce'!$A$1:$K$31</definedName>
    <definedName name="Z_3FFD2456_7A0A_4EBF_A735_8B988ABD63FE_.wvu.PrintArea" localSheetId="11" hidden="1">'Cestovní výdaje - zahraniční'!$A$1:$K$35</definedName>
    <definedName name="Z_3FFD2456_7A0A_4EBF_A735_8B988ABD63FE_.wvu.PrintArea" localSheetId="0" hidden="1">'Monitorovací indikátory'!$A$1:$L$26</definedName>
    <definedName name="Z_3FFD2456_7A0A_4EBF_A735_8B988ABD63FE_.wvu.PrintArea" localSheetId="10" hidden="1">'Mzdové výdaje'!$A$1:$M$41</definedName>
    <definedName name="Z_3FFD2456_7A0A_4EBF_A735_8B988ABD63FE_.wvu.PrintArea" localSheetId="12" hidden="1">Odpisy!$A$1:$J$37</definedName>
    <definedName name="Z_3FFD2456_7A0A_4EBF_A735_8B988ABD63FE_.wvu.PrintArea" localSheetId="8" hidden="1">'Podpisové vzory'!$A$1:$E$25</definedName>
    <definedName name="Z_3FFD2456_7A0A_4EBF_A735_8B988ABD63FE_.wvu.PrintArea" localSheetId="9" hidden="1">'Pracovní výkaz'!$A$1:$I$67</definedName>
    <definedName name="Z_3FFD2456_7A0A_4EBF_A735_8B988ABD63FE_.wvu.PrintArea" localSheetId="7" hidden="1">'Přepracovaný harmonogram '!$A$1:$M$41</definedName>
    <definedName name="Z_3FFD2456_7A0A_4EBF_A735_8B988ABD63FE_.wvu.PrintArea" localSheetId="13" hidden="1">'Rozpis mzdových příspěvků '!$A$1:$M$33</definedName>
    <definedName name="Z_3FFD2456_7A0A_4EBF_A735_8B988ABD63FE_.wvu.PrintArea" localSheetId="14" hidden="1">'Seznam školení'!$A$1:$E$38</definedName>
    <definedName name="Z_3FFD2456_7A0A_4EBF_A735_8B988ABD63FE_.wvu.PrintArea" localSheetId="1" hidden="1">'Uzavřená Zadávací řízení'!$A$1:$G$29</definedName>
    <definedName name="Z_3FFD2456_7A0A_4EBF_A735_8B988ABD63FE_.wvu.PrintArea" localSheetId="3" hidden="1">'VP podle de minimis'!$A$1:$H$34</definedName>
    <definedName name="Z_3FFD2456_7A0A_4EBF_A735_8B988ABD63FE_.wvu.PrintArea" localSheetId="2" hidden="1">'VP podle přechodného rámce'!$A$1:$K$31</definedName>
    <definedName name="Z_B0896713_B169_419C_AB5C_8D80A199AA40_.wvu.PrintArea" localSheetId="11" hidden="1">'Cestovní výdaje - zahraniční'!$A$1:$K$35</definedName>
    <definedName name="Z_B0896713_B169_419C_AB5C_8D80A199AA40_.wvu.PrintArea" localSheetId="0" hidden="1">'Monitorovací indikátory'!$A$1:$L$26</definedName>
    <definedName name="Z_B0896713_B169_419C_AB5C_8D80A199AA40_.wvu.PrintArea" localSheetId="10" hidden="1">'Mzdové výdaje'!$A$1:$M$41</definedName>
    <definedName name="Z_B0896713_B169_419C_AB5C_8D80A199AA40_.wvu.PrintArea" localSheetId="12" hidden="1">Odpisy!$A$1:$J$37</definedName>
    <definedName name="Z_B0896713_B169_419C_AB5C_8D80A199AA40_.wvu.PrintArea" localSheetId="8" hidden="1">'Podpisové vzory'!$A$1:$E$25</definedName>
    <definedName name="Z_B0896713_B169_419C_AB5C_8D80A199AA40_.wvu.PrintArea" localSheetId="9" hidden="1">'Pracovní výkaz'!$A$1:$I$67</definedName>
    <definedName name="Z_B0896713_B169_419C_AB5C_8D80A199AA40_.wvu.PrintArea" localSheetId="7" hidden="1">'Přepracovaný harmonogram '!$A$1:$M$41</definedName>
    <definedName name="Z_B0896713_B169_419C_AB5C_8D80A199AA40_.wvu.PrintArea" localSheetId="13" hidden="1">'Rozpis mzdových příspěvků '!$A$1:$M$33</definedName>
    <definedName name="Z_B0896713_B169_419C_AB5C_8D80A199AA40_.wvu.PrintArea" localSheetId="14" hidden="1">'Seznam školení'!$A$1:$E$38</definedName>
    <definedName name="Z_B0896713_B169_419C_AB5C_8D80A199AA40_.wvu.PrintArea" localSheetId="1" hidden="1">'Uzavřená Zadávací řízení'!$A$1:$G$29</definedName>
    <definedName name="Z_B0896713_B169_419C_AB5C_8D80A199AA40_.wvu.PrintArea" localSheetId="3" hidden="1">'VP podle de minimis'!$A$1:$H$34</definedName>
    <definedName name="Z_B0896713_B169_419C_AB5C_8D80A199AA40_.wvu.PrintArea" localSheetId="2" hidden="1">'VP podle přechodného rámce'!$A$1:$K$31</definedName>
    <definedName name="Z_BDD9625B_8149_48BA_B550_6821EB743C2A_.wvu.PrintArea" localSheetId="11" hidden="1">'Cestovní výdaje - zahraniční'!$A$1:$K$35</definedName>
    <definedName name="Z_BDD9625B_8149_48BA_B550_6821EB743C2A_.wvu.PrintArea" localSheetId="0" hidden="1">'Monitorovací indikátory'!$A$1:$L$26</definedName>
    <definedName name="Z_BDD9625B_8149_48BA_B550_6821EB743C2A_.wvu.PrintArea" localSheetId="10" hidden="1">'Mzdové výdaje'!$A$1:$M$41</definedName>
    <definedName name="Z_BDD9625B_8149_48BA_B550_6821EB743C2A_.wvu.PrintArea" localSheetId="12" hidden="1">Odpisy!$A$1:$J$37</definedName>
    <definedName name="Z_BDD9625B_8149_48BA_B550_6821EB743C2A_.wvu.PrintArea" localSheetId="8" hidden="1">'Podpisové vzory'!$A$1:$E$25</definedName>
    <definedName name="Z_BDD9625B_8149_48BA_B550_6821EB743C2A_.wvu.PrintArea" localSheetId="9" hidden="1">'Pracovní výkaz'!$A$1:$I$67</definedName>
    <definedName name="Z_BDD9625B_8149_48BA_B550_6821EB743C2A_.wvu.PrintArea" localSheetId="7" hidden="1">'Přepracovaný harmonogram '!$A$1:$M$41</definedName>
    <definedName name="Z_BDD9625B_8149_48BA_B550_6821EB743C2A_.wvu.PrintArea" localSheetId="13" hidden="1">'Rozpis mzdových příspěvků '!$A$1:$M$33</definedName>
    <definedName name="Z_BDD9625B_8149_48BA_B550_6821EB743C2A_.wvu.PrintArea" localSheetId="14" hidden="1">'Seznam školení'!$A$1:$E$38</definedName>
    <definedName name="Z_BDD9625B_8149_48BA_B550_6821EB743C2A_.wvu.PrintArea" localSheetId="1" hidden="1">'Uzavřená Zadávací řízení'!$A$1:$G$29</definedName>
    <definedName name="Z_BDD9625B_8149_48BA_B550_6821EB743C2A_.wvu.PrintArea" localSheetId="3" hidden="1">'VP podle de minimis'!$A$1:$H$34</definedName>
    <definedName name="Z_BDD9625B_8149_48BA_B550_6821EB743C2A_.wvu.PrintArea" localSheetId="2" hidden="1">'VP podle přechodného rámce'!$A$1:$K$31</definedName>
  </definedNames>
  <calcPr calcId="125725"/>
</workbook>
</file>

<file path=xl/calcChain.xml><?xml version="1.0" encoding="utf-8"?>
<calcChain xmlns="http://schemas.openxmlformats.org/spreadsheetml/2006/main">
  <c r="G86" i="17"/>
  <c r="G85"/>
  <c r="H69" i="18"/>
  <c r="H68"/>
  <c r="H29" i="7"/>
  <c r="F29"/>
  <c r="G68" i="18"/>
  <c r="D68"/>
  <c r="P35" i="16"/>
  <c r="O35"/>
  <c r="L65" i="18"/>
  <c r="L64"/>
  <c r="L63"/>
  <c r="L62"/>
  <c r="L61"/>
  <c r="L60"/>
  <c r="L59"/>
  <c r="L58"/>
  <c r="L57"/>
  <c r="L56"/>
  <c r="L55"/>
  <c r="L54"/>
  <c r="L53"/>
  <c r="L52"/>
  <c r="L51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H84" i="17"/>
  <c r="D84"/>
  <c r="F84"/>
  <c r="J12" i="13"/>
  <c r="J13"/>
  <c r="J14"/>
  <c r="J15"/>
  <c r="J16"/>
  <c r="J17"/>
  <c r="J18"/>
  <c r="J19"/>
  <c r="J20"/>
  <c r="J21"/>
  <c r="J22"/>
  <c r="J23"/>
  <c r="E80" i="17"/>
  <c r="C80"/>
  <c r="B80"/>
  <c r="D80"/>
  <c r="F45"/>
  <c r="F44"/>
  <c r="F43"/>
  <c r="F34"/>
  <c r="D59"/>
  <c r="D55"/>
  <c r="D43"/>
  <c r="D44"/>
  <c r="D45"/>
  <c r="D46"/>
  <c r="D47"/>
  <c r="D34"/>
  <c r="D16" i="18"/>
  <c r="G16"/>
  <c r="D17"/>
  <c r="G17"/>
  <c r="D18"/>
  <c r="G18"/>
  <c r="D19"/>
  <c r="I19"/>
  <c r="G19"/>
  <c r="D21"/>
  <c r="I21"/>
  <c r="G21"/>
  <c r="D22"/>
  <c r="I22"/>
  <c r="G22"/>
  <c r="D23"/>
  <c r="I23"/>
  <c r="G23"/>
  <c r="D24"/>
  <c r="I24"/>
  <c r="G24"/>
  <c r="D25"/>
  <c r="I25"/>
  <c r="G25"/>
  <c r="D26"/>
  <c r="I26"/>
  <c r="G26"/>
  <c r="D27"/>
  <c r="I27"/>
  <c r="G27"/>
  <c r="D28"/>
  <c r="I28"/>
  <c r="G28"/>
  <c r="D31"/>
  <c r="I31"/>
  <c r="G31"/>
  <c r="D32"/>
  <c r="I32"/>
  <c r="G32"/>
  <c r="D33"/>
  <c r="I33"/>
  <c r="G33"/>
  <c r="D34"/>
  <c r="I34"/>
  <c r="G34"/>
  <c r="D37"/>
  <c r="G37"/>
  <c r="D38"/>
  <c r="I38"/>
  <c r="G38"/>
  <c r="D40"/>
  <c r="G40"/>
  <c r="D41"/>
  <c r="G41"/>
  <c r="D42"/>
  <c r="I42"/>
  <c r="G42"/>
  <c r="D43"/>
  <c r="I43"/>
  <c r="G43"/>
  <c r="D44"/>
  <c r="I44"/>
  <c r="G44"/>
  <c r="D45"/>
  <c r="I45"/>
  <c r="G45"/>
  <c r="D46"/>
  <c r="I46"/>
  <c r="G46"/>
  <c r="D48"/>
  <c r="I48"/>
  <c r="G48"/>
  <c r="G47"/>
  <c r="D49"/>
  <c r="I49"/>
  <c r="G49"/>
  <c r="D51"/>
  <c r="I51"/>
  <c r="G51"/>
  <c r="G50"/>
  <c r="D52"/>
  <c r="I52"/>
  <c r="G52"/>
  <c r="D53"/>
  <c r="I53"/>
  <c r="G53"/>
  <c r="D54"/>
  <c r="I54"/>
  <c r="G54"/>
  <c r="D55"/>
  <c r="I55"/>
  <c r="G55"/>
  <c r="D57"/>
  <c r="I57"/>
  <c r="G57"/>
  <c r="G56"/>
  <c r="D58"/>
  <c r="I58"/>
  <c r="G58"/>
  <c r="D60"/>
  <c r="I60"/>
  <c r="G60"/>
  <c r="D61"/>
  <c r="I61"/>
  <c r="G61"/>
  <c r="D62"/>
  <c r="I62"/>
  <c r="G62"/>
  <c r="D64"/>
  <c r="I64"/>
  <c r="G64"/>
  <c r="D65"/>
  <c r="I65"/>
  <c r="G65"/>
  <c r="D73"/>
  <c r="G73"/>
  <c r="D79"/>
  <c r="G79"/>
  <c r="B16" i="17"/>
  <c r="C16"/>
  <c r="C15"/>
  <c r="D16"/>
  <c r="E16"/>
  <c r="E15"/>
  <c r="F16"/>
  <c r="G16"/>
  <c r="H16"/>
  <c r="D17"/>
  <c r="F17"/>
  <c r="G17"/>
  <c r="H17"/>
  <c r="D18"/>
  <c r="F18"/>
  <c r="G18"/>
  <c r="H18"/>
  <c r="D19"/>
  <c r="F19"/>
  <c r="G19"/>
  <c r="H19"/>
  <c r="D20"/>
  <c r="F20"/>
  <c r="G20"/>
  <c r="H20"/>
  <c r="B21"/>
  <c r="C21"/>
  <c r="D21"/>
  <c r="E21"/>
  <c r="F21"/>
  <c r="G21"/>
  <c r="H21"/>
  <c r="D22"/>
  <c r="F22"/>
  <c r="G22"/>
  <c r="H22"/>
  <c r="D23"/>
  <c r="F23"/>
  <c r="G23"/>
  <c r="H23"/>
  <c r="D24"/>
  <c r="F24"/>
  <c r="G24"/>
  <c r="H24"/>
  <c r="D25"/>
  <c r="F25"/>
  <c r="G25"/>
  <c r="H25"/>
  <c r="D26"/>
  <c r="F26"/>
  <c r="G26"/>
  <c r="H26"/>
  <c r="D27"/>
  <c r="F27"/>
  <c r="G27"/>
  <c r="H27"/>
  <c r="D28"/>
  <c r="F28"/>
  <c r="G28"/>
  <c r="H28"/>
  <c r="D29"/>
  <c r="F29"/>
  <c r="G29"/>
  <c r="H29"/>
  <c r="C30"/>
  <c r="D30"/>
  <c r="E30"/>
  <c r="F30"/>
  <c r="G30"/>
  <c r="B31"/>
  <c r="B30"/>
  <c r="C31"/>
  <c r="D31"/>
  <c r="E31"/>
  <c r="F31"/>
  <c r="G31"/>
  <c r="H31"/>
  <c r="D32"/>
  <c r="F32"/>
  <c r="G32"/>
  <c r="H32"/>
  <c r="D33"/>
  <c r="F33"/>
  <c r="G33"/>
  <c r="H33"/>
  <c r="G34"/>
  <c r="H34"/>
  <c r="D35"/>
  <c r="F35"/>
  <c r="G35"/>
  <c r="H35"/>
  <c r="B37"/>
  <c r="C37"/>
  <c r="D37"/>
  <c r="E37"/>
  <c r="F37"/>
  <c r="G37"/>
  <c r="H37"/>
  <c r="D38"/>
  <c r="F38"/>
  <c r="G38"/>
  <c r="H38"/>
  <c r="D39"/>
  <c r="F39"/>
  <c r="G39"/>
  <c r="H39"/>
  <c r="B40"/>
  <c r="C40"/>
  <c r="C36"/>
  <c r="E40"/>
  <c r="E36"/>
  <c r="F36"/>
  <c r="G40"/>
  <c r="H40"/>
  <c r="D41"/>
  <c r="F41"/>
  <c r="G41"/>
  <c r="H41"/>
  <c r="D42"/>
  <c r="F42"/>
  <c r="G42"/>
  <c r="H42"/>
  <c r="G43"/>
  <c r="H43"/>
  <c r="G44"/>
  <c r="H44"/>
  <c r="G45"/>
  <c r="H45"/>
  <c r="F46"/>
  <c r="G46"/>
  <c r="H46"/>
  <c r="F47"/>
  <c r="G47"/>
  <c r="H47"/>
  <c r="B48"/>
  <c r="C48"/>
  <c r="D48"/>
  <c r="E48"/>
  <c r="F48"/>
  <c r="G48"/>
  <c r="H48"/>
  <c r="D49"/>
  <c r="F49"/>
  <c r="G49"/>
  <c r="H49"/>
  <c r="D50"/>
  <c r="F50"/>
  <c r="G50"/>
  <c r="H50"/>
  <c r="B51"/>
  <c r="C51"/>
  <c r="D51"/>
  <c r="E51"/>
  <c r="F51"/>
  <c r="G51"/>
  <c r="H51"/>
  <c r="D52"/>
  <c r="F52"/>
  <c r="G52"/>
  <c r="H52"/>
  <c r="D53"/>
  <c r="F53"/>
  <c r="G53"/>
  <c r="H53"/>
  <c r="D54"/>
  <c r="F54"/>
  <c r="G54"/>
  <c r="H54"/>
  <c r="F55"/>
  <c r="G55"/>
  <c r="H55"/>
  <c r="D56"/>
  <c r="F56"/>
  <c r="G56"/>
  <c r="H56"/>
  <c r="B57"/>
  <c r="C57"/>
  <c r="D57"/>
  <c r="E57"/>
  <c r="F57"/>
  <c r="G57"/>
  <c r="H57"/>
  <c r="D58"/>
  <c r="F58"/>
  <c r="G58"/>
  <c r="H58"/>
  <c r="F59"/>
  <c r="G59"/>
  <c r="H59"/>
  <c r="B60"/>
  <c r="C60"/>
  <c r="D60"/>
  <c r="E60"/>
  <c r="F60"/>
  <c r="G60"/>
  <c r="H60"/>
  <c r="D61"/>
  <c r="F61"/>
  <c r="G61"/>
  <c r="H61"/>
  <c r="D62"/>
  <c r="F62"/>
  <c r="G62"/>
  <c r="H62"/>
  <c r="D63"/>
  <c r="F63"/>
  <c r="G63"/>
  <c r="H63"/>
  <c r="B64"/>
  <c r="C64"/>
  <c r="D64"/>
  <c r="E64"/>
  <c r="F64"/>
  <c r="G64"/>
  <c r="H64"/>
  <c r="D65"/>
  <c r="F65"/>
  <c r="G65"/>
  <c r="H65"/>
  <c r="D66"/>
  <c r="F66"/>
  <c r="G66"/>
  <c r="H66"/>
  <c r="B69"/>
  <c r="C69"/>
  <c r="D69"/>
  <c r="E69"/>
  <c r="F69"/>
  <c r="G69"/>
  <c r="H69"/>
  <c r="D70"/>
  <c r="F70"/>
  <c r="G70"/>
  <c r="H70"/>
  <c r="B72"/>
  <c r="B78"/>
  <c r="H78"/>
  <c r="C72"/>
  <c r="E72"/>
  <c r="G72"/>
  <c r="H72"/>
  <c r="B74"/>
  <c r="C74"/>
  <c r="D74"/>
  <c r="E74"/>
  <c r="F74"/>
  <c r="H74"/>
  <c r="D75"/>
  <c r="F75"/>
  <c r="H75"/>
  <c r="D76"/>
  <c r="F76"/>
  <c r="H76"/>
  <c r="C78"/>
  <c r="D78"/>
  <c r="E78"/>
  <c r="F78"/>
  <c r="G78"/>
  <c r="F80"/>
  <c r="G80"/>
  <c r="H80"/>
  <c r="D83"/>
  <c r="F83"/>
  <c r="G83"/>
  <c r="H83"/>
  <c r="B84"/>
  <c r="C84"/>
  <c r="E84"/>
  <c r="G84"/>
  <c r="G42" i="16"/>
  <c r="G40"/>
  <c r="I30"/>
  <c r="G39"/>
  <c r="H30"/>
  <c r="K27" i="15"/>
  <c r="K26"/>
  <c r="K25"/>
  <c r="K24"/>
  <c r="K23"/>
  <c r="K22"/>
  <c r="K21"/>
  <c r="K20"/>
  <c r="K19"/>
  <c r="K18"/>
  <c r="K17"/>
  <c r="K16"/>
  <c r="K15"/>
  <c r="K14"/>
  <c r="K13"/>
  <c r="K12"/>
  <c r="K28"/>
  <c r="C31" i="14"/>
  <c r="M23" i="1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L12"/>
  <c r="M12"/>
  <c r="M24"/>
  <c r="J29" i="12"/>
  <c r="J28"/>
  <c r="J27"/>
  <c r="J26"/>
  <c r="J25"/>
  <c r="J24"/>
  <c r="J23"/>
  <c r="J22"/>
  <c r="J21"/>
  <c r="J20"/>
  <c r="J19"/>
  <c r="J18"/>
  <c r="J17"/>
  <c r="J16"/>
  <c r="J15"/>
  <c r="J14"/>
  <c r="J13"/>
  <c r="J12"/>
  <c r="L34" i="11"/>
  <c r="K34"/>
  <c r="J34"/>
  <c r="I34"/>
  <c r="H34"/>
  <c r="E34"/>
  <c r="M33"/>
  <c r="G33"/>
  <c r="M32"/>
  <c r="G32"/>
  <c r="M31"/>
  <c r="G31"/>
  <c r="M30"/>
  <c r="G30"/>
  <c r="M29"/>
  <c r="G29"/>
  <c r="M28"/>
  <c r="G28"/>
  <c r="M27"/>
  <c r="G27"/>
  <c r="M26"/>
  <c r="G26"/>
  <c r="M25"/>
  <c r="M24"/>
  <c r="M23"/>
  <c r="M22"/>
  <c r="M21"/>
  <c r="M20"/>
  <c r="M19"/>
  <c r="M18"/>
  <c r="M17"/>
  <c r="M16"/>
  <c r="M15"/>
  <c r="M14"/>
  <c r="M13"/>
  <c r="M12"/>
  <c r="M34"/>
  <c r="C48" i="10"/>
  <c r="F56"/>
  <c r="J26" i="6"/>
  <c r="I26"/>
  <c r="H26"/>
  <c r="G26"/>
  <c r="F26"/>
  <c r="K25"/>
  <c r="K24"/>
  <c r="K23"/>
  <c r="K22"/>
  <c r="K21"/>
  <c r="K20"/>
  <c r="K19"/>
  <c r="K18"/>
  <c r="K17"/>
  <c r="K16"/>
  <c r="K15"/>
  <c r="K14"/>
  <c r="K13"/>
  <c r="K12"/>
  <c r="G25" i="5"/>
  <c r="F25"/>
  <c r="G36" i="18"/>
  <c r="G39"/>
  <c r="G71"/>
  <c r="G77"/>
  <c r="K26" i="6"/>
  <c r="J30" i="12"/>
  <c r="L50" i="18"/>
  <c r="L83"/>
  <c r="G15"/>
  <c r="B36" i="17"/>
  <c r="H36"/>
  <c r="B15"/>
  <c r="B14"/>
  <c r="B73"/>
  <c r="G30" i="18"/>
  <c r="G20"/>
  <c r="D59"/>
  <c r="I59"/>
  <c r="D56"/>
  <c r="I56"/>
  <c r="D50"/>
  <c r="I50"/>
  <c r="D47"/>
  <c r="I47"/>
  <c r="D39"/>
  <c r="D36"/>
  <c r="D30"/>
  <c r="I30"/>
  <c r="D20"/>
  <c r="I20"/>
  <c r="H65"/>
  <c r="H62"/>
  <c r="H61"/>
  <c r="H58"/>
  <c r="H55"/>
  <c r="H54"/>
  <c r="H53"/>
  <c r="H52"/>
  <c r="H49"/>
  <c r="H46"/>
  <c r="H45"/>
  <c r="H44"/>
  <c r="H43"/>
  <c r="H42"/>
  <c r="H41"/>
  <c r="I41"/>
  <c r="H38"/>
  <c r="H34"/>
  <c r="H33"/>
  <c r="H32"/>
  <c r="H28"/>
  <c r="H27"/>
  <c r="H26"/>
  <c r="H25"/>
  <c r="H24"/>
  <c r="H23"/>
  <c r="H22"/>
  <c r="H19"/>
  <c r="H18"/>
  <c r="I18"/>
  <c r="H17"/>
  <c r="G63"/>
  <c r="H47"/>
  <c r="H56"/>
  <c r="G83"/>
  <c r="D63"/>
  <c r="D29"/>
  <c r="I29"/>
  <c r="D15"/>
  <c r="G59"/>
  <c r="H59"/>
  <c r="G29"/>
  <c r="G14"/>
  <c r="G13"/>
  <c r="D83"/>
  <c r="H20"/>
  <c r="H64"/>
  <c r="H60"/>
  <c r="H57"/>
  <c r="H51"/>
  <c r="H48"/>
  <c r="H40"/>
  <c r="I40"/>
  <c r="H37"/>
  <c r="I37"/>
  <c r="H31"/>
  <c r="H21"/>
  <c r="H16"/>
  <c r="I16"/>
  <c r="G36" i="17"/>
  <c r="D36"/>
  <c r="H15"/>
  <c r="H30"/>
  <c r="E14"/>
  <c r="F15"/>
  <c r="C14"/>
  <c r="D15"/>
  <c r="G15"/>
  <c r="F72"/>
  <c r="D72"/>
  <c r="F40"/>
  <c r="D40"/>
  <c r="H32" i="16"/>
  <c r="H33"/>
  <c r="H35"/>
  <c r="H63" i="18"/>
  <c r="I63"/>
  <c r="I17"/>
  <c r="D14"/>
  <c r="H14"/>
  <c r="H15"/>
  <c r="G35"/>
  <c r="H39"/>
  <c r="I39"/>
  <c r="H36"/>
  <c r="I36"/>
  <c r="H29"/>
  <c r="G66"/>
  <c r="G70"/>
  <c r="H50"/>
  <c r="H30"/>
  <c r="D71"/>
  <c r="D77"/>
  <c r="D35"/>
  <c r="G14" i="17"/>
  <c r="C67"/>
  <c r="D14"/>
  <c r="C73"/>
  <c r="E67"/>
  <c r="F14"/>
  <c r="E73"/>
  <c r="B71"/>
  <c r="H73"/>
  <c r="B79"/>
  <c r="H79"/>
  <c r="H14"/>
  <c r="B67"/>
  <c r="D13" i="18"/>
  <c r="H35"/>
  <c r="I35"/>
  <c r="I15"/>
  <c r="I14"/>
  <c r="G67"/>
  <c r="H13"/>
  <c r="D66"/>
  <c r="G72"/>
  <c r="G78"/>
  <c r="G76"/>
  <c r="B68" i="17"/>
  <c r="H68"/>
  <c r="H67"/>
  <c r="H71"/>
  <c r="H81"/>
  <c r="B77"/>
  <c r="H77"/>
  <c r="H82"/>
  <c r="D73"/>
  <c r="C79"/>
  <c r="G73"/>
  <c r="C71"/>
  <c r="G67"/>
  <c r="D67"/>
  <c r="C68"/>
  <c r="F73"/>
  <c r="E79"/>
  <c r="F79"/>
  <c r="E71"/>
  <c r="F67"/>
  <c r="E68"/>
  <c r="F68"/>
  <c r="I13" i="18"/>
  <c r="D67"/>
  <c r="H67"/>
  <c r="H66"/>
  <c r="D70"/>
  <c r="D72"/>
  <c r="D78"/>
  <c r="F71" i="17"/>
  <c r="E77"/>
  <c r="F77"/>
  <c r="F82"/>
  <c r="F81"/>
  <c r="D71"/>
  <c r="C77"/>
  <c r="G71"/>
  <c r="G79"/>
  <c r="D79"/>
  <c r="D68"/>
  <c r="G68"/>
  <c r="G77"/>
  <c r="D77"/>
  <c r="D81"/>
  <c r="G81"/>
  <c r="G82"/>
  <c r="D82"/>
  <c r="M37" i="16"/>
  <c r="G41"/>
  <c r="D76" i="18"/>
</calcChain>
</file>

<file path=xl/comments1.xml><?xml version="1.0" encoding="utf-8"?>
<comments xmlns="http://schemas.openxmlformats.org/spreadsheetml/2006/main">
  <authors>
    <author>Burešová</author>
    <author>Dana Mihulkova</author>
    <author>zachystalovad</author>
  </authors>
  <commentList>
    <comment ref="I11" authorId="0">
      <text>
        <r>
          <rPr>
            <b/>
            <sz val="8"/>
            <color indexed="81"/>
            <rFont val="Tahoma"/>
            <family val="2"/>
            <charset val="238"/>
          </rPr>
          <t>Vyplňte : počet osob nebo počet kusů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12" authorId="1">
      <text>
        <r>
          <rPr>
            <sz val="8"/>
            <color indexed="81"/>
            <rFont val="Tahoma"/>
            <family val="2"/>
            <charset val="238"/>
          </rPr>
          <t>Uveďte dosaženou hodnotu monitorovacího indikátoru kumulovaně od začátku projektu.</t>
        </r>
      </text>
    </comment>
    <comment ref="A24" authorId="2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10.xml><?xml version="1.0" encoding="utf-8"?>
<comments xmlns="http://schemas.openxmlformats.org/spreadsheetml/2006/main">
  <authors>
    <author>zachystalovad</author>
    <author>Helena Barbořáková</author>
    <author>INF</author>
    <author>Iva Tužinská</author>
    <author>Dana Mihulkova</author>
  </authors>
  <commentLis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Uveďte zaměstnanecká  smlouva (ZS) pro hlavní nebo vedlejší pracovní poměr, dohoda o prac. činnosti (DPČ) nebo dohoda o provedení práce (DPP)
</t>
        </r>
      </text>
    </comment>
    <comment ref="A11" authorId="1">
      <text>
        <r>
          <rPr>
            <sz val="8"/>
            <color indexed="81"/>
            <rFont val="Tahoma"/>
            <family val="2"/>
            <charset val="238"/>
          </rPr>
          <t xml:space="preserve">Uveďte název pracovní pozice, tak jak je uvedena ve schválené projektové žádosti. Pracovní pozici uveďte včetně identifiakce položky v rozpočtu např. 1.1.1.1. Lektor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měsíčního úvazku, resp. počet hodin dle dohody v dokladovaném projektu.
</t>
        </r>
      </text>
    </comment>
    <comment ref="A12" authorId="1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F12" authorId="3">
      <text>
        <r>
          <rPr>
            <sz val="8"/>
            <color indexed="81"/>
            <rFont val="Tahoma"/>
            <family val="2"/>
            <charset val="238"/>
          </rPr>
          <t>Uveďte úvazek v dalších projektech příjemce/ partnera OP VK</t>
        </r>
      </text>
    </comment>
    <comment ref="F13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úvazků na dalších výše neuvedených činnostech u přijemce a partnera/ů např. kmenová čínnost, činnost na dalších projektech mimo OP VK atd. </t>
        </r>
      </text>
    </comment>
    <comment ref="B16" authorId="4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C16" authorId="1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F50" authorId="3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  <comment ref="F52" authorId="4">
      <text>
        <r>
          <rPr>
            <sz val="8"/>
            <color indexed="81"/>
            <rFont val="Tahoma"/>
            <charset val="1"/>
          </rPr>
          <t>Doplňte počet dní pracovní neschopnosti celkem (tj. včetně prvních 3 dní)</t>
        </r>
      </text>
    </comment>
    <comment ref="F53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včetně prvních třech dní.</t>
        </r>
      </text>
    </comment>
    <comment ref="A54" authorId="4">
      <text>
        <r>
          <rPr>
            <sz val="8"/>
            <color indexed="81"/>
            <rFont val="Tahoma"/>
            <charset val="1"/>
          </rPr>
          <t>Doplňte počet hodin dovolené přepočtených dle úvazku.</t>
        </r>
      </text>
    </comment>
    <comment ref="F54" authorId="4">
      <text>
        <r>
          <rPr>
            <sz val="8"/>
            <color indexed="81"/>
            <rFont val="Tahoma"/>
            <charset val="1"/>
          </rPr>
          <t>Doplňte počet hodin pracovní neschopnosti přepočtených dle úvazku.</t>
        </r>
      </text>
    </comment>
    <comment ref="A56" authorId="4">
      <text>
        <r>
          <rPr>
            <sz val="8"/>
            <color indexed="81"/>
            <rFont val="Tahoma"/>
            <family val="2"/>
            <charset val="238"/>
          </rPr>
          <t>Výpočet nezaokrouhlujte.</t>
        </r>
      </text>
    </comment>
    <comment ref="D57" authorId="1">
      <text>
        <r>
          <rPr>
            <sz val="8"/>
            <color indexed="81"/>
            <rFont val="Tahoma"/>
            <family val="2"/>
            <charset val="238"/>
          </rPr>
          <t>Vyplňe počet hodin, které byly zaměstanci pro
paceny v daném měsíci za projekt.</t>
        </r>
      </text>
    </comment>
    <comment ref="F57" authorId="4">
      <text>
        <r>
          <rPr>
            <sz val="8"/>
            <color indexed="81"/>
            <rFont val="Tahoma"/>
            <family val="2"/>
            <charset val="238"/>
          </rPr>
          <t>Tento počet hodin zaznamenejte do přílohy Mzdové výdaje.</t>
        </r>
      </text>
    </comment>
  </commentList>
</comments>
</file>

<file path=xl/comments11.xml><?xml version="1.0" encoding="utf-8"?>
<comments xmlns="http://schemas.openxmlformats.org/spreadsheetml/2006/main">
  <authors>
    <author>Dana Mihulkova</author>
    <author>Petra Ďuranová</author>
    <author>Burešová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Doplňte zkrácený název pracovní pozice.
</t>
        </r>
      </text>
    </commen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číslo položky rozpočtu, např. 1.1.2.2
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 xml:space="preserve">ZS (zaměstnanecká smlouva) nebo DPČ (dohoda o pracovní činnosti)
DPP - dohoda o provedení práce   </t>
        </r>
        <r>
          <rPr>
            <b/>
            <sz val="8"/>
            <color indexed="81"/>
            <rFont val="Tahoma"/>
            <family val="2"/>
            <charset val="238"/>
          </rPr>
          <t xml:space="preserve">         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" authorId="2">
      <text>
        <r>
          <rPr>
            <sz val="8"/>
            <color indexed="81"/>
            <rFont val="Tahoma"/>
            <family val="2"/>
            <charset val="238"/>
          </rPr>
          <t xml:space="preserve">Hrubá mzda týkající se projektu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hodin dle výkazu práce, který je přílohou žádosti o platbu.
Počet odpracovaných hodin zahrnuje svátek, dovolenou, darování krve atd. Počet hodin zde uvedených odpovídá Pracovnímu výkazu- pole Počet hodin proplacených v daném měsíci za projekt.
</t>
        </r>
      </text>
    </comment>
    <comment ref="L11" authorId="3">
      <text>
        <r>
          <rPr>
            <sz val="8"/>
            <color indexed="81"/>
            <rFont val="Tahoma"/>
            <family val="2"/>
            <charset val="238"/>
          </rPr>
          <t>Uveďte případně další uznatelné výdaje, např.  pojištění odpovědnosti, sociální fond, který má zaměstnavatel povinnost tvořit ze zákona, apod.</t>
        </r>
      </text>
    </comment>
  </commentList>
</comments>
</file>

<file path=xl/comments12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comments13.xml><?xml version="1.0" encoding="utf-8"?>
<comments xmlns="http://schemas.openxmlformats.org/spreadsheetml/2006/main">
  <authors>
    <author>Dana Mihulkova</author>
    <author>petra.duranova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subjektu, který odpisy uplatňuje.
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 xml:space="preserve">Doplňte odpisovou skupinu dle zákona o daních z příjmu.
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Doplňte počet i započatých kalendářních měsíců, po které byl majetek používán v projektu.
Údaj nesmí být větší než 12.</t>
        </r>
      </text>
    </comment>
  </commentList>
</comments>
</file>

<file path=xl/comments14.xml><?xml version="1.0" encoding="utf-8"?>
<comments xmlns="http://schemas.openxmlformats.org/spreadsheetml/2006/main">
  <authors>
    <author>petra.duranova</author>
    <author>Andrea Augustová</author>
    <author>Petra Ďuranová</author>
    <author>O41</author>
  </authors>
  <commentLis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</t>
        </r>
        <r>
          <rPr>
            <sz val="8"/>
            <color indexed="81"/>
            <rFont val="Tahoma"/>
            <family val="2"/>
            <charset val="238"/>
          </rPr>
          <t>měsíc a rok (ve tvaru MM/RRRR)</t>
        </r>
        <r>
          <rPr>
            <sz val="8"/>
            <color indexed="81"/>
            <rFont val="Tahoma"/>
            <family val="2"/>
            <charset val="238"/>
          </rPr>
          <t xml:space="preserve">, ve kterém se zaměstnanec účastnil školení. Pokud školení probíhalo ve více kalendářních měsících, je nutné rozepsat každý měsíc na zvláštní řádek.
</t>
        </r>
        <r>
          <rPr>
            <i/>
            <sz val="8"/>
            <color indexed="81"/>
            <rFont val="Tahoma"/>
            <family val="2"/>
            <charset val="238"/>
          </rPr>
          <t>Př. 1: školení probíhalo v termínu 20.12.05 - 16.01.06. Zaměstnanec bude zapsán do dvou řádků: do jednoho pro 12/2005 a do dalšího pro 01/2006.
Př. 2: zaměstnanec se zúčastnil 2 školení. Jedno probíhalo v termínu 20.12.05 - 16.01.06 (5 hodin v prosinci a 3 hodiny v lednu), druhé v termínu 18.01.06 - 02.02.06 (10 hodin v lednu a 2 hodiny v únoru). Zaměstnanec bude zapsán do tří řádků: do jednoho pro 12/2005, do druhého pro 01/2006 a do třetího pro 02/2006. Do sloupce "Školení dle kódu" bude pro měsíc 12/2005 zapsán kód prvního školení, pro měsíc 01/2006 kódy obou školení - oddělené čárkou, a pro měsíc  02/2006 zapsán kód druhého školení. Do sloupce "Počet hodin školení" bude v případě 01/2006 vypsán součet hodin za obě školení, v případě 12/2005 a 02/2006 příslušný počet hodin v daný měsíc.
řádek č.     Měsíc školení     Školení dle kódu     Počet hodin školení
   1                12/2005                      1                           5
   2                01/2006                    1,2                        13
   3                02/2006                      2                           2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>Doplňte kód školení dle přílohy
 "Seznam školení".</t>
        </r>
      </text>
    </comment>
    <comment ref="E11" authorId="0">
      <text>
        <r>
          <rPr>
            <sz val="8"/>
            <color indexed="81"/>
            <rFont val="Tahoma"/>
            <family val="2"/>
            <charset val="238"/>
          </rPr>
          <t>Doplňte, kolik hodin v daném měsíci strávil zaměstnanec na školení.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Doplňte fond pracovní doby daného měsíce v hodinách dle mzdového listu zaměstnance (</t>
        </r>
        <r>
          <rPr>
            <b/>
            <sz val="8"/>
            <color indexed="81"/>
            <rFont val="Tahoma"/>
            <family val="2"/>
            <charset val="238"/>
          </rPr>
          <t>neplacené volno, doba, po kterou byl zaměstnanec nemocný aj. neodpracované hodiny</t>
        </r>
        <r>
          <rPr>
            <sz val="8"/>
            <color indexed="81"/>
            <rFont val="Tahoma"/>
            <family val="2"/>
            <charset val="238"/>
          </rPr>
          <t xml:space="preserve"> kromě svátků, které jsou zahrnuty v měsíční </t>
        </r>
        <r>
          <rPr>
            <sz val="8"/>
            <color indexed="81"/>
            <rFont val="Tahoma"/>
            <family val="2"/>
            <charset val="238"/>
          </rPr>
          <t>mzdě,</t>
        </r>
        <r>
          <rPr>
            <sz val="8"/>
            <color indexed="81"/>
            <rFont val="Tahoma"/>
            <family val="2"/>
            <charset val="238"/>
          </rPr>
          <t xml:space="preserve"> se do fondu pracovní doby </t>
        </r>
        <r>
          <rPr>
            <b/>
            <sz val="8"/>
            <color indexed="81"/>
            <rFont val="Tahoma"/>
            <family val="2"/>
            <charset val="238"/>
          </rPr>
          <t>nezapočítávají</t>
        </r>
        <r>
          <rPr>
            <sz val="8"/>
            <color indexed="81"/>
            <rFont val="Tahoma"/>
            <family val="2"/>
            <charset val="238"/>
          </rPr>
          <t xml:space="preserve">).
</t>
        </r>
        <r>
          <rPr>
            <i/>
            <sz val="8"/>
            <color indexed="81"/>
            <rFont val="Tahoma"/>
            <family val="2"/>
            <charset val="238"/>
          </rPr>
          <t>Př.: V lednu 2006 byl fond pracovní doby 176 hodin (při 40hodinové týdenní pracovní době). Zaměstnanec byl z toho 3 pracovní dny nemocný a 1 den čerpal dovolenou. Jeho fond pracovní doby v tomto měsíci tedy bude 152 hodin (176 hod. - 3 x 8 hod. nemoci).</t>
        </r>
      </text>
    </comment>
    <comment ref="G11" authorId="0">
      <text>
        <r>
          <rPr>
            <sz val="8"/>
            <color indexed="81"/>
            <rFont val="Tahoma"/>
            <family val="2"/>
            <charset val="238"/>
          </rPr>
          <t xml:space="preserve">Doplňte zúčtovanou hrubou mzdu </t>
        </r>
        <r>
          <rPr>
            <sz val="8"/>
            <color indexed="81"/>
            <rFont val="Tahoma"/>
            <family val="2"/>
            <charset val="238"/>
          </rPr>
          <t>za odpracované hodiny</t>
        </r>
        <r>
          <rPr>
            <sz val="8"/>
            <color indexed="81"/>
            <rFont val="Tahoma"/>
            <family val="2"/>
            <charset val="238"/>
          </rPr>
          <t xml:space="preserve"> v daném měsíci dle mzdového listu zaměstnance (tzn. včetně příplatků, náhrad a odměn; placených svátků - nemocenská není součástí hrubé mzdy).
</t>
        </r>
        <r>
          <rPr>
            <i/>
            <sz val="8"/>
            <color indexed="81"/>
            <rFont val="Tahoma"/>
            <family val="2"/>
            <charset val="238"/>
          </rPr>
          <t>Př.: zaměstnanec má stanovenou měsíční hrubou mzdu ve výši 16 000 Kč. V únoru 2010 čerpal 1 den dovolenou. Za odpracovanou dobu mu byla zúčtována hrubá mzda ve vý</t>
        </r>
        <r>
          <rPr>
            <sz val="8"/>
            <color indexed="81"/>
            <rFont val="Tahoma"/>
            <family val="2"/>
            <charset val="238"/>
          </rPr>
          <t xml:space="preserve">ši </t>
        </r>
        <r>
          <rPr>
            <i/>
            <sz val="8"/>
            <color indexed="81"/>
            <rFont val="Tahoma"/>
            <family val="2"/>
            <charset val="238"/>
          </rPr>
          <t>15 200</t>
        </r>
        <r>
          <rPr>
            <i/>
            <sz val="8"/>
            <color indexed="81"/>
            <rFont val="Tahoma"/>
            <family val="2"/>
            <charset val="238"/>
          </rPr>
          <t xml:space="preserve"> Kč, za dovolenou náhrada ve výši 818 Kč. Do tohoto sloupce se v uvedeném případě zapíše 16 018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 xml:space="preserve">pojistné na sociální a zdravotní pojištění hrazené zaměstnavatelem </t>
        </r>
      </text>
    </comment>
    <comment ref="I11" authorId="3">
      <text>
        <r>
          <rPr>
            <sz val="8"/>
            <color indexed="81"/>
            <rFont val="Tahoma"/>
            <family val="2"/>
            <charset val="238"/>
          </rPr>
          <t xml:space="preserve">
Uveďte další případné odvody, např.   pojištění odpovědnosti 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>Automaticky se vypočte hodinový mzdový náklad na zaměstnance jako podíl měsíčního mzdového nákladu a měsíčního fondu pracovní doby.</t>
        </r>
      </text>
    </comment>
    <comment ref="K11" authorId="0">
      <text>
        <r>
          <rPr>
            <sz val="8"/>
            <color indexed="81"/>
            <rFont val="Tahoma"/>
            <family val="2"/>
            <charset val="238"/>
          </rPr>
          <t xml:space="preserve">Zadejte výši minimální mzdy pro období, ve kterém se konalo školení </t>
        </r>
      </text>
    </comment>
    <comment ref="L11" authorId="2">
      <text>
        <r>
          <rPr>
            <sz val="8"/>
            <color indexed="81"/>
            <rFont val="Tahoma"/>
            <family val="2"/>
            <charset val="238"/>
          </rPr>
          <t xml:space="preserve">Porovnává se, zda je splněna podmínka uznatelnosti nákladu. </t>
        </r>
      </text>
    </comment>
    <comment ref="M11" authorId="2">
      <text>
        <r>
          <rPr>
            <sz val="8"/>
            <color indexed="81"/>
            <rFont val="Tahoma"/>
            <family val="2"/>
            <charset val="238"/>
          </rPr>
          <t>Automaticky se vypočte výše uznatelného mzdového příspěvku (součin počtu hodin strávených na školení a hodinového uznatelného mzdového nákladu) .</t>
        </r>
      </text>
    </comment>
    <comment ref="M24" authorId="1">
      <text>
        <r>
          <rPr>
            <sz val="8"/>
            <color indexed="81"/>
            <rFont val="Tahoma"/>
            <family val="2"/>
            <charset val="238"/>
          </rPr>
          <t xml:space="preserve">Tuto částku přeneste do listu Soupiska ve formuláři žádosti o platbu do polí celkem s DPH </t>
        </r>
      </text>
    </comment>
  </commentList>
</comments>
</file>

<file path=xl/comments15.xml><?xml version="1.0" encoding="utf-8"?>
<comments xmlns="http://schemas.openxmlformats.org/spreadsheetml/2006/main">
  <authors>
    <author>Helena Barbořáková</author>
    <author>Andrea Augustová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Zvolte vlastní kód školení, stjený kód použijte v příloze č. 20/1.</t>
        </r>
      </text>
    </comment>
    <comment ref="C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zaměstnanců, kteří se daného školení zúčastnili. Musí být doloženo prezenčními listinami, </t>
        </r>
        <r>
          <rPr>
            <i/>
            <sz val="8"/>
            <color indexed="81"/>
            <rFont val="Tahoma"/>
            <family val="2"/>
            <charset val="238"/>
          </rPr>
          <t>případně jinými prokazatelnými podklady</t>
        </r>
        <r>
          <rPr>
            <b/>
            <i/>
            <sz val="8"/>
            <color indexed="81"/>
            <rFont val="Tahoma"/>
            <family val="2"/>
            <charset val="238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Burešová</author>
    <author>Helena Barbořáková</author>
    <author>zachystalovad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>Toto číslo (ve tvaru čč/rrrr, kde "</t>
        </r>
        <r>
          <rPr>
            <b/>
            <sz val="8"/>
            <color indexed="81"/>
            <rFont val="Tahoma"/>
            <family val="2"/>
            <charset val="238"/>
          </rPr>
          <t>čč"</t>
        </r>
        <r>
          <rPr>
            <sz val="8"/>
            <color indexed="81"/>
            <rFont val="Tahoma"/>
            <family val="2"/>
            <charset val="238"/>
          </rPr>
          <t xml:space="preserve"> je číslo výběrového řízení a "</t>
        </r>
        <r>
          <rPr>
            <b/>
            <sz val="8"/>
            <color indexed="81"/>
            <rFont val="Tahoma"/>
            <family val="2"/>
            <charset val="238"/>
          </rPr>
          <t>rrrr"</t>
        </r>
        <r>
          <rPr>
            <sz val="8"/>
            <color indexed="81"/>
            <rFont val="Tahoma"/>
            <family val="2"/>
            <charset val="238"/>
          </rPr>
          <t xml:space="preserve"> je rok jeho vyhlášení, např. 02/2008). 
Pořadové číslo se udává i ke zrušeným ZŘ/VŘ.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vybraného dodavatele tak, jak je uvedeno v uzavřené smlouvě.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Klikněte na buňku a vyberte z rozevíracího menu typ zadávacího řízení.
</t>
        </r>
      </text>
    </comment>
    <comment ref="E10" authorId="2">
      <text>
        <r>
          <rPr>
            <sz val="8"/>
            <color indexed="81"/>
            <rFont val="Tahoma"/>
            <family val="2"/>
            <charset val="238"/>
          </rPr>
          <t>V případě, že výběrové/zadávací řízení bylo zrušeno, uveďte v této kolonce: zrušeno</t>
        </r>
      </text>
    </comment>
    <comment ref="F10" authorId="3">
      <text>
        <r>
          <rPr>
            <sz val="8"/>
            <color indexed="81"/>
            <rFont val="Tahoma"/>
            <family val="2"/>
            <charset val="238"/>
          </rPr>
          <t xml:space="preserve">Uveďte celkovou výši zakázky bez DPH dle podepsané smlouvy.
</t>
        </r>
      </text>
    </comment>
    <comment ref="G10" authorId="0">
      <text>
        <r>
          <rPr>
            <sz val="8"/>
            <color indexed="81"/>
            <rFont val="Tahoma"/>
            <family val="2"/>
            <charset val="238"/>
          </rPr>
          <t xml:space="preserve">Uveďte celkovou výši zakázky s DPH dle podepsané smlouvy.
</t>
        </r>
      </text>
    </comment>
    <comment ref="A27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3.xml><?xml version="1.0" encoding="utf-8"?>
<comments xmlns="http://schemas.openxmlformats.org/spreadsheetml/2006/main">
  <authors>
    <author>ZachystalovaD</author>
    <author>zachystalovad</author>
    <author>Burešová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veřejná podpora.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veřejná podpora.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veřejné podpory podle uzavřeného právnío aktu. Datum uveďte ve tvaru </t>
        </r>
        <r>
          <rPr>
            <b/>
            <sz val="8"/>
            <color indexed="81"/>
            <rFont val="Tahoma"/>
            <family val="2"/>
            <charset val="238"/>
          </rPr>
          <t>dd/mm/rrrr.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sumu aktuálně prokazovaných výdajů za monitorované období
</t>
        </r>
      </text>
    </comment>
    <comment ref="G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1" authorId="2">
      <text>
        <r>
          <rPr>
            <sz val="8"/>
            <color indexed="81"/>
            <rFont val="Tahoma"/>
            <family val="2"/>
            <charset val="238"/>
          </rPr>
          <t>Uveďte kumulativní sumu čerpané podpory v uvedeném roce, tj. způsobilé odsouhlasené výdaje  (mimo aktuálně prokazované období).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A28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4.xml><?xml version="1.0" encoding="utf-8"?>
<comments xmlns="http://schemas.openxmlformats.org/spreadsheetml/2006/main">
  <authors>
    <author>ZachystalovaD</author>
    <author>zachystalovad</author>
    <author>ciz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 podporade minimis.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 podpora podle de minimis.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podpory podle de minimis dle právního aktu.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family val="2"/>
            <charset val="238"/>
          </rPr>
          <t xml:space="preserve">, např. 04/02/2008
</t>
        </r>
      </text>
    </comment>
    <comment ref="E10" authorId="2">
      <text>
        <r>
          <rPr>
            <b/>
            <sz val="8"/>
            <color indexed="81"/>
            <rFont val="Tahoma"/>
            <family val="2"/>
            <charset val="238"/>
          </rPr>
          <t>uveďte částku poskytnutou příjemci/partnerovi dle právního aktu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 podpory de minimis čerpané příjemcem/partnerem v monitorovaném období 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Uveďte výši podpory de minimis čerpané (schválené poskytovatelem) příjemcem/partnerem od začátku projektu v Kč.</t>
        </r>
      </text>
    </comment>
    <comment ref="A31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5.xml><?xml version="1.0" encoding="utf-8"?>
<comments xmlns="http://schemas.openxmlformats.org/spreadsheetml/2006/main">
  <authors>
    <author>Dana Mihulkova</author>
    <author>prochazkovak</author>
    <author>Iva Tužinská</author>
    <author>ugh</author>
    <author>svarickovap</author>
    <author>Jana Hvězdová</author>
    <author xml:space="preserve">Zlámalová Petra </author>
    <author>Helena Barbořáková</author>
    <author>Burešová</author>
  </authors>
  <commentList>
    <comment ref="A8" authorId="0">
      <text>
        <r>
          <rPr>
            <sz val="8"/>
            <color indexed="81"/>
            <rFont val="Tahoma"/>
            <charset val="1"/>
          </rPr>
          <t>Číslo monitorovací zprávy se žádostí o platbu, k němuž se tato soupiska účetních výdajů vztahuje ve tvaru např.   pořadové číslo v rámci projektu/rok předložení MZ.</t>
        </r>
      </text>
    </comment>
    <comment ref="A11" authorId="0">
      <text>
        <r>
          <rPr>
            <sz val="8"/>
            <color indexed="81"/>
            <rFont val="Tahoma"/>
            <family val="2"/>
            <charset val="238"/>
          </rPr>
          <t>Pořadové číslo v rámci monitorovaného období (tzn. v rámci této monitorovoací zprávy) ve tvaru číslo číslo výdaje/MZ.</t>
        </r>
      </text>
    </comment>
    <comment ref="B11" authorId="1">
      <text>
        <r>
          <rPr>
            <sz val="8"/>
            <color indexed="81"/>
            <rFont val="Tahoma"/>
            <family val="2"/>
            <charset val="238"/>
          </rPr>
          <t xml:space="preserve">Používejte čísla kapitol/položek, která jsou uvedena v rozpočtu projektu, ve vzestupném pořadí.
Např. : 1.1.1.1.3
</t>
        </r>
      </text>
    </comment>
    <comment ref="D11" authorId="2">
      <text>
        <r>
          <rPr>
            <sz val="8"/>
            <color indexed="81"/>
            <rFont val="Tahoma"/>
            <family val="2"/>
            <charset val="238"/>
          </rPr>
          <t xml:space="preserve">Uveďte např. číslo faktury, pokladního výdajového dokladu, paragonu, apod.
</t>
        </r>
      </text>
    </comment>
    <comment ref="K11" authorId="3">
      <text>
        <r>
          <rPr>
            <sz val="8"/>
            <color indexed="81"/>
            <rFont val="Tahoma"/>
            <family val="2"/>
            <charset val="238"/>
          </rPr>
          <t xml:space="preserve">Doplňte pořadové číslo veřejné zakázky/výběrového řízení uvedeného v monitorovací zprávě
</t>
        </r>
      </text>
    </comment>
    <comment ref="N11" authorId="4">
      <text>
        <r>
          <rPr>
            <sz val="8"/>
            <color indexed="81"/>
            <rFont val="Tahoma"/>
            <family val="2"/>
            <charset val="238"/>
          </rPr>
          <t xml:space="preserve">Vyplňuje se datum výdaje realizovaného z projektového účtu.
V případě, že byl výdaj uhrazen prvotně z provozního účtu, uveďte do závorky i toto datum. 
</t>
        </r>
      </text>
    </comment>
    <comment ref="O11" authorId="5">
      <text>
        <r>
          <rPr>
            <b/>
            <sz val="8"/>
            <color indexed="81"/>
            <rFont val="Tahoma"/>
            <family val="2"/>
            <charset val="238"/>
          </rPr>
          <t>Vyplňuje písemně ZS/ŘO při administraci žádosti o platbu.
Pro tyto účely se korekcí rozumí případné snížení o nezpůsobilé výdaje.</t>
        </r>
      </text>
    </comment>
    <comment ref="H31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 kapitoly 3.8 a 5.2 (Křížové financování)</t>
        </r>
      </text>
    </comment>
    <comment ref="I31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podkapitoly 3.8.1 a 5.2 (Křížové financování investiční).</t>
        </r>
      </text>
    </comment>
    <comment ref="E33" authorId="2">
      <text>
        <r>
          <rPr>
            <sz val="8"/>
            <color indexed="81"/>
            <rFont val="Tahoma"/>
            <family val="2"/>
            <charset val="238"/>
          </rPr>
          <t xml:space="preserve">Zadejte procento nepřímých nákladů dle právního aktu (zde je uveden příklad pro možnost zadání vzorce).
</t>
        </r>
      </text>
    </comment>
    <comment ref="H33" authorId="7">
      <text>
        <r>
          <rPr>
            <sz val="8"/>
            <color indexed="81"/>
            <rFont val="Tahoma"/>
            <family val="2"/>
            <charset val="238"/>
          </rPr>
          <t xml:space="preserve">Tuto částku zadejte do žádosti o platbu (záložka Specifické výdaje, řádek "Výdaje na nepřímé náklady/režijní náklady účtované paušální sazbou").
</t>
        </r>
      </text>
    </comment>
    <comment ref="H37" authorId="8">
      <text>
        <r>
          <rPr>
            <sz val="8"/>
            <color indexed="81"/>
            <rFont val="Tahoma"/>
            <family val="2"/>
            <charset val="238"/>
          </rPr>
          <t xml:space="preserve">Doplňte částku úroků připsaných na projektovém účtu v monitorovaném období.
Výši úroků doplňte také do žádosti o platbu do pole Zdůvodnění platby.
</t>
        </r>
        <r>
          <rPr>
            <b/>
            <sz val="8"/>
            <color indexed="81"/>
            <rFont val="Tahoma"/>
            <family val="2"/>
            <charset val="238"/>
          </rPr>
          <t>Netýká se veřejné podpory/podpory de minimis</t>
        </r>
      </text>
    </comment>
    <comment ref="M37" authorId="0">
      <text>
        <r>
          <rPr>
            <sz val="8"/>
            <color indexed="81"/>
            <rFont val="Tahoma"/>
            <charset val="1"/>
          </rPr>
          <t>Tuto částku požadujte v žádosti o platbu v poli Celkme způsobilé výdaje a Požádaováná částka dotace celkem.</t>
        </r>
      </text>
    </comment>
  </commentList>
</comments>
</file>

<file path=xl/comments6.xml><?xml version="1.0" encoding="utf-8"?>
<comments xmlns="http://schemas.openxmlformats.org/spreadsheetml/2006/main">
  <authors>
    <author>Helena Barbořáková</author>
    <author>Iva Tužinská</author>
    <author>Burešová</author>
    <author>Vanda Lomecká</author>
    <author>ciz</author>
    <author>svarickovap</author>
    <author>kocarekr</author>
    <author>zachystalovad</author>
  </authors>
  <commentList>
    <comment ref="B12" authorId="0">
      <text>
        <r>
          <rPr>
            <sz val="8"/>
            <color indexed="81"/>
            <rFont val="Tahoma"/>
            <family val="2"/>
            <charset val="238"/>
          </rPr>
          <t xml:space="preserve">Informace v tomto sloupci jsou shodné s částí Rozpočet přepracovaný příjemcem v Kč v příloze Přepracovaný ropočet
</t>
        </r>
      </text>
    </comment>
    <comment ref="C12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financování ex-ante:
</t>
        </r>
        <r>
          <rPr>
            <sz val="8"/>
            <color indexed="81"/>
            <rFont val="Tahoma"/>
            <family val="2"/>
            <charset val="238"/>
          </rPr>
          <t xml:space="preserve">uveďte veškeré dosud vykázané výdaje předložené ve všech žop, tzn. včetně těch, které byly poskytovatelem podpory označeny jako nezpůsobilé;
</t>
        </r>
        <r>
          <rPr>
            <b/>
            <sz val="8"/>
            <color indexed="81"/>
            <rFont val="Tahoma"/>
            <family val="2"/>
            <charset val="238"/>
          </rPr>
          <t>v případě financování ex-post:</t>
        </r>
        <r>
          <rPr>
            <sz val="8"/>
            <color indexed="81"/>
            <rFont val="Tahoma"/>
            <family val="2"/>
            <charset val="238"/>
          </rPr>
          <t xml:space="preserve"> uveďte veškeré dosud vykázané způsobilé výdaje</t>
        </r>
      </text>
    </comment>
    <comment ref="J12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Vyplňuje poskytovatel dotace
</t>
        </r>
      </text>
    </comment>
    <comment ref="A70" authorId="3">
      <text>
        <r>
          <rPr>
            <sz val="8"/>
            <color indexed="81"/>
            <rFont val="Tahoma"/>
            <family val="2"/>
            <charset val="238"/>
          </rPr>
          <t>Uvádí se výše  nepřímých výdajů požadovaná v žádosti o platbu, stanovená % z přímých nákladů.</t>
        </r>
      </text>
    </comment>
    <comment ref="I70" authorId="4">
      <text>
        <r>
          <rPr>
            <b/>
            <sz val="8"/>
            <color indexed="81"/>
            <rFont val="Tahoma"/>
            <family val="2"/>
            <charset val="238"/>
          </rPr>
          <t>uveďte označení dokladů na bankovním výpise, např. NN</t>
        </r>
      </text>
    </comment>
    <comment ref="A75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které byly poskytovatelem označeny jako nezpůsobilé).</t>
        </r>
      </text>
    </comment>
    <comment ref="A76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které byly poskytovatelem označeny jako nezpůsobilé).</t>
        </r>
      </text>
    </comment>
    <comment ref="A80" authorId="5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z projektového účtu atd.)</t>
        </r>
      </text>
    </comment>
    <comment ref="A85" authorId="3">
      <text>
        <r>
          <rPr>
            <sz val="8"/>
            <color indexed="81"/>
            <rFont val="Tahoma"/>
            <family val="2"/>
            <charset val="238"/>
          </rPr>
          <t>Vyplňuje poskytovatel dle inforací poskytnutých příjemcem nebo dle údajů vyplývajících z výpisu z bankovního účtu.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86" authorId="6">
      <text>
        <r>
          <rPr>
            <b/>
            <sz val="8"/>
            <color indexed="81"/>
            <rFont val="Tahoma"/>
            <family val="2"/>
            <charset val="238"/>
          </rPr>
          <t xml:space="preserve">Uvádí se výše skutečně čerpaných nepřímých výdajů -tj. výši finančních prostředků, které byly odvedeny z projektového účtu za účelem financování nepřímých nákladů (nikoliv výše nepřímých výdajů požadovaná v žádosti o platbu). 
</t>
        </r>
      </text>
    </comment>
    <comment ref="B88" authorId="7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7.xml><?xml version="1.0" encoding="utf-8"?>
<comments xmlns="http://schemas.openxmlformats.org/spreadsheetml/2006/main">
  <authors>
    <author>Helena Barbořáková</author>
    <author>Dana Mihulkova</author>
    <author>Vanda Lomecká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>Jedná se o rozpočet, který je uvedn v právním aktu popř. dodatku.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>Vyplňte kumulativně všechny změny, které nejsou zachyceny v právním aktu nebo dodatku, včetně změn provedených v daném monitorovaném období.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J11" authorId="1">
      <text>
        <r>
          <rPr>
            <sz val="8"/>
            <color indexed="81"/>
            <rFont val="Tahoma"/>
            <family val="2"/>
            <charset val="238"/>
          </rPr>
          <t>Vyplňte všechny změny, které nejsou zachyceny v právním aktu nebo dodatku a které nastaly v daném monitorovaném období.
Součet změn musí být roven nule</t>
        </r>
      </text>
    </comment>
    <comment ref="A74" authorId="2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byly poskytovatelem označeny jako nezpůsobilé)</t>
        </r>
      </text>
    </comment>
    <comment ref="A75" authorId="2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byly poskytovatelem označeny jako nezpůsobilé)</t>
        </r>
      </text>
    </comment>
    <comment ref="A79" authorId="1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z projektového účtu atd.)</t>
        </r>
      </text>
    </comment>
    <comment ref="A86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8.xml><?xml version="1.0" encoding="utf-8"?>
<comments xmlns="http://schemas.openxmlformats.org/spreadsheetml/2006/main">
  <authors>
    <author>Dana Mihulkova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Doplňte názvy klíčových aktivit tak, jak jsou uvedené v projektové žádosti.</t>
        </r>
      </text>
    </comment>
  </commentList>
</comments>
</file>

<file path=xl/comments9.xml><?xml version="1.0" encoding="utf-8"?>
<comments xmlns="http://schemas.openxmlformats.org/spreadsheetml/2006/main">
  <authors>
    <author>Dana Mihulkova</author>
  </authors>
  <commentList>
    <comment ref="C10" authorId="0">
      <text>
        <r>
          <rPr>
            <sz val="8"/>
            <color indexed="81"/>
            <rFont val="Tahoma"/>
            <family val="2"/>
            <charset val="238"/>
          </rPr>
          <t>Doplňte, co je osoba oprávněna podepisovat a schvalovat.</t>
        </r>
      </text>
    </comment>
    <comment ref="D10" authorId="0">
      <text>
        <r>
          <rPr>
            <sz val="8"/>
            <color indexed="81"/>
            <rFont val="Tahoma"/>
            <family val="2"/>
            <charset val="238"/>
          </rPr>
          <t>Doplňte datum platnosti od kdy (v případě omezené platnosti i do kdy) je platné oprávnění a podpisový vzor dané osoby.</t>
        </r>
      </text>
    </comment>
  </commentList>
</comments>
</file>

<file path=xl/sharedStrings.xml><?xml version="1.0" encoding="utf-8"?>
<sst xmlns="http://schemas.openxmlformats.org/spreadsheetml/2006/main" count="604" uniqueCount="369">
  <si>
    <t>Příloha č. 1 Monitorovací zprávy OP VK</t>
  </si>
  <si>
    <t>MONITOROVACÍ INDIKÁTORY</t>
  </si>
  <si>
    <t>Registrační číslo projektu</t>
  </si>
  <si>
    <t>Název projektu</t>
  </si>
  <si>
    <t>Stav ke dni</t>
  </si>
  <si>
    <t>Výstupy a výsledky</t>
  </si>
  <si>
    <t>Kód indikátoru</t>
  </si>
  <si>
    <t>Název indikátoru</t>
  </si>
  <si>
    <t>Měrná jednotka</t>
  </si>
  <si>
    <t>Dosažená hodnota</t>
  </si>
  <si>
    <t>v tomto období</t>
  </si>
  <si>
    <t>celkem</t>
  </si>
  <si>
    <t>Je možné přidávat další řádky.</t>
  </si>
  <si>
    <t>Datum</t>
  </si>
  <si>
    <t>Podpis oprávněné osoby</t>
  </si>
  <si>
    <r>
      <t>P</t>
    </r>
    <r>
      <rPr>
        <sz val="11"/>
        <color indexed="62"/>
        <rFont val="Times New Roman"/>
        <family val="1"/>
        <charset val="238"/>
      </rPr>
      <t>říloha č. 2 Monitorovací zprávy OP VK</t>
    </r>
  </si>
  <si>
    <t>PŘEHLED UZAVŘENÝCH ZADÁVACÍCH/VÝBĚROVÝCH ŘÍZENÍ</t>
  </si>
  <si>
    <t xml:space="preserve">Vyhlašovatel zadávacího/výběrového řízení (příjemce/partner) </t>
  </si>
  <si>
    <t>Pořadové číslo Monitorovací zprávy</t>
  </si>
  <si>
    <t>Pořadové číslo zadávacího/výběrového řízení</t>
  </si>
  <si>
    <t>Název dodavatele</t>
  </si>
  <si>
    <t>IČ
dodavatele</t>
  </si>
  <si>
    <t>Typ
zadávacího/výběrového 
 řízení</t>
  </si>
  <si>
    <t>Datum podpisu smlouvy s dodavatelem</t>
  </si>
  <si>
    <t>Celková výše zakázky bez DPH
 (v Kč)</t>
  </si>
  <si>
    <t xml:space="preserve">Celková výše zakázky s DPH
 (v Kč) </t>
  </si>
  <si>
    <t>Celkem</t>
  </si>
  <si>
    <t>Příloha č. 3A Monitorovací  zprávy OP VK</t>
  </si>
  <si>
    <t xml:space="preserve">       </t>
  </si>
  <si>
    <t>Vyplňujte pouze bílé buňky</t>
  </si>
  <si>
    <t>PŘEHLED ČERPÁNÍ VEŘEJNÉ PODPORY  - "Český přechodný rámec - State aid N 236/2009 Czech Republic"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</si>
  <si>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</si>
  <si>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</si>
  <si>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</si>
  <si>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</si>
  <si>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</si>
  <si>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 xml:space="preserve">Čerpaná veřejná podpora
 </t>
  </si>
  <si>
    <t>v monitorov.
 období
 (v Kč)</t>
  </si>
  <si>
    <t>celkem v roce 2010</t>
  </si>
  <si>
    <t>celkem v roce 2011</t>
  </si>
  <si>
    <t>celkem v roce 2012</t>
  </si>
  <si>
    <t>celkem v roce 2013</t>
  </si>
  <si>
    <t>celkem od začátku
 projektu
(v Kč)</t>
  </si>
  <si>
    <t>Příloha č. 3B Monitorovací zprávy OP VK</t>
  </si>
  <si>
    <t>PŘEHLED ČERPÁNÍ VEŘEJNÉ PODPORY PODLE DE MINIMIS</t>
  </si>
  <si>
    <t xml:space="preserve">Název příjemce podpory </t>
  </si>
  <si>
    <t xml:space="preserve">v monitorovaném
 období
 </t>
  </si>
  <si>
    <t xml:space="preserve">celkem od začátku projektu 
</t>
  </si>
  <si>
    <t>(v Kč)</t>
  </si>
  <si>
    <t>Příloha č. 10 Monitorovací zprávy OP VK</t>
  </si>
  <si>
    <t xml:space="preserve">PŘEPRACOVANÝ HARMONOGRAM PROJEKTU </t>
  </si>
  <si>
    <t>Název příjemce podpory</t>
  </si>
  <si>
    <t>Rok:</t>
  </si>
  <si>
    <t>Název klíčové aktivity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</si>
  <si>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</si>
  <si>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</si>
  <si>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</si>
  <si>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</si>
  <si>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</si>
  <si>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</si>
  <si>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</si>
  <si>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</si>
  <si>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</si>
  <si>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</si>
  <si>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</si>
  <si>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</si>
  <si>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1. název klíčové aktivity</t>
  </si>
  <si>
    <t>2. název klíčové aktivity</t>
  </si>
  <si>
    <t>3. název klíčové aktivity</t>
  </si>
  <si>
    <t>V případě potřeby příjemce doplní další tabulku pro následující rok, kterého se dotkne změna schváleného harmonogramu projektu.</t>
  </si>
  <si>
    <t>Příloha č. 11 Monitorovací zprávy OP VK</t>
  </si>
  <si>
    <t xml:space="preserve">      </t>
  </si>
  <si>
    <t>PODPISOVÝ VZOR OSOB OPRÁVNĚNÝCH K PODEPISOVÁNÍ A SCHVALOVÁNÍ DOKUMETŮ A OPERACÍ V RÁMCI PROJEKTU OP VK</t>
  </si>
  <si>
    <t>Jméno a příjmení</t>
  </si>
  <si>
    <t>Pozice</t>
  </si>
  <si>
    <t>Rozsah oprávnění</t>
  </si>
  <si>
    <t>Platnost</t>
  </si>
  <si>
    <t>Podpis</t>
  </si>
  <si>
    <t xml:space="preserve">Podpis statutárního zástupce                                                       </t>
  </si>
  <si>
    <t>Příloha č. 12 Monitorovací zprávy OP VK</t>
  </si>
  <si>
    <t xml:space="preserve">PRACOVNÍ VÝKAZ </t>
  </si>
  <si>
    <t xml:space="preserve">             </t>
  </si>
  <si>
    <t>Zaměstnanec</t>
  </si>
  <si>
    <t>Druh pracovního poměru</t>
  </si>
  <si>
    <t>Pracovní pozice</t>
  </si>
  <si>
    <t>Výše měsíčního úvazku pro projekt  v hodinách*</t>
  </si>
  <si>
    <t>Vykazovaný měsíc a rok</t>
  </si>
  <si>
    <t>Úvazek v další činnosti pro příjemce/partnera*</t>
  </si>
  <si>
    <t xml:space="preserve">Přehled odpracovaných hodin </t>
  </si>
  <si>
    <t>Den v měsíci</t>
  </si>
  <si>
    <t>Název dne</t>
  </si>
  <si>
    <t>Počet odprac. hodin</t>
  </si>
  <si>
    <t>Detailní popis vykonaných aktivit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</si>
  <si>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</si>
  <si>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</si>
  <si>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</si>
  <si>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</si>
  <si>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</si>
  <si>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</si>
  <si>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</si>
  <si>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</si>
  <si>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</si>
  <si>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</si>
  <si>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</si>
  <si>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</si>
  <si>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</si>
  <si>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</si>
  <si>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</si>
  <si>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</si>
  <si>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</si>
  <si>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</si>
  <si>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</si>
  <si>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</si>
  <si>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</si>
  <si>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</si>
  <si>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</si>
  <si>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</si>
  <si>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</si>
  <si>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</si>
  <si>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</si>
  <si>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</si>
  <si>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</si>
  <si>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</si>
  <si>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</si>
  <si>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hodin</t>
  </si>
  <si>
    <t>Dovolená</t>
  </si>
  <si>
    <t>Termíny dovolené</t>
  </si>
  <si>
    <t>Termíny neschopnosti</t>
  </si>
  <si>
    <t>Počet dní celkem</t>
  </si>
  <si>
    <t>Počet hodin dovolené celkem</t>
  </si>
  <si>
    <t>Počet hodin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</si>
  <si>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</si>
  <si>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</si>
  <si>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</si>
  <si>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Počet hodin proplacených v daném měsíci za projekt</t>
  </si>
  <si>
    <t>*) V případě, že je pracovní výkaz podepsaný pracovníkem, stvrzuje pracovník svým podpisem pravdivost všech zde uvedených informací. V případě, že je tento formulář podepsán jen nadřízeným pracovníkem, je zaměstnanec povinen předložit čestné prohlášení o výši úvazku prací, vykonávaných pro příjemce a partnera, v samostatném dokumentu.</t>
  </si>
  <si>
    <t>Podpis pracovníka</t>
  </si>
  <si>
    <t>Podpis nadřízeného pracovníka</t>
  </si>
  <si>
    <t>Příloha č. 13 Monitorovací zprávy OP VK</t>
  </si>
  <si>
    <r>
      <t>ROZPIS MZDOVÝCH/PLATOVÝCH VÝDAJŮ REALIZAČNÍHO TÝMU PROJEKTU</t>
    </r>
    <r>
      <rPr>
        <b/>
        <vertAlign val="superscript"/>
        <sz val="14"/>
        <rFont val="Times New Roman"/>
        <family val="1"/>
        <charset val="238"/>
      </rPr>
      <t>1)</t>
    </r>
  </si>
  <si>
    <t>Vazba na položku v rozpočtu</t>
  </si>
  <si>
    <t>Hrubá mzda/plat v daném měsíci v Kč</t>
  </si>
  <si>
    <t>Počet odpracov. hodin</t>
  </si>
  <si>
    <t>Hodinová mzda/plat v Kč</t>
  </si>
  <si>
    <t>Pojistné na sociální pojištění
 v Kč</t>
  </si>
  <si>
    <t>Pojistné na zdravotní pojištění
 v Kč</t>
  </si>
  <si>
    <t>FKSP</t>
  </si>
  <si>
    <t>Nemocenská hrazená zaměstnavatelem</t>
  </si>
  <si>
    <t>Další zákonné odvody</t>
  </si>
  <si>
    <t>Způsobilé osobní náklady
 v Kč</t>
  </si>
  <si>
    <t>1) Uvádí se všichni členové realizačního týmu (odborní i administrativní zaměstnanci), včetně partnerů</t>
  </si>
  <si>
    <t xml:space="preserve">Datum </t>
  </si>
  <si>
    <t>Příloha č. 15 Monitorovací zprávy OP VK</t>
  </si>
  <si>
    <t>ODPISY</t>
  </si>
  <si>
    <t>Období</t>
  </si>
  <si>
    <t>Příjemce/partner</t>
  </si>
  <si>
    <t>Inventární číslo</t>
  </si>
  <si>
    <t>Název odepisovaného majetku</t>
  </si>
  <si>
    <r>
      <t>Daňová odpisová skupina/způsob odepisování</t>
    </r>
    <r>
      <rPr>
        <b/>
        <vertAlign val="superscript"/>
        <sz val="11"/>
        <rFont val="Times New Roman"/>
        <family val="1"/>
        <charset val="238"/>
      </rPr>
      <t>1)</t>
    </r>
  </si>
  <si>
    <t>Pořizovací cena
 v Kč</t>
  </si>
  <si>
    <t>Využití majetku v projektu (v %)</t>
  </si>
  <si>
    <t>Odpis, který přísluší projektu
 v Kč</t>
  </si>
  <si>
    <t>1) př.: rovnoměrné, zrychlené</t>
  </si>
  <si>
    <t>Příloha č. 20/1 Monitorovací zprávy OP VK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</si>
  <si>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</si>
  <si>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t>ROZPIS MZDOVÝCH PŘÍSPĚVKŮ PRO ŠKOLENÉ OSOBY</t>
  </si>
  <si>
    <t>Rok a měsíc</t>
  </si>
  <si>
    <r>
      <t>Jméno a příjmení zaměstnance</t>
    </r>
    <r>
      <rPr>
        <b/>
        <vertAlign val="superscript"/>
        <sz val="11"/>
        <rFont val="Times New Roman"/>
        <family val="1"/>
        <charset val="238"/>
      </rPr>
      <t>1)</t>
    </r>
  </si>
  <si>
    <t>Měsíc školení</t>
  </si>
  <si>
    <t>Školení dle kódu</t>
  </si>
  <si>
    <t>Počet hodin  školení</t>
  </si>
  <si>
    <t>Měsíční fond pracovní doby v hodinách</t>
  </si>
  <si>
    <t>Zúčtovaná hrubá mzda            v Kč</t>
  </si>
  <si>
    <t>Pojistné na sociální a zdravotní pojištění</t>
  </si>
  <si>
    <t>Další odvody</t>
  </si>
  <si>
    <t>Hodinový mzdový náklad
v Kč</t>
  </si>
  <si>
    <t>Výše minimální mzdy za hodinu</t>
  </si>
  <si>
    <t xml:space="preserve">Podmínka uznatel-
nosti v Kč </t>
  </si>
  <si>
    <t>Uznatelný mzdový náklad          v Kč</t>
  </si>
  <si>
    <t>1) Uvádí se všechny školené osoby, každou osobu je nutno rozepsat na tolika řádcích, v kolika měsících se zúčastnila školení.</t>
  </si>
  <si>
    <t xml:space="preserve">Pozor! Přednastavené vzorce v tabulce jsou použitelné, jen pokud jsou poskytovány mzdové příspěvky do max. výše 70 % mzdových nákladů a 2násobku minimální mzdy. </t>
  </si>
  <si>
    <t>Příloha č. 20/2 Monitorovací zprávy OP VK</t>
  </si>
  <si>
    <t>Vyplňuje se pouze v případě uplatnění přílohy Rozpis mzdových příspěvků pro školené osoby.</t>
  </si>
  <si>
    <r>
      <t xml:space="preserve">SEZNAM ŠKOLENÍ </t>
    </r>
    <r>
      <rPr>
        <b/>
        <vertAlign val="superscript"/>
        <sz val="14"/>
        <rFont val="Times New Roman"/>
        <family val="1"/>
        <charset val="238"/>
      </rPr>
      <t>1)</t>
    </r>
  </si>
  <si>
    <t>Kód školení</t>
  </si>
  <si>
    <t>Název školení</t>
  </si>
  <si>
    <t>Počet školených zaměstnanců</t>
  </si>
  <si>
    <t>Název klíčové aktivity dle právního aktu o poskytnutí podpory</t>
  </si>
  <si>
    <t xml:space="preserve"> 1) Uvádí se všechna školení, kterých se zúčastnili osoby, na které se uplatňují výdaje na mzdové příspěvky, školení se číslují průběžně od začátku projektu.</t>
  </si>
  <si>
    <t>Podpis oprávněné ososby</t>
  </si>
  <si>
    <t>Příloha č. 14 Monitorovací zprávy OP VK</t>
  </si>
  <si>
    <r>
      <t>ROZPIS CESTOVNÍCH NÁHRAD - ZAHRANIČNÍCH</t>
    </r>
    <r>
      <rPr>
        <b/>
        <vertAlign val="superscript"/>
        <sz val="14"/>
        <rFont val="Times New Roman"/>
        <family val="1"/>
      </rPr>
      <t>1)</t>
    </r>
  </si>
  <si>
    <t>Číslo dokladu v účetním systému</t>
  </si>
  <si>
    <t>Datum zahájení pracovní cesty</t>
  </si>
  <si>
    <t>Datum ukončení pracovní cesty</t>
  </si>
  <si>
    <t xml:space="preserve">Účel pracovní cesty                                                                    </t>
  </si>
  <si>
    <t>Stravné v Kč</t>
  </si>
  <si>
    <t>Nutné vedlejší výdaje v Kč</t>
  </si>
  <si>
    <t>Celkem v Kč</t>
  </si>
  <si>
    <t>1) Uvádí se všichni členové realizačního týmu, včetně partnerů</t>
  </si>
  <si>
    <t>Příloha č. 5 Monitorovací zprávy OP VK</t>
  </si>
  <si>
    <t>SOUPISKA ÚČETNÍCH DOKLADŮ</t>
  </si>
  <si>
    <t>Pořadové číslo výdaje</t>
  </si>
  <si>
    <t>Číslo kapitoly/položky, do které je výdaj zahrnut</t>
  </si>
  <si>
    <t>Typ účetního dokladu</t>
  </si>
  <si>
    <t>Označení prvotního dokladu</t>
  </si>
  <si>
    <t>Popis výdaje</t>
  </si>
  <si>
    <t>Částka uvedená na dokladu</t>
  </si>
  <si>
    <t>Částka zahrnutá k proplacení pro projekt</t>
  </si>
  <si>
    <t xml:space="preserve">Z toho částka připadající na investiční výdaje </t>
  </si>
  <si>
    <t>Označení dokladu v účetnictví organizace</t>
  </si>
  <si>
    <t>Datum uskutečnění výdaje</t>
  </si>
  <si>
    <r>
      <t>Vyplňuje ŘO/ZS</t>
    </r>
    <r>
      <rPr>
        <i/>
        <vertAlign val="superscript"/>
        <sz val="11"/>
        <rFont val="Times New Roman"/>
        <family val="1"/>
        <charset val="238"/>
      </rPr>
      <t>1)</t>
    </r>
  </si>
  <si>
    <t>Korekce v rámci ZS/ŘO</t>
  </si>
  <si>
    <t>Způsobilé výdaje po korekci</t>
  </si>
  <si>
    <t>Celkem přímé náklady</t>
  </si>
  <si>
    <t>Křížové financování celkem</t>
  </si>
  <si>
    <t>Přímé náklady bez křížového financování</t>
  </si>
  <si>
    <t>% nepřímých nákladů
 (dle právního aktu o poskytnutí podpory)</t>
  </si>
  <si>
    <t>Požadováno na přímé a nepřímé náklady celkem</t>
  </si>
  <si>
    <t>Úroky na projektovém účtu</t>
  </si>
  <si>
    <t>VEŘEJNÉ ZPŮSOBILÉ VÝDAJE - INVESTIČNÍ</t>
  </si>
  <si>
    <t xml:space="preserve">   z toho křížové - investiční</t>
  </si>
  <si>
    <t>VEŘEJNÉ ZPŮSOBILÉ VÝDAJE - NEINVESTIČNÍ</t>
  </si>
  <si>
    <t xml:space="preserve">   z toho křížové - neinvestiční</t>
  </si>
  <si>
    <t>1) Vyplňuje pouze ZS/ŘO</t>
  </si>
  <si>
    <t>Čestné prohlášení:</t>
  </si>
  <si>
    <t>1. Všechny doklady uvedené na soupisce splňují požadavky formální správnosti účetních dokladů stanovené § 11 zákona č. 563/1991 Sb., o účetnictví ve znění pozdějších předpisů.</t>
  </si>
  <si>
    <t>2. Byla provedena úhrada všech účetních dokladů uvedených na soupisce.</t>
  </si>
  <si>
    <t>3. Kopie účetních dokladů přiložených k soupisce odpovídají jejich originálům.</t>
  </si>
  <si>
    <r>
      <t>4.</t>
    </r>
    <r>
      <rPr>
        <b/>
        <sz val="11"/>
        <color indexed="1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 xml:space="preserve">Originály účetních dokladů uvedených na soupisce jsou k dispozici a přístupné pro kontrolu u příjemce a partnera. </t>
    </r>
  </si>
  <si>
    <t>Podpis oprávněné osoby ZS/ŘO</t>
  </si>
  <si>
    <t>*) vyplňují se bílá pole v Kč na dvě desetinná místa</t>
  </si>
  <si>
    <t>Mylné platby</t>
  </si>
  <si>
    <t>15. Křížové financování</t>
  </si>
  <si>
    <t>14. Zdroje připadající na nezpůsobilé výdaje</t>
  </si>
  <si>
    <t>13.2 Příjmy projektu připadající na nezpůsobilé výdaje</t>
  </si>
  <si>
    <t>13.1 Příjmy projektu připadající na způsobilé výdaje</t>
  </si>
  <si>
    <t>13. Příjmy projektu celkem</t>
  </si>
  <si>
    <t>12.2 Celkové neinvestiční výdaje</t>
  </si>
  <si>
    <t>12.1 Celkové investiční výdaje</t>
  </si>
  <si>
    <t>12. Celkové výdaje projektu</t>
  </si>
  <si>
    <t>-</t>
  </si>
  <si>
    <t>11.2 Celkem nezpůsobilé neinvestiční výdaje</t>
  </si>
  <si>
    <t>11.1 Celkem nezpůsobilé investiční výdaje</t>
  </si>
  <si>
    <t>11. Celkové nezpůsobilé výdaje projektu</t>
  </si>
  <si>
    <t>10.2 Celkové způsobilé výdaje neinvestiční</t>
  </si>
  <si>
    <t>10.1 Celkové způsobilé výdaje investiční</t>
  </si>
  <si>
    <t>10. Celkové způsobilé výdaje</t>
  </si>
  <si>
    <t>8.1 Přímé výdaje bez křížového financování</t>
  </si>
  <si>
    <t>8. Přímé způsobilé výdaje celkem</t>
  </si>
  <si>
    <t>7.2 Ostatní</t>
  </si>
  <si>
    <t xml:space="preserve">   7.1 Audit</t>
  </si>
  <si>
    <t>7. Výdaje vyplývající přímo ze Smlouvy/Rozhodnutí</t>
  </si>
  <si>
    <t>6.3 Doprovodné aktivity</t>
  </si>
  <si>
    <t>6.2 Cestovné, ubytování a stravné</t>
  </si>
  <si>
    <t>6.1 Mzdové příspěvky</t>
  </si>
  <si>
    <t>6. Přímá podpora</t>
  </si>
  <si>
    <t>5.2 Stavební úpravy v rámci křížového financování</t>
  </si>
  <si>
    <t>5.1 Drobné stavební úpravy</t>
  </si>
  <si>
    <t>5. Stavební úpravy</t>
  </si>
  <si>
    <t>4.5 Jiné výdaje</t>
  </si>
  <si>
    <t xml:space="preserve">4.4 Podpora účastníků </t>
  </si>
  <si>
    <t>4.3 Výdaje na konference/kurzy</t>
  </si>
  <si>
    <t>4.2 Odborné služby / Studie a výzkum</t>
  </si>
  <si>
    <t>4.1 Publikace / školící materiály / manuály</t>
  </si>
  <si>
    <t>4. Nákup služeb</t>
  </si>
  <si>
    <t>3.8.2 Neinvestiční část</t>
  </si>
  <si>
    <t>3.8.1 Investiční část</t>
  </si>
  <si>
    <t>3.8 Křížové financování</t>
  </si>
  <si>
    <t>3.7 Výdaje na opravy a údržbu</t>
  </si>
  <si>
    <t>3.6 Odpisy</t>
  </si>
  <si>
    <t>3.5 Nájem zařízení, leasing</t>
  </si>
  <si>
    <t>3.4 Použitý drobný hmotný majetek</t>
  </si>
  <si>
    <t>3.3 Drobný hmotný majetek</t>
  </si>
  <si>
    <t>3.2.2 Ostatní</t>
  </si>
  <si>
    <t>3.2.1 Software</t>
  </si>
  <si>
    <t>3.2 Dlouhodobý nehmotný majetek</t>
  </si>
  <si>
    <t>3.1.2 Ostatní</t>
  </si>
  <si>
    <t>3.1.1 Software</t>
  </si>
  <si>
    <t>3.1 Nehmotný majetek do 60 tis. Kč</t>
  </si>
  <si>
    <t xml:space="preserve">3. Zařízení </t>
  </si>
  <si>
    <t>2.2.4 Ostatní</t>
  </si>
  <si>
    <t>2.2.3 Stravné</t>
  </si>
  <si>
    <t>2.2.2 Ubytování</t>
  </si>
  <si>
    <t>2.2.1 Cestovné (vč. provozu služebního auta)</t>
  </si>
  <si>
    <t>2.2 Služební cesty zahraniční</t>
  </si>
  <si>
    <t>2. Cestovní náhrady</t>
  </si>
  <si>
    <t>1.5 Jiné povinné údaje</t>
  </si>
  <si>
    <t>1.4 FKSP</t>
  </si>
  <si>
    <t>1.3 Zdravotní pojištění</t>
  </si>
  <si>
    <t>1.2 Sociální pojištění</t>
  </si>
  <si>
    <t>1.1.2.4 Autorské honoráře</t>
  </si>
  <si>
    <t>1.1.2.3 Odměny z dohod (DPP)</t>
  </si>
  <si>
    <t>1.1.2.2 Odměny z dohod (DPČ)</t>
  </si>
  <si>
    <t>1.1.2.1 Platy</t>
  </si>
  <si>
    <t>1.1.2 Výdaje na administrativní zaměstnance, v tom</t>
  </si>
  <si>
    <t>1.1.1.4 Autorské honoráře</t>
  </si>
  <si>
    <t>1.1.1.3 Odměny z dohod (DPP)</t>
  </si>
  <si>
    <t>1.1.1.2 Odměny z dohod (DPČ)</t>
  </si>
  <si>
    <t>1.1.1.1 Platy</t>
  </si>
  <si>
    <t>1.1.1 Výdaje na odborné zaměstnance, v tom</t>
  </si>
  <si>
    <t>1.1 Platy, odměny z dohod a pojistné</t>
  </si>
  <si>
    <t>1. Osobní výdaje</t>
  </si>
  <si>
    <t>Nezpůsibilé výdaje - kumulovaně  Vyplňuje ŘO/ZS</t>
  </si>
  <si>
    <t>Pořadová čísla účetních dokladů na soupisce</t>
  </si>
  <si>
    <t>Součet prokázaného a prokazovaného v Kč</t>
  </si>
  <si>
    <t>Aktuálně prokazováno v % (vůči platnému rozpočtu)</t>
  </si>
  <si>
    <t>Aktuálně prokazované výdaje v Kč*</t>
  </si>
  <si>
    <t>Dosud prokázáno v % (vůči platnému rozpočtu)</t>
  </si>
  <si>
    <t>Dosud prokázané výdaje v Kč*</t>
  </si>
  <si>
    <t>Platný rozpočet (schválený či upravený příjemcem) v Kč*</t>
  </si>
  <si>
    <t>Druh výdajů rozpočtu</t>
  </si>
  <si>
    <t>Výdaje na celý projekt</t>
  </si>
  <si>
    <t>PŘEHLED ČERPÁNÍ ZPŮSOBILÝCH VÝDAJŮ PROJEKTU</t>
  </si>
  <si>
    <t>Příloha č. 8 Monitorovací zprávy OP VK</t>
  </si>
  <si>
    <t>12.2 Celkem neinvestiční výdaje</t>
  </si>
  <si>
    <t>12.1 Celkem investiční výdaje</t>
  </si>
  <si>
    <t>8. Celkové přímé způsobilé výdaje</t>
  </si>
  <si>
    <t>2.1.4 Ostatní</t>
  </si>
  <si>
    <t>2.1.3 Stravné</t>
  </si>
  <si>
    <t>2.1.2 Ubytování</t>
  </si>
  <si>
    <t>2.1.1 Cestovné (vč. provozu služebního auta)</t>
  </si>
  <si>
    <t>2.1 Služební cesty zahraniční</t>
  </si>
  <si>
    <t>Přesun z kapitoly
 v %</t>
  </si>
  <si>
    <t>Přesun (navýšení, zmenšení) na úkor/ve prospěch položky</t>
  </si>
  <si>
    <t>Celkové náklady na položku</t>
  </si>
  <si>
    <t>jednotková cena</t>
  </si>
  <si>
    <t>počet jednotek</t>
  </si>
  <si>
    <t>Schválený rozpočet v Kč</t>
  </si>
  <si>
    <t xml:space="preserve">PŘEPRACOVANÝ ROZPOČET PROJEKTU </t>
  </si>
  <si>
    <t>Příloha č. 9 Monitorovací zprávy OP VK</t>
  </si>
  <si>
    <t>PpP 0 - 100 tis. Kč</t>
  </si>
  <si>
    <t>PpP 100 tis. - 500 tis. Kč</t>
  </si>
  <si>
    <t>PpP 500 - 2 mil. Kč.</t>
  </si>
  <si>
    <t>PpP 2 mil. Kč - 6 mil. Kč</t>
  </si>
  <si>
    <t>PpP 6 mil. Kč a více</t>
  </si>
  <si>
    <t>PpP 0 - 200 tis. Kč</t>
  </si>
  <si>
    <t>PpP 200 - 800 tis. Kč</t>
  </si>
  <si>
    <t>PpP 800 tis. - 2 mil. Kč</t>
  </si>
  <si>
    <t>ZVZ otevřené řízení</t>
  </si>
  <si>
    <t>ZVZ užší řízení</t>
  </si>
  <si>
    <t>ZVZ jednací řízení s uveřejněním</t>
  </si>
  <si>
    <t>ZvZ jednací řízení bez uveřejnění</t>
  </si>
  <si>
    <t>ZVZ soutěžní dialog</t>
  </si>
  <si>
    <t>ZVZ zjednodušené podlimitní řízení</t>
  </si>
  <si>
    <t>Je možné přidávat další řádky, v tom případě je však nutno ověřit platnost nastavených vzorců.</t>
  </si>
  <si>
    <t>V případě přidání dalších řádků je však nutno ověřit  platnost nastavených vzorců.</t>
  </si>
  <si>
    <t>Cestovné             v Kč</t>
  </si>
  <si>
    <t>Ubytování                v Kč</t>
  </si>
  <si>
    <t>Další úvazek v projektech příjemce/partnera*</t>
  </si>
  <si>
    <t>4. název klíčové aktivity…</t>
  </si>
  <si>
    <t>Přílohu je nutné vyplnit v souladu s rozpočtem, který je přílohou právního aktu (popř. Dodatku). Je potřeba rozpracovat rozpočet přidáním řádků.</t>
  </si>
  <si>
    <t xml:space="preserve">Součet prokázaného a prokazovaného        v % </t>
  </si>
  <si>
    <t>Přílohu je nutné vyplnit v souladu s rozpočtem, který je uveden v předkládané příloze č. 9 Přepracovaný rozpočet projektu.</t>
  </si>
  <si>
    <r>
      <t>Rozpočet přepracovaný příjemcem v Kč 
-</t>
    </r>
    <r>
      <rPr>
        <b/>
        <sz val="11"/>
        <rFont val="Times New Roman"/>
        <family val="1"/>
        <charset val="238"/>
      </rPr>
      <t xml:space="preserve"> kumulativně od začátku realizace</t>
    </r>
  </si>
  <si>
    <t>Ppracovní neschopnost</t>
  </si>
  <si>
    <t>Platné od 1.3.2011</t>
  </si>
  <si>
    <r>
      <t>změny prováděné příjemcem v Kč</t>
    </r>
    <r>
      <rPr>
        <b/>
        <sz val="11"/>
        <rFont val="Times New Roman"/>
        <family val="1"/>
        <charset val="238"/>
      </rPr>
      <t xml:space="preserve">  
- pouze změny v daném monitorovaném období</t>
    </r>
  </si>
  <si>
    <t>Počet měsíců, po které byl majetek používán
 v projektu v monitorovaném období</t>
  </si>
  <si>
    <t>Výše měsíčního odpisu
 v Kč</t>
  </si>
  <si>
    <t>Poskytnutá částka pro subjekt  - dle právního aktu                                         (v Kč)</t>
  </si>
  <si>
    <t>9.1 Nepřímé náklady</t>
  </si>
  <si>
    <t>9. Celkové nepřímé náklady</t>
  </si>
  <si>
    <t>x</t>
  </si>
  <si>
    <t>Skutečně čerpané nepřímé náklady převedené z BÚ</t>
  </si>
  <si>
    <t>Platné od 1.3.2011, aktualizované 6.12.2011</t>
  </si>
  <si>
    <t>Částka uskutečněná v rámci VZ/VŘ</t>
  </si>
  <si>
    <t>Pořadové číslo VZ/VŘ</t>
  </si>
</sst>
</file>

<file path=xl/styles.xml><?xml version="1.0" encoding="utf-8"?>
<styleSheet xmlns="http://schemas.openxmlformats.org/spreadsheetml/2006/main">
  <numFmts count="6">
    <numFmt numFmtId="43" formatCode="_-* #,##0.00\ _K_č_-;\-* #,##0.00\ _K_č_-;_-* &quot;-&quot;??\ _K_č_-;_-@_-"/>
    <numFmt numFmtId="164" formatCode="0.0"/>
    <numFmt numFmtId="165" formatCode="mm\/yyyy"/>
    <numFmt numFmtId="166" formatCode="dd/mm/yy;@"/>
    <numFmt numFmtId="167" formatCode="d/m/yy;@"/>
    <numFmt numFmtId="168" formatCode="0.0%"/>
  </numFmts>
  <fonts count="68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color indexed="62"/>
      <name val="Times New Roman"/>
      <family val="1"/>
      <charset val="238"/>
    </font>
    <font>
      <sz val="11"/>
      <color indexed="6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2"/>
      <color indexed="62"/>
      <name val="Times New Roman"/>
      <family val="1"/>
    </font>
    <font>
      <b/>
      <sz val="14"/>
      <name val="Times New Roman"/>
      <family val="1"/>
    </font>
    <font>
      <b/>
      <sz val="11"/>
      <color indexed="62"/>
      <name val="Times New Roman"/>
      <family val="1"/>
      <charset val="238"/>
    </font>
    <font>
      <b/>
      <sz val="14"/>
      <color indexed="62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38"/>
    </font>
    <font>
      <b/>
      <sz val="11"/>
      <color indexed="10"/>
      <name val="Times New Roman"/>
      <family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sz val="11"/>
      <color indexed="18"/>
      <name val="Times New Roman"/>
      <family val="1"/>
    </font>
    <font>
      <i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vertAlign val="superscript"/>
      <sz val="14"/>
      <name val="Times New Roman"/>
      <family val="1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8"/>
      <color indexed="81"/>
      <name val="Tahoma"/>
      <charset val="1"/>
    </font>
    <font>
      <b/>
      <i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1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6" tint="-0.249977111117893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0" tint="-0.249977111117893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6" tint="-0.249977111117893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FDD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53" fillId="0" borderId="0" applyFont="0" applyFill="0" applyBorder="0" applyAlignment="0" applyProtection="0"/>
    <xf numFmtId="0" fontId="1" fillId="0" borderId="0"/>
    <xf numFmtId="0" fontId="22" fillId="0" borderId="0"/>
    <xf numFmtId="0" fontId="22" fillId="0" borderId="0"/>
    <xf numFmtId="0" fontId="1" fillId="0" borderId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5">
    <xf numFmtId="0" fontId="0" fillId="0" borderId="0" xfId="0"/>
    <xf numFmtId="0" fontId="3" fillId="0" borderId="0" xfId="2" applyFont="1" applyAlignment="1"/>
    <xf numFmtId="0" fontId="4" fillId="0" borderId="0" xfId="2" applyFont="1"/>
    <xf numFmtId="0" fontId="7" fillId="2" borderId="1" xfId="2" applyFont="1" applyFill="1" applyBorder="1"/>
    <xf numFmtId="0" fontId="7" fillId="0" borderId="2" xfId="2" applyFont="1" applyFill="1" applyBorder="1"/>
    <xf numFmtId="0" fontId="7" fillId="0" borderId="0" xfId="2" applyFont="1" applyBorder="1" applyAlignment="1"/>
    <xf numFmtId="0" fontId="7" fillId="0" borderId="0" xfId="2" applyFont="1" applyBorder="1"/>
    <xf numFmtId="0" fontId="7" fillId="0" borderId="3" xfId="2" applyFont="1" applyBorder="1"/>
    <xf numFmtId="0" fontId="7" fillId="2" borderId="4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0" borderId="5" xfId="2" applyFont="1" applyBorder="1" applyAlignment="1"/>
    <xf numFmtId="0" fontId="8" fillId="0" borderId="6" xfId="2" applyFont="1" applyBorder="1" applyAlignment="1"/>
    <xf numFmtId="0" fontId="4" fillId="0" borderId="0" xfId="2" applyFont="1" applyBorder="1"/>
    <xf numFmtId="0" fontId="8" fillId="0" borderId="7" xfId="2" applyFont="1" applyBorder="1" applyAlignment="1"/>
    <xf numFmtId="0" fontId="8" fillId="0" borderId="8" xfId="2" applyFont="1" applyBorder="1" applyAlignment="1"/>
    <xf numFmtId="0" fontId="8" fillId="0" borderId="9" xfId="2" applyFont="1" applyBorder="1" applyAlignment="1"/>
    <xf numFmtId="0" fontId="8" fillId="0" borderId="10" xfId="2" applyFont="1" applyBorder="1" applyAlignment="1"/>
    <xf numFmtId="0" fontId="8" fillId="0" borderId="11" xfId="2" applyFont="1" applyBorder="1" applyAlignment="1"/>
    <xf numFmtId="0" fontId="8" fillId="0" borderId="12" xfId="2" applyFont="1" applyBorder="1" applyAlignment="1"/>
    <xf numFmtId="0" fontId="8" fillId="0" borderId="13" xfId="2" applyFont="1" applyBorder="1" applyAlignment="1"/>
    <xf numFmtId="0" fontId="8" fillId="0" borderId="0" xfId="2" applyFont="1" applyBorder="1"/>
    <xf numFmtId="0" fontId="8" fillId="0" borderId="0" xfId="2" applyFont="1" applyBorder="1" applyAlignment="1"/>
    <xf numFmtId="0" fontId="8" fillId="0" borderId="0" xfId="2" applyFont="1"/>
    <xf numFmtId="49" fontId="7" fillId="2" borderId="1" xfId="2" applyNumberFormat="1" applyFont="1" applyFill="1" applyBorder="1"/>
    <xf numFmtId="49" fontId="8" fillId="0" borderId="1" xfId="2" applyNumberFormat="1" applyFont="1" applyBorder="1" applyAlignment="1" applyProtection="1">
      <alignment horizontal="left"/>
      <protection locked="0"/>
    </xf>
    <xf numFmtId="0" fontId="8" fillId="0" borderId="0" xfId="2" applyFont="1" applyAlignment="1">
      <alignment vertical="center"/>
    </xf>
    <xf numFmtId="0" fontId="1" fillId="0" borderId="0" xfId="2"/>
    <xf numFmtId="0" fontId="8" fillId="0" borderId="14" xfId="2" applyFont="1" applyBorder="1"/>
    <xf numFmtId="49" fontId="8" fillId="0" borderId="11" xfId="2" applyNumberFormat="1" applyFont="1" applyBorder="1" applyAlignment="1" applyProtection="1">
      <alignment horizontal="left" wrapText="1"/>
      <protection locked="0"/>
    </xf>
    <xf numFmtId="49" fontId="8" fillId="0" borderId="11" xfId="2" applyNumberFormat="1" applyFont="1" applyBorder="1" applyAlignment="1" applyProtection="1">
      <alignment horizontal="right" wrapText="1"/>
      <protection locked="0"/>
    </xf>
    <xf numFmtId="3" fontId="8" fillId="0" borderId="11" xfId="2" applyNumberFormat="1" applyFont="1" applyBorder="1" applyAlignment="1" applyProtection="1">
      <alignment horizontal="right" wrapText="1"/>
      <protection locked="0"/>
    </xf>
    <xf numFmtId="49" fontId="8" fillId="0" borderId="13" xfId="2" applyNumberFormat="1" applyFont="1" applyBorder="1" applyAlignment="1" applyProtection="1">
      <alignment horizontal="left" wrapText="1"/>
      <protection locked="0"/>
    </xf>
    <xf numFmtId="49" fontId="8" fillId="0" borderId="13" xfId="2" applyNumberFormat="1" applyFont="1" applyBorder="1" applyAlignment="1" applyProtection="1">
      <alignment horizontal="right" wrapText="1"/>
      <protection locked="0"/>
    </xf>
    <xf numFmtId="3" fontId="8" fillId="0" borderId="13" xfId="2" applyNumberFormat="1" applyFont="1" applyBorder="1" applyAlignment="1" applyProtection="1">
      <alignment horizontal="right" wrapText="1"/>
      <protection locked="0"/>
    </xf>
    <xf numFmtId="3" fontId="14" fillId="3" borderId="15" xfId="2" applyNumberFormat="1" applyFont="1" applyFill="1" applyBorder="1" applyAlignment="1" applyProtection="1">
      <alignment horizontal="right"/>
    </xf>
    <xf numFmtId="0" fontId="7" fillId="4" borderId="4" xfId="2" applyFont="1" applyFill="1" applyBorder="1"/>
    <xf numFmtId="0" fontId="7" fillId="4" borderId="14" xfId="2" applyFont="1" applyFill="1" applyBorder="1"/>
    <xf numFmtId="0" fontId="8" fillId="0" borderId="4" xfId="2" applyFont="1" applyBorder="1"/>
    <xf numFmtId="0" fontId="8" fillId="0" borderId="16" xfId="2" applyFont="1" applyBorder="1"/>
    <xf numFmtId="0" fontId="8" fillId="0" borderId="17" xfId="2" applyFont="1" applyBorder="1"/>
    <xf numFmtId="0" fontId="7" fillId="0" borderId="1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49" fontId="7" fillId="2" borderId="16" xfId="2" applyNumberFormat="1" applyFont="1" applyFill="1" applyBorder="1" applyAlignment="1">
      <alignment horizontal="center" vertical="top" wrapText="1"/>
    </xf>
    <xf numFmtId="49" fontId="7" fillId="2" borderId="1" xfId="2" applyNumberFormat="1" applyFont="1" applyFill="1" applyBorder="1" applyAlignment="1">
      <alignment horizontal="center" vertical="top" wrapText="1"/>
    </xf>
    <xf numFmtId="1" fontId="8" fillId="0" borderId="9" xfId="2" applyNumberFormat="1" applyFont="1" applyBorder="1" applyAlignment="1" applyProtection="1">
      <alignment horizontal="center"/>
      <protection locked="0"/>
    </xf>
    <xf numFmtId="49" fontId="8" fillId="0" borderId="6" xfId="2" applyNumberFormat="1" applyFont="1" applyBorder="1" applyAlignment="1" applyProtection="1">
      <alignment horizontal="left" wrapText="1"/>
      <protection locked="0"/>
    </xf>
    <xf numFmtId="3" fontId="8" fillId="0" borderId="6" xfId="2" applyNumberFormat="1" applyFont="1" applyBorder="1" applyAlignment="1" applyProtection="1">
      <alignment horizontal="right" wrapText="1"/>
      <protection locked="0"/>
    </xf>
    <xf numFmtId="3" fontId="8" fillId="6" borderId="6" xfId="2" applyNumberFormat="1" applyFont="1" applyFill="1" applyBorder="1" applyAlignment="1" applyProtection="1">
      <alignment horizontal="right" wrapText="1"/>
      <protection locked="0"/>
    </xf>
    <xf numFmtId="1" fontId="8" fillId="0" borderId="11" xfId="2" applyNumberFormat="1" applyFont="1" applyBorder="1" applyAlignment="1" applyProtection="1">
      <alignment horizontal="center"/>
      <protection locked="0"/>
    </xf>
    <xf numFmtId="1" fontId="8" fillId="0" borderId="13" xfId="2" applyNumberFormat="1" applyFont="1" applyBorder="1" applyAlignment="1" applyProtection="1">
      <alignment horizontal="center"/>
      <protection locked="0"/>
    </xf>
    <xf numFmtId="3" fontId="14" fillId="3" borderId="1" xfId="2" applyNumberFormat="1" applyFont="1" applyFill="1" applyBorder="1" applyAlignment="1">
      <alignment horizontal="right"/>
    </xf>
    <xf numFmtId="49" fontId="8" fillId="0" borderId="0" xfId="2" applyNumberFormat="1" applyFont="1" applyBorder="1" applyAlignment="1" applyProtection="1">
      <protection locked="0"/>
    </xf>
    <xf numFmtId="49" fontId="8" fillId="0" borderId="14" xfId="2" applyNumberFormat="1" applyFont="1" applyBorder="1" applyAlignment="1" applyProtection="1">
      <protection locked="0"/>
    </xf>
    <xf numFmtId="49" fontId="8" fillId="0" borderId="16" xfId="2" applyNumberFormat="1" applyFont="1" applyBorder="1" applyAlignment="1" applyProtection="1">
      <protection locked="0"/>
    </xf>
    <xf numFmtId="0" fontId="13" fillId="0" borderId="0" xfId="2" applyFont="1"/>
    <xf numFmtId="0" fontId="15" fillId="0" borderId="0" xfId="2" applyFont="1" applyAlignment="1">
      <alignment horizontal="right" vertical="center"/>
    </xf>
    <xf numFmtId="49" fontId="8" fillId="0" borderId="9" xfId="2" applyNumberFormat="1" applyFont="1" applyBorder="1" applyAlignment="1" applyProtection="1">
      <alignment horizontal="center"/>
      <protection locked="0"/>
    </xf>
    <xf numFmtId="49" fontId="8" fillId="0" borderId="6" xfId="2" applyNumberFormat="1" applyFont="1" applyBorder="1" applyAlignment="1" applyProtection="1">
      <alignment wrapText="1"/>
      <protection locked="0"/>
    </xf>
    <xf numFmtId="49" fontId="8" fillId="0" borderId="6" xfId="2" applyNumberFormat="1" applyFont="1" applyBorder="1" applyAlignment="1" applyProtection="1">
      <alignment horizontal="right" wrapText="1"/>
      <protection locked="0"/>
    </xf>
    <xf numFmtId="49" fontId="8" fillId="0" borderId="11" xfId="2" applyNumberFormat="1" applyFont="1" applyBorder="1" applyAlignment="1" applyProtection="1">
      <alignment horizontal="center"/>
      <protection locked="0"/>
    </xf>
    <xf numFmtId="49" fontId="8" fillId="0" borderId="11" xfId="2" applyNumberFormat="1" applyFont="1" applyBorder="1" applyAlignment="1" applyProtection="1">
      <alignment wrapText="1"/>
      <protection locked="0"/>
    </xf>
    <xf numFmtId="49" fontId="8" fillId="0" borderId="13" xfId="2" applyNumberFormat="1" applyFont="1" applyBorder="1" applyAlignment="1" applyProtection="1">
      <alignment horizontal="center"/>
      <protection locked="0"/>
    </xf>
    <xf numFmtId="49" fontId="8" fillId="0" borderId="13" xfId="2" applyNumberFormat="1" applyFont="1" applyBorder="1" applyAlignment="1" applyProtection="1">
      <alignment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right" vertical="center"/>
    </xf>
    <xf numFmtId="0" fontId="18" fillId="0" borderId="0" xfId="2" applyFont="1" applyAlignment="1"/>
    <xf numFmtId="49" fontId="19" fillId="2" borderId="1" xfId="2" applyNumberFormat="1" applyFont="1" applyFill="1" applyBorder="1" applyAlignment="1">
      <alignment horizontal="left" vertical="center"/>
    </xf>
    <xf numFmtId="49" fontId="7" fillId="2" borderId="1" xfId="2" applyNumberFormat="1" applyFont="1" applyFill="1" applyBorder="1" applyAlignment="1">
      <alignment horizontal="left" vertical="center"/>
    </xf>
    <xf numFmtId="49" fontId="7" fillId="0" borderId="1" xfId="2" applyNumberFormat="1" applyFont="1" applyFill="1" applyBorder="1" applyAlignment="1"/>
    <xf numFmtId="49" fontId="7" fillId="0" borderId="17" xfId="2" applyNumberFormat="1" applyFont="1" applyFill="1" applyBorder="1" applyAlignment="1"/>
    <xf numFmtId="49" fontId="7" fillId="2" borderId="19" xfId="2" applyNumberFormat="1" applyFont="1" applyFill="1" applyBorder="1" applyAlignment="1">
      <alignment horizontal="left" vertical="center" wrapText="1"/>
    </xf>
    <xf numFmtId="49" fontId="7" fillId="2" borderId="19" xfId="2" applyNumberFormat="1" applyFont="1" applyFill="1" applyBorder="1" applyAlignment="1">
      <alignment horizontal="center" vertical="center" wrapText="1"/>
    </xf>
    <xf numFmtId="49" fontId="7" fillId="2" borderId="20" xfId="2" applyNumberFormat="1" applyFont="1" applyFill="1" applyBorder="1" applyAlignment="1">
      <alignment horizontal="center" vertical="center" wrapText="1"/>
    </xf>
    <xf numFmtId="49" fontId="7" fillId="2" borderId="21" xfId="2" applyNumberFormat="1" applyFont="1" applyFill="1" applyBorder="1" applyAlignment="1">
      <alignment horizontal="center" vertical="center" wrapText="1"/>
    </xf>
    <xf numFmtId="3" fontId="8" fillId="0" borderId="22" xfId="2" applyNumberFormat="1" applyFont="1" applyFill="1" applyBorder="1" applyAlignment="1" applyProtection="1">
      <alignment horizontal="center" vertical="center"/>
      <protection locked="0"/>
    </xf>
    <xf numFmtId="3" fontId="8" fillId="0" borderId="23" xfId="2" applyNumberFormat="1" applyFont="1" applyFill="1" applyBorder="1" applyAlignment="1" applyProtection="1">
      <alignment horizontal="center" vertical="center"/>
      <protection locked="0"/>
    </xf>
    <xf numFmtId="10" fontId="8" fillId="0" borderId="23" xfId="2" applyNumberFormat="1" applyFont="1" applyFill="1" applyBorder="1" applyAlignment="1" applyProtection="1">
      <alignment horizontal="center" vertical="center"/>
      <protection locked="0"/>
    </xf>
    <xf numFmtId="0" fontId="8" fillId="0" borderId="23" xfId="2" applyFont="1" applyBorder="1" applyAlignment="1">
      <alignment horizontal="center"/>
    </xf>
    <xf numFmtId="0" fontId="8" fillId="0" borderId="24" xfId="2" applyFont="1" applyBorder="1" applyAlignment="1">
      <alignment horizontal="center"/>
    </xf>
    <xf numFmtId="3" fontId="8" fillId="0" borderId="25" xfId="2" applyNumberFormat="1" applyFont="1" applyFill="1" applyBorder="1" applyAlignment="1" applyProtection="1">
      <alignment horizontal="center" vertical="center"/>
      <protection locked="0"/>
    </xf>
    <xf numFmtId="3" fontId="8" fillId="0" borderId="26" xfId="2" applyNumberFormat="1" applyFont="1" applyFill="1" applyBorder="1" applyAlignment="1" applyProtection="1">
      <alignment horizontal="center" vertical="center"/>
      <protection locked="0"/>
    </xf>
    <xf numFmtId="10" fontId="8" fillId="0" borderId="26" xfId="2" applyNumberFormat="1" applyFont="1" applyFill="1" applyBorder="1" applyAlignment="1" applyProtection="1">
      <alignment horizontal="center" vertical="center"/>
      <protection locked="0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8" fillId="0" borderId="0" xfId="2" applyFont="1" applyAlignment="1">
      <alignment horizontal="center" vertical="center"/>
    </xf>
    <xf numFmtId="49" fontId="7" fillId="2" borderId="28" xfId="2" applyNumberFormat="1" applyFont="1" applyFill="1" applyBorder="1" applyAlignment="1">
      <alignment horizontal="center" vertical="center" wrapText="1"/>
    </xf>
    <xf numFmtId="49" fontId="7" fillId="2" borderId="29" xfId="2" applyNumberFormat="1" applyFont="1" applyFill="1" applyBorder="1" applyAlignment="1">
      <alignment horizontal="center" vertical="center" wrapText="1"/>
    </xf>
    <xf numFmtId="49" fontId="7" fillId="2" borderId="30" xfId="2" applyNumberFormat="1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 applyProtection="1">
      <alignment horizontal="center" vertical="center"/>
      <protection locked="0"/>
    </xf>
    <xf numFmtId="3" fontId="8" fillId="0" borderId="32" xfId="2" applyNumberFormat="1" applyFont="1" applyFill="1" applyBorder="1" applyAlignment="1" applyProtection="1">
      <alignment horizontal="center" vertical="center"/>
      <protection locked="0"/>
    </xf>
    <xf numFmtId="10" fontId="8" fillId="0" borderId="32" xfId="2" applyNumberFormat="1" applyFont="1" applyFill="1" applyBorder="1" applyAlignment="1" applyProtection="1">
      <alignment horizontal="center" vertical="center"/>
      <protection locked="0"/>
    </xf>
    <xf numFmtId="0" fontId="8" fillId="0" borderId="32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3" fontId="8" fillId="0" borderId="34" xfId="2" applyNumberFormat="1" applyFont="1" applyFill="1" applyBorder="1" applyAlignment="1" applyProtection="1">
      <alignment horizontal="center" vertical="center"/>
      <protection locked="0"/>
    </xf>
    <xf numFmtId="3" fontId="8" fillId="0" borderId="35" xfId="2" applyNumberFormat="1" applyFont="1" applyFill="1" applyBorder="1" applyAlignment="1" applyProtection="1">
      <alignment horizontal="center" vertical="center"/>
      <protection locked="0"/>
    </xf>
    <xf numFmtId="0" fontId="54" fillId="0" borderId="0" xfId="2" applyFont="1" applyAlignment="1">
      <alignment horizontal="left"/>
    </xf>
    <xf numFmtId="0" fontId="1" fillId="0" borderId="0" xfId="2" applyAlignment="1">
      <alignment vertical="center"/>
    </xf>
    <xf numFmtId="0" fontId="8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49" fontId="8" fillId="0" borderId="0" xfId="2" applyNumberFormat="1" applyFont="1" applyFill="1" applyBorder="1" applyAlignment="1" applyProtection="1">
      <alignment horizontal="left" vertical="center"/>
      <protection locked="0"/>
    </xf>
    <xf numFmtId="0" fontId="8" fillId="2" borderId="16" xfId="2" applyFont="1" applyFill="1" applyBorder="1" applyAlignment="1">
      <alignment horizontal="left" vertical="center"/>
    </xf>
    <xf numFmtId="0" fontId="22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0" fontId="23" fillId="0" borderId="0" xfId="2" applyFont="1" applyAlignment="1">
      <alignment horizontal="center"/>
    </xf>
    <xf numFmtId="0" fontId="1" fillId="0" borderId="0" xfId="2" applyBorder="1"/>
    <xf numFmtId="0" fontId="25" fillId="0" borderId="0" xfId="2" applyFont="1" applyBorder="1" applyAlignment="1">
      <alignment horizontal="center" wrapText="1"/>
    </xf>
    <xf numFmtId="0" fontId="26" fillId="0" borderId="0" xfId="2" applyFont="1" applyBorder="1" applyAlignment="1">
      <alignment horizontal="center" wrapText="1"/>
    </xf>
    <xf numFmtId="0" fontId="19" fillId="0" borderId="19" xfId="2" applyFont="1" applyFill="1" applyBorder="1" applyAlignment="1">
      <alignment horizontal="left" vertical="center" wrapText="1"/>
    </xf>
    <xf numFmtId="49" fontId="28" fillId="0" borderId="20" xfId="2" applyNumberFormat="1" applyFont="1" applyFill="1" applyBorder="1" applyAlignment="1">
      <alignment horizontal="left" vertical="center" wrapText="1"/>
    </xf>
    <xf numFmtId="49" fontId="28" fillId="0" borderId="21" xfId="2" applyNumberFormat="1" applyFont="1" applyFill="1" applyBorder="1" applyAlignment="1" applyProtection="1">
      <alignment horizontal="left" wrapText="1"/>
      <protection locked="0"/>
    </xf>
    <xf numFmtId="0" fontId="19" fillId="0" borderId="22" xfId="2" applyFont="1" applyFill="1" applyBorder="1" applyAlignment="1">
      <alignment horizontal="left" vertical="center" wrapText="1"/>
    </xf>
    <xf numFmtId="49" fontId="28" fillId="0" borderId="23" xfId="2" applyNumberFormat="1" applyFont="1" applyFill="1" applyBorder="1" applyAlignment="1">
      <alignment horizontal="left" vertical="center" wrapText="1"/>
    </xf>
    <xf numFmtId="49" fontId="28" fillId="0" borderId="24" xfId="2" applyNumberFormat="1" applyFont="1" applyFill="1" applyBorder="1" applyAlignment="1" applyProtection="1">
      <alignment horizontal="left" wrapText="1"/>
      <protection locked="0"/>
    </xf>
    <xf numFmtId="0" fontId="19" fillId="0" borderId="25" xfId="2" applyFont="1" applyFill="1" applyBorder="1" applyAlignment="1">
      <alignment horizontal="left" vertical="center" wrapText="1"/>
    </xf>
    <xf numFmtId="49" fontId="28" fillId="0" borderId="26" xfId="2" applyNumberFormat="1" applyFont="1" applyFill="1" applyBorder="1" applyAlignment="1">
      <alignment horizontal="left" vertical="center" wrapText="1"/>
    </xf>
    <xf numFmtId="49" fontId="28" fillId="0" borderId="27" xfId="2" applyNumberFormat="1" applyFont="1" applyFill="1" applyBorder="1" applyAlignment="1" applyProtection="1">
      <alignment horizontal="left" wrapText="1"/>
      <protection locked="0"/>
    </xf>
    <xf numFmtId="0" fontId="54" fillId="0" borderId="0" xfId="2" applyFont="1"/>
    <xf numFmtId="0" fontId="54" fillId="0" borderId="0" xfId="2" applyFont="1" applyAlignment="1">
      <alignment horizontal="left" vertical="center"/>
    </xf>
    <xf numFmtId="0" fontId="29" fillId="0" borderId="0" xfId="2" applyNumberFormat="1" applyFont="1" applyFill="1" applyBorder="1" applyAlignment="1">
      <alignment horizontal="left" vertical="center" wrapText="1"/>
    </xf>
    <xf numFmtId="49" fontId="30" fillId="0" borderId="0" xfId="2" applyNumberFormat="1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wrapText="1"/>
    </xf>
    <xf numFmtId="0" fontId="22" fillId="0" borderId="16" xfId="2" applyFont="1" applyBorder="1"/>
    <xf numFmtId="49" fontId="30" fillId="0" borderId="1" xfId="2" applyNumberFormat="1" applyFont="1" applyFill="1" applyBorder="1" applyAlignment="1" applyProtection="1">
      <alignment horizontal="right" wrapText="1"/>
      <protection locked="0"/>
    </xf>
    <xf numFmtId="0" fontId="11" fillId="0" borderId="0" xfId="2" applyFont="1" applyAlignment="1">
      <alignment horizontal="center"/>
    </xf>
    <xf numFmtId="0" fontId="4" fillId="0" borderId="0" xfId="2" applyFont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1" xfId="2" applyFont="1" applyBorder="1" applyAlignment="1">
      <alignment horizontal="left"/>
    </xf>
    <xf numFmtId="0" fontId="7" fillId="2" borderId="19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/>
    </xf>
    <xf numFmtId="0" fontId="8" fillId="0" borderId="20" xfId="2" applyNumberFormat="1" applyFont="1" applyFill="1" applyBorder="1" applyAlignment="1" applyProtection="1">
      <alignment horizontal="left" vertical="center"/>
      <protection locked="0"/>
    </xf>
    <xf numFmtId="0" fontId="7" fillId="2" borderId="22" xfId="2" applyFont="1" applyFill="1" applyBorder="1" applyAlignment="1">
      <alignment horizontal="center" vertical="center"/>
    </xf>
    <xf numFmtId="0" fontId="7" fillId="0" borderId="34" xfId="2" applyFont="1" applyFill="1" applyBorder="1" applyAlignment="1">
      <alignment horizontal="center" vertical="center"/>
    </xf>
    <xf numFmtId="0" fontId="8" fillId="0" borderId="23" xfId="2" applyNumberFormat="1" applyFont="1" applyFill="1" applyBorder="1" applyAlignment="1" applyProtection="1">
      <alignment horizontal="left" vertical="center"/>
      <protection locked="0"/>
    </xf>
    <xf numFmtId="0" fontId="8" fillId="0" borderId="23" xfId="2" applyFont="1" applyFill="1" applyBorder="1" applyAlignment="1" applyProtection="1">
      <alignment horizontal="left" vertical="center"/>
      <protection locked="0"/>
    </xf>
    <xf numFmtId="0" fontId="14" fillId="3" borderId="2" xfId="2" applyFont="1" applyFill="1" applyBorder="1" applyAlignment="1">
      <alignment vertical="center"/>
    </xf>
    <xf numFmtId="0" fontId="14" fillId="3" borderId="17" xfId="2" applyFont="1" applyFill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49" fontId="8" fillId="0" borderId="33" xfId="2" applyNumberFormat="1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>
      <alignment vertical="center"/>
    </xf>
    <xf numFmtId="0" fontId="7" fillId="2" borderId="8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2" borderId="31" xfId="2" applyFont="1" applyFill="1" applyBorder="1" applyAlignment="1">
      <alignment horizontal="left" vertical="center"/>
    </xf>
    <xf numFmtId="0" fontId="8" fillId="0" borderId="33" xfId="2" applyNumberFormat="1" applyFont="1" applyBorder="1" applyAlignment="1" applyProtection="1">
      <alignment horizontal="left" vertical="center" wrapText="1"/>
      <protection locked="0"/>
    </xf>
    <xf numFmtId="0" fontId="8" fillId="0" borderId="24" xfId="2" applyNumberFormat="1" applyFont="1" applyBorder="1" applyAlignment="1" applyProtection="1">
      <alignment horizontal="left" vertical="center" wrapText="1"/>
      <protection locked="0"/>
    </xf>
    <xf numFmtId="0" fontId="8" fillId="0" borderId="27" xfId="2" applyNumberFormat="1" applyFont="1" applyBorder="1" applyAlignment="1" applyProtection="1">
      <alignment horizontal="left" vertical="center" wrapText="1"/>
      <protection locked="0"/>
    </xf>
    <xf numFmtId="0" fontId="14" fillId="3" borderId="14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4" fillId="3" borderId="4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right" vertical="center"/>
    </xf>
    <xf numFmtId="0" fontId="4" fillId="0" borderId="0" xfId="2" applyFont="1" applyFill="1"/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49" fontId="8" fillId="0" borderId="1" xfId="2" applyNumberFormat="1" applyFont="1" applyBorder="1" applyAlignment="1" applyProtection="1">
      <alignment horizontal="left" vertical="center"/>
      <protection locked="0"/>
    </xf>
    <xf numFmtId="0" fontId="7" fillId="2" borderId="4" xfId="2" applyNumberFormat="1" applyFont="1" applyFill="1" applyBorder="1" applyAlignment="1">
      <alignment horizontal="center" vertical="center" wrapText="1"/>
    </xf>
    <xf numFmtId="0" fontId="7" fillId="2" borderId="37" xfId="2" applyNumberFormat="1" applyFont="1" applyFill="1" applyBorder="1" applyAlignment="1">
      <alignment horizontal="center" vertical="center" wrapText="1"/>
    </xf>
    <xf numFmtId="0" fontId="7" fillId="2" borderId="38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16" xfId="2" applyNumberFormat="1" applyFont="1" applyFill="1" applyBorder="1" applyAlignment="1">
      <alignment horizontal="center" vertical="center" wrapText="1"/>
    </xf>
    <xf numFmtId="0" fontId="7" fillId="2" borderId="39" xfId="2" applyNumberFormat="1" applyFont="1" applyFill="1" applyBorder="1" applyAlignment="1">
      <alignment horizontal="center" vertical="center" wrapText="1"/>
    </xf>
    <xf numFmtId="49" fontId="8" fillId="0" borderId="5" xfId="2" applyNumberFormat="1" applyFont="1" applyFill="1" applyBorder="1" applyAlignment="1" applyProtection="1">
      <alignment horizontal="left" wrapText="1"/>
      <protection locked="0"/>
    </xf>
    <xf numFmtId="49" fontId="8" fillId="8" borderId="5" xfId="2" applyNumberFormat="1" applyFont="1" applyFill="1" applyBorder="1" applyAlignment="1" applyProtection="1">
      <alignment horizontal="left" wrapText="1"/>
      <protection locked="0"/>
    </xf>
    <xf numFmtId="49" fontId="8" fillId="0" borderId="6" xfId="2" applyNumberFormat="1" applyFont="1" applyFill="1" applyBorder="1" applyAlignment="1" applyProtection="1">
      <alignment horizontal="left" wrapText="1"/>
      <protection locked="0"/>
    </xf>
    <xf numFmtId="4" fontId="8" fillId="0" borderId="6" xfId="2" applyNumberFormat="1" applyFont="1" applyFill="1" applyBorder="1" applyAlignment="1" applyProtection="1">
      <alignment horizontal="right"/>
      <protection locked="0"/>
    </xf>
    <xf numFmtId="164" fontId="8" fillId="0" borderId="40" xfId="2" applyNumberFormat="1" applyFont="1" applyFill="1" applyBorder="1" applyAlignment="1" applyProtection="1">
      <alignment horizontal="right"/>
      <protection locked="0"/>
    </xf>
    <xf numFmtId="4" fontId="8" fillId="5" borderId="41" xfId="2" applyNumberFormat="1" applyFont="1" applyFill="1" applyBorder="1" applyAlignment="1" applyProtection="1">
      <alignment horizontal="right"/>
    </xf>
    <xf numFmtId="4" fontId="8" fillId="0" borderId="6" xfId="2" applyNumberFormat="1" applyFont="1" applyFill="1" applyBorder="1" applyAlignment="1">
      <alignment horizontal="right"/>
    </xf>
    <xf numFmtId="4" fontId="8" fillId="0" borderId="42" xfId="2" applyNumberFormat="1" applyFont="1" applyFill="1" applyBorder="1" applyAlignment="1">
      <alignment horizontal="right"/>
    </xf>
    <xf numFmtId="4" fontId="8" fillId="0" borderId="5" xfId="2" applyNumberFormat="1" applyFont="1" applyFill="1" applyBorder="1" applyAlignment="1" applyProtection="1">
      <alignment horizontal="right"/>
      <protection locked="0"/>
    </xf>
    <xf numFmtId="4" fontId="7" fillId="2" borderId="6" xfId="2" applyNumberFormat="1" applyFont="1" applyFill="1" applyBorder="1" applyAlignment="1">
      <alignment horizontal="right"/>
    </xf>
    <xf numFmtId="49" fontId="8" fillId="0" borderId="10" xfId="2" applyNumberFormat="1" applyFont="1" applyFill="1" applyBorder="1" applyAlignment="1" applyProtection="1">
      <alignment horizontal="left" wrapText="1"/>
      <protection locked="0"/>
    </xf>
    <xf numFmtId="49" fontId="8" fillId="8" borderId="10" xfId="2" applyNumberFormat="1" applyFont="1" applyFill="1" applyBorder="1" applyAlignment="1" applyProtection="1">
      <alignment horizontal="left" wrapText="1"/>
      <protection locked="0"/>
    </xf>
    <xf numFmtId="49" fontId="8" fillId="0" borderId="11" xfId="2" applyNumberFormat="1" applyFont="1" applyFill="1" applyBorder="1" applyAlignment="1" applyProtection="1">
      <alignment horizontal="left" wrapText="1"/>
      <protection locked="0"/>
    </xf>
    <xf numFmtId="4" fontId="8" fillId="0" borderId="11" xfId="2" applyNumberFormat="1" applyFont="1" applyFill="1" applyBorder="1" applyAlignment="1" applyProtection="1">
      <alignment horizontal="right"/>
      <protection locked="0"/>
    </xf>
    <xf numFmtId="164" fontId="8" fillId="0" borderId="42" xfId="2" applyNumberFormat="1" applyFont="1" applyFill="1" applyBorder="1" applyAlignment="1" applyProtection="1">
      <alignment horizontal="right"/>
      <protection locked="0"/>
    </xf>
    <xf numFmtId="4" fontId="8" fillId="0" borderId="9" xfId="2" applyNumberFormat="1" applyFont="1" applyFill="1" applyBorder="1" applyAlignment="1">
      <alignment horizontal="right"/>
    </xf>
    <xf numFmtId="4" fontId="8" fillId="0" borderId="11" xfId="2" applyNumberFormat="1" applyFont="1" applyFill="1" applyBorder="1" applyAlignment="1">
      <alignment horizontal="right"/>
    </xf>
    <xf numFmtId="4" fontId="8" fillId="0" borderId="10" xfId="2" applyNumberFormat="1" applyFont="1" applyFill="1" applyBorder="1" applyAlignment="1" applyProtection="1">
      <alignment horizontal="right"/>
      <protection locked="0"/>
    </xf>
    <xf numFmtId="49" fontId="8" fillId="0" borderId="43" xfId="2" applyNumberFormat="1" applyFont="1" applyFill="1" applyBorder="1" applyAlignment="1" applyProtection="1">
      <alignment horizontal="left" wrapText="1"/>
      <protection locked="0"/>
    </xf>
    <xf numFmtId="49" fontId="8" fillId="8" borderId="43" xfId="2" applyNumberFormat="1" applyFont="1" applyFill="1" applyBorder="1" applyAlignment="1" applyProtection="1">
      <alignment horizontal="left" wrapText="1"/>
      <protection locked="0"/>
    </xf>
    <xf numFmtId="49" fontId="8" fillId="0" borderId="13" xfId="2" applyNumberFormat="1" applyFont="1" applyFill="1" applyBorder="1" applyAlignment="1" applyProtection="1">
      <alignment horizontal="left" wrapText="1"/>
      <protection locked="0"/>
    </xf>
    <xf numFmtId="4" fontId="8" fillId="0" borderId="13" xfId="2" applyNumberFormat="1" applyFont="1" applyFill="1" applyBorder="1" applyAlignment="1" applyProtection="1">
      <alignment horizontal="right"/>
      <protection locked="0"/>
    </xf>
    <xf numFmtId="4" fontId="8" fillId="0" borderId="44" xfId="2" applyNumberFormat="1" applyFont="1" applyFill="1" applyBorder="1" applyAlignment="1">
      <alignment horizontal="right"/>
    </xf>
    <xf numFmtId="4" fontId="8" fillId="0" borderId="45" xfId="2" applyNumberFormat="1" applyFont="1" applyFill="1" applyBorder="1" applyAlignment="1">
      <alignment horizontal="right"/>
    </xf>
    <xf numFmtId="4" fontId="8" fillId="0" borderId="13" xfId="2" applyNumberFormat="1" applyFont="1" applyFill="1" applyBorder="1" applyAlignment="1">
      <alignment horizontal="right"/>
    </xf>
    <xf numFmtId="4" fontId="8" fillId="0" borderId="12" xfId="2" applyNumberFormat="1" applyFont="1" applyFill="1" applyBorder="1" applyAlignment="1" applyProtection="1">
      <alignment horizontal="right"/>
      <protection locked="0"/>
    </xf>
    <xf numFmtId="0" fontId="14" fillId="3" borderId="4" xfId="2" applyNumberFormat="1" applyFont="1" applyFill="1" applyBorder="1" applyAlignment="1">
      <alignment horizontal="left" vertical="center" wrapText="1"/>
    </xf>
    <xf numFmtId="0" fontId="14" fillId="3" borderId="14" xfId="2" applyNumberFormat="1" applyFont="1" applyFill="1" applyBorder="1" applyAlignment="1">
      <alignment horizontal="left" vertical="center" wrapText="1"/>
    </xf>
    <xf numFmtId="4" fontId="14" fillId="3" borderId="1" xfId="2" applyNumberFormat="1" applyFont="1" applyFill="1" applyBorder="1" applyAlignment="1">
      <alignment horizontal="right" vertical="center" wrapText="1"/>
    </xf>
    <xf numFmtId="4" fontId="14" fillId="3" borderId="14" xfId="2" applyNumberFormat="1" applyFont="1" applyFill="1" applyBorder="1" applyAlignment="1">
      <alignment horizontal="left" vertical="center" wrapText="1"/>
    </xf>
    <xf numFmtId="4" fontId="14" fillId="3" borderId="4" xfId="2" applyNumberFormat="1" applyFont="1" applyFill="1" applyBorder="1" applyAlignment="1">
      <alignment vertical="center" wrapText="1"/>
    </xf>
    <xf numFmtId="4" fontId="14" fillId="3" borderId="1" xfId="2" applyNumberFormat="1" applyFont="1" applyFill="1" applyBorder="1" applyAlignment="1">
      <alignment vertical="center" wrapText="1"/>
    </xf>
    <xf numFmtId="4" fontId="14" fillId="3" borderId="14" xfId="2" applyNumberFormat="1" applyFont="1" applyFill="1" applyBorder="1" applyAlignment="1">
      <alignment vertical="center" wrapText="1"/>
    </xf>
    <xf numFmtId="4" fontId="14" fillId="3" borderId="18" xfId="2" applyNumberFormat="1" applyFont="1" applyFill="1" applyBorder="1" applyAlignment="1">
      <alignment horizontal="right" vertical="center" wrapText="1"/>
    </xf>
    <xf numFmtId="0" fontId="55" fillId="0" borderId="0" xfId="2" applyFont="1" applyAlignment="1"/>
    <xf numFmtId="49" fontId="7" fillId="2" borderId="1" xfId="2" applyNumberFormat="1" applyFont="1" applyFill="1" applyBorder="1" applyAlignment="1" applyProtection="1">
      <alignment horizontal="center" vertical="center" wrapText="1"/>
    </xf>
    <xf numFmtId="49" fontId="7" fillId="2" borderId="14" xfId="2" applyNumberFormat="1" applyFont="1" applyFill="1" applyBorder="1" applyAlignment="1" applyProtection="1">
      <alignment horizontal="center" vertical="center" wrapText="1"/>
    </xf>
    <xf numFmtId="49" fontId="7" fillId="2" borderId="16" xfId="2" applyNumberFormat="1" applyFont="1" applyFill="1" applyBorder="1" applyAlignment="1" applyProtection="1">
      <alignment horizontal="center" vertical="center" wrapText="1"/>
    </xf>
    <xf numFmtId="49" fontId="7" fillId="2" borderId="37" xfId="2" applyNumberFormat="1" applyFont="1" applyFill="1" applyBorder="1" applyAlignment="1" applyProtection="1">
      <alignment horizontal="center" vertical="center" wrapText="1"/>
    </xf>
    <xf numFmtId="0" fontId="8" fillId="0" borderId="6" xfId="2" applyFont="1" applyFill="1" applyBorder="1" applyAlignment="1" applyProtection="1">
      <alignment horizontal="center"/>
      <protection locked="0"/>
    </xf>
    <xf numFmtId="0" fontId="8" fillId="0" borderId="46" xfId="2" applyFont="1" applyFill="1" applyBorder="1" applyAlignment="1" applyProtection="1">
      <alignment horizontal="center"/>
      <protection locked="0"/>
    </xf>
    <xf numFmtId="49" fontId="8" fillId="0" borderId="6" xfId="2" applyNumberFormat="1" applyFont="1" applyFill="1" applyBorder="1" applyAlignment="1" applyProtection="1">
      <alignment horizontal="left"/>
      <protection locked="0"/>
    </xf>
    <xf numFmtId="49" fontId="8" fillId="0" borderId="40" xfId="2" applyNumberFormat="1" applyFont="1" applyFill="1" applyBorder="1" applyAlignment="1" applyProtection="1">
      <alignment horizontal="left" wrapText="1"/>
      <protection locked="0"/>
    </xf>
    <xf numFmtId="49" fontId="8" fillId="0" borderId="46" xfId="2" applyNumberFormat="1" applyFont="1" applyFill="1" applyBorder="1" applyAlignment="1" applyProtection="1">
      <alignment horizontal="left"/>
      <protection locked="0"/>
    </xf>
    <xf numFmtId="4" fontId="8" fillId="0" borderId="6" xfId="2" applyNumberFormat="1" applyFont="1" applyFill="1" applyBorder="1" applyProtection="1">
      <protection locked="0"/>
    </xf>
    <xf numFmtId="3" fontId="8" fillId="0" borderId="46" xfId="2" applyNumberFormat="1" applyFont="1" applyFill="1" applyBorder="1" applyAlignment="1" applyProtection="1">
      <alignment horizontal="center"/>
      <protection locked="0"/>
    </xf>
    <xf numFmtId="2" fontId="8" fillId="0" borderId="6" xfId="7" applyNumberFormat="1" applyFont="1" applyFill="1" applyBorder="1" applyProtection="1">
      <protection locked="0"/>
    </xf>
    <xf numFmtId="4" fontId="7" fillId="2" borderId="11" xfId="2" applyNumberFormat="1" applyFont="1" applyFill="1" applyBorder="1" applyAlignment="1" applyProtection="1">
      <alignment horizontal="right"/>
    </xf>
    <xf numFmtId="0" fontId="8" fillId="0" borderId="11" xfId="2" applyFont="1" applyFill="1" applyBorder="1" applyAlignment="1" applyProtection="1">
      <alignment horizontal="center"/>
      <protection locked="0"/>
    </xf>
    <xf numFmtId="0" fontId="8" fillId="0" borderId="41" xfId="2" applyFont="1" applyFill="1" applyBorder="1" applyAlignment="1" applyProtection="1">
      <alignment horizontal="center"/>
      <protection locked="0"/>
    </xf>
    <xf numFmtId="49" fontId="8" fillId="0" borderId="11" xfId="2" applyNumberFormat="1" applyFont="1" applyFill="1" applyBorder="1" applyAlignment="1" applyProtection="1">
      <alignment horizontal="left"/>
      <protection locked="0"/>
    </xf>
    <xf numFmtId="49" fontId="8" fillId="0" borderId="42" xfId="2" applyNumberFormat="1" applyFont="1" applyFill="1" applyBorder="1" applyAlignment="1" applyProtection="1">
      <alignment horizontal="left" wrapText="1"/>
      <protection locked="0"/>
    </xf>
    <xf numFmtId="49" fontId="8" fillId="0" borderId="41" xfId="2" applyNumberFormat="1" applyFont="1" applyFill="1" applyBorder="1" applyAlignment="1" applyProtection="1">
      <alignment horizontal="left"/>
      <protection locked="0"/>
    </xf>
    <xf numFmtId="4" fontId="8" fillId="0" borderId="11" xfId="2" applyNumberFormat="1" applyFont="1" applyFill="1" applyBorder="1" applyProtection="1">
      <protection locked="0"/>
    </xf>
    <xf numFmtId="3" fontId="8" fillId="0" borderId="41" xfId="2" applyNumberFormat="1" applyFont="1" applyFill="1" applyBorder="1" applyAlignment="1" applyProtection="1">
      <alignment horizontal="center"/>
      <protection locked="0"/>
    </xf>
    <xf numFmtId="2" fontId="8" fillId="0" borderId="11" xfId="7" applyNumberFormat="1" applyFont="1" applyFill="1" applyBorder="1" applyProtection="1">
      <protection locked="0"/>
    </xf>
    <xf numFmtId="49" fontId="8" fillId="0" borderId="42" xfId="2" applyNumberFormat="1" applyFont="1" applyFill="1" applyBorder="1" applyAlignment="1" applyProtection="1">
      <alignment horizontal="center" wrapText="1"/>
      <protection locked="0"/>
    </xf>
    <xf numFmtId="0" fontId="8" fillId="0" borderId="13" xfId="2" applyFont="1" applyFill="1" applyBorder="1" applyAlignment="1" applyProtection="1">
      <alignment horizontal="center"/>
      <protection locked="0"/>
    </xf>
    <xf numFmtId="0" fontId="8" fillId="0" borderId="47" xfId="2" applyFont="1" applyFill="1" applyBorder="1" applyAlignment="1" applyProtection="1">
      <alignment horizontal="center"/>
      <protection locked="0"/>
    </xf>
    <xf numFmtId="49" fontId="8" fillId="0" borderId="13" xfId="2" applyNumberFormat="1" applyFont="1" applyFill="1" applyBorder="1" applyAlignment="1" applyProtection="1">
      <alignment horizontal="left"/>
      <protection locked="0"/>
    </xf>
    <xf numFmtId="49" fontId="8" fillId="0" borderId="45" xfId="2" applyNumberFormat="1" applyFont="1" applyFill="1" applyBorder="1" applyAlignment="1" applyProtection="1">
      <alignment horizontal="left" wrapText="1"/>
      <protection locked="0"/>
    </xf>
    <xf numFmtId="49" fontId="8" fillId="0" borderId="47" xfId="2" applyNumberFormat="1" applyFont="1" applyFill="1" applyBorder="1" applyAlignment="1" applyProtection="1">
      <alignment horizontal="left"/>
      <protection locked="0"/>
    </xf>
    <xf numFmtId="4" fontId="8" fillId="0" borderId="13" xfId="2" applyNumberFormat="1" applyFont="1" applyFill="1" applyBorder="1" applyProtection="1">
      <protection locked="0"/>
    </xf>
    <xf numFmtId="3" fontId="8" fillId="0" borderId="47" xfId="2" applyNumberFormat="1" applyFont="1" applyFill="1" applyBorder="1" applyAlignment="1" applyProtection="1">
      <alignment horizontal="center"/>
      <protection locked="0"/>
    </xf>
    <xf numFmtId="2" fontId="8" fillId="0" borderId="13" xfId="7" applyNumberFormat="1" applyFont="1" applyFill="1" applyBorder="1" applyProtection="1">
      <protection locked="0"/>
    </xf>
    <xf numFmtId="4" fontId="14" fillId="3" borderId="15" xfId="2" applyNumberFormat="1" applyFont="1" applyFill="1" applyBorder="1" applyProtection="1"/>
    <xf numFmtId="0" fontId="8" fillId="0" borderId="0" xfId="2" applyFont="1" applyAlignment="1">
      <alignment horizontal="left"/>
    </xf>
    <xf numFmtId="0" fontId="7" fillId="2" borderId="1" xfId="2" applyFont="1" applyFill="1" applyBorder="1" applyAlignment="1">
      <alignment vertical="center"/>
    </xf>
    <xf numFmtId="49" fontId="8" fillId="0" borderId="4" xfId="2" applyNumberFormat="1" applyFont="1" applyFill="1" applyBorder="1" applyAlignment="1" applyProtection="1">
      <protection locked="0"/>
    </xf>
    <xf numFmtId="49" fontId="8" fillId="0" borderId="16" xfId="2" applyNumberFormat="1" applyFont="1" applyFill="1" applyBorder="1" applyAlignment="1" applyProtection="1">
      <protection locked="0"/>
    </xf>
    <xf numFmtId="0" fontId="1" fillId="0" borderId="0" xfId="2" applyAlignment="1"/>
    <xf numFmtId="0" fontId="1" fillId="0" borderId="0" xfId="2" applyAlignment="1">
      <alignment horizontal="right"/>
    </xf>
    <xf numFmtId="0" fontId="56" fillId="9" borderId="2" xfId="2" applyNumberFormat="1" applyFont="1" applyFill="1" applyBorder="1" applyAlignment="1">
      <alignment horizontal="left" vertical="center" wrapText="1"/>
    </xf>
    <xf numFmtId="0" fontId="56" fillId="9" borderId="17" xfId="2" applyNumberFormat="1" applyFont="1" applyFill="1" applyBorder="1" applyAlignment="1">
      <alignment horizontal="right" vertical="center" wrapText="1"/>
    </xf>
    <xf numFmtId="0" fontId="56" fillId="9" borderId="48" xfId="2" applyNumberFormat="1" applyFont="1" applyFill="1" applyBorder="1" applyAlignment="1">
      <alignment horizontal="right" vertical="center" wrapText="1"/>
    </xf>
    <xf numFmtId="3" fontId="56" fillId="9" borderId="18" xfId="2" applyNumberFormat="1" applyFont="1" applyFill="1" applyBorder="1" applyAlignment="1">
      <alignment vertical="center"/>
    </xf>
    <xf numFmtId="0" fontId="57" fillId="0" borderId="0" xfId="2" applyFont="1"/>
    <xf numFmtId="0" fontId="56" fillId="0" borderId="0" xfId="2" applyNumberFormat="1" applyFont="1" applyFill="1" applyBorder="1" applyAlignment="1">
      <alignment horizontal="right" vertical="center" wrapText="1"/>
    </xf>
    <xf numFmtId="3" fontId="56" fillId="0" borderId="0" xfId="2" applyNumberFormat="1" applyFont="1" applyFill="1" applyBorder="1" applyAlignment="1">
      <alignment vertical="center"/>
    </xf>
    <xf numFmtId="0" fontId="57" fillId="0" borderId="0" xfId="2" applyFont="1" applyFill="1"/>
    <xf numFmtId="0" fontId="54" fillId="0" borderId="0" xfId="2" applyFont="1" applyAlignment="1">
      <alignment wrapText="1"/>
    </xf>
    <xf numFmtId="0" fontId="8" fillId="0" borderId="1" xfId="2" applyFont="1" applyFill="1" applyBorder="1" applyAlignment="1">
      <alignment horizontal="left"/>
    </xf>
    <xf numFmtId="0" fontId="58" fillId="0" borderId="0" xfId="2" applyFont="1"/>
    <xf numFmtId="0" fontId="55" fillId="0" borderId="0" xfId="2" applyFont="1" applyAlignment="1">
      <alignment horizontal="center"/>
    </xf>
    <xf numFmtId="0" fontId="7" fillId="7" borderId="37" xfId="2" applyFont="1" applyFill="1" applyBorder="1" applyAlignment="1">
      <alignment horizontal="center" vertical="center"/>
    </xf>
    <xf numFmtId="0" fontId="7" fillId="7" borderId="49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/>
    </xf>
    <xf numFmtId="0" fontId="8" fillId="8" borderId="6" xfId="2" applyFont="1" applyFill="1" applyBorder="1" applyAlignment="1" applyProtection="1">
      <alignment horizontal="left" vertical="center" wrapText="1"/>
      <protection locked="0"/>
    </xf>
    <xf numFmtId="1" fontId="8" fillId="8" borderId="5" xfId="2" applyNumberFormat="1" applyFont="1" applyFill="1" applyBorder="1" applyAlignment="1" applyProtection="1">
      <alignment horizontal="left" vertical="center"/>
      <protection locked="0"/>
    </xf>
    <xf numFmtId="0" fontId="8" fillId="0" borderId="11" xfId="2" applyFont="1" applyBorder="1" applyAlignment="1">
      <alignment horizontal="left" vertical="center"/>
    </xf>
    <xf numFmtId="0" fontId="8" fillId="8" borderId="11" xfId="2" applyFont="1" applyFill="1" applyBorder="1" applyAlignment="1" applyProtection="1">
      <alignment horizontal="left" vertical="center" wrapText="1"/>
      <protection locked="0"/>
    </xf>
    <xf numFmtId="1" fontId="8" fillId="8" borderId="10" xfId="2" applyNumberFormat="1" applyFont="1" applyFill="1" applyBorder="1" applyAlignment="1" applyProtection="1">
      <alignment horizontal="left" vertical="center"/>
      <protection locked="0"/>
    </xf>
    <xf numFmtId="0" fontId="8" fillId="0" borderId="13" xfId="2" applyFont="1" applyBorder="1" applyAlignment="1">
      <alignment horizontal="left" vertical="center"/>
    </xf>
    <xf numFmtId="0" fontId="8" fillId="8" borderId="13" xfId="2" applyFont="1" applyFill="1" applyBorder="1" applyAlignment="1" applyProtection="1">
      <alignment horizontal="left" vertical="center" wrapText="1"/>
      <protection locked="0"/>
    </xf>
    <xf numFmtId="1" fontId="8" fillId="8" borderId="12" xfId="2" applyNumberFormat="1" applyFont="1" applyFill="1" applyBorder="1" applyAlignment="1" applyProtection="1">
      <alignment horizontal="left" vertical="center"/>
      <protection locked="0"/>
    </xf>
    <xf numFmtId="1" fontId="59" fillId="10" borderId="4" xfId="2" applyNumberFormat="1" applyFont="1" applyFill="1" applyBorder="1" applyAlignment="1">
      <alignment horizontal="right" vertical="center"/>
    </xf>
    <xf numFmtId="0" fontId="60" fillId="0" borderId="0" xfId="2" applyFont="1"/>
    <xf numFmtId="0" fontId="61" fillId="0" borderId="0" xfId="2" applyFont="1"/>
    <xf numFmtId="0" fontId="31" fillId="0" borderId="1" xfId="2" applyFont="1" applyFill="1" applyBorder="1" applyAlignment="1">
      <alignment wrapText="1"/>
    </xf>
    <xf numFmtId="0" fontId="62" fillId="0" borderId="0" xfId="2" applyFont="1"/>
    <xf numFmtId="0" fontId="3" fillId="0" borderId="0" xfId="2" applyFont="1" applyAlignment="1">
      <alignment horizontal="center"/>
    </xf>
    <xf numFmtId="49" fontId="7" fillId="2" borderId="38" xfId="2" applyNumberFormat="1" applyFont="1" applyFill="1" applyBorder="1" applyAlignment="1" applyProtection="1">
      <alignment horizontal="center" vertical="center" wrapText="1"/>
    </xf>
    <xf numFmtId="49" fontId="7" fillId="2" borderId="49" xfId="2" applyNumberFormat="1" applyFont="1" applyFill="1" applyBorder="1" applyAlignment="1" applyProtection="1">
      <alignment horizontal="center" vertical="center" wrapText="1"/>
    </xf>
    <xf numFmtId="49" fontId="7" fillId="2" borderId="39" xfId="2" applyNumberFormat="1" applyFont="1" applyFill="1" applyBorder="1" applyAlignment="1" applyProtection="1">
      <alignment horizontal="center" vertical="center" wrapText="1"/>
    </xf>
    <xf numFmtId="49" fontId="7" fillId="5" borderId="37" xfId="2" applyNumberFormat="1" applyFont="1" applyFill="1" applyBorder="1" applyAlignment="1" applyProtection="1">
      <alignment horizontal="center" vertical="center" wrapText="1"/>
    </xf>
    <xf numFmtId="49" fontId="7" fillId="5" borderId="46" xfId="2" applyNumberFormat="1" applyFont="1" applyFill="1" applyBorder="1" applyAlignment="1" applyProtection="1">
      <alignment horizontal="center" vertical="center" wrapText="1"/>
    </xf>
    <xf numFmtId="49" fontId="7" fillId="5" borderId="6" xfId="2" applyNumberFormat="1" applyFont="1" applyFill="1" applyBorder="1" applyAlignment="1" applyProtection="1">
      <alignment horizontal="center" vertical="center" wrapText="1"/>
    </xf>
    <xf numFmtId="4" fontId="7" fillId="5" borderId="6" xfId="2" applyNumberFormat="1" applyFont="1" applyFill="1" applyBorder="1" applyAlignment="1" applyProtection="1">
      <alignment horizontal="center" vertical="center" wrapText="1"/>
    </xf>
    <xf numFmtId="4" fontId="7" fillId="5" borderId="46" xfId="2" applyNumberFormat="1" applyFont="1" applyFill="1" applyBorder="1" applyAlignment="1" applyProtection="1">
      <alignment horizontal="center" vertical="center" wrapText="1"/>
    </xf>
    <xf numFmtId="4" fontId="7" fillId="2" borderId="6" xfId="2" applyNumberFormat="1" applyFont="1" applyFill="1" applyBorder="1" applyAlignment="1" applyProtection="1">
      <alignment horizontal="center" vertical="center" wrapText="1"/>
    </xf>
    <xf numFmtId="49" fontId="7" fillId="5" borderId="44" xfId="2" applyNumberFormat="1" applyFont="1" applyFill="1" applyBorder="1" applyAlignment="1" applyProtection="1">
      <alignment horizontal="center" vertical="center" wrapText="1"/>
    </xf>
    <xf numFmtId="49" fontId="7" fillId="5" borderId="41" xfId="2" applyNumberFormat="1" applyFont="1" applyFill="1" applyBorder="1" applyAlignment="1" applyProtection="1">
      <alignment horizontal="center" vertical="center" wrapText="1"/>
    </xf>
    <xf numFmtId="49" fontId="7" fillId="5" borderId="11" xfId="2" applyNumberFormat="1" applyFont="1" applyFill="1" applyBorder="1" applyAlignment="1" applyProtection="1">
      <alignment horizontal="center" vertical="center" wrapText="1"/>
    </xf>
    <xf numFmtId="4" fontId="7" fillId="5" borderId="11" xfId="2" applyNumberFormat="1" applyFont="1" applyFill="1" applyBorder="1" applyAlignment="1" applyProtection="1">
      <alignment horizontal="center" vertical="center" wrapText="1"/>
    </xf>
    <xf numFmtId="4" fontId="7" fillId="5" borderId="41" xfId="2" applyNumberFormat="1" applyFont="1" applyFill="1" applyBorder="1" applyAlignment="1" applyProtection="1">
      <alignment horizontal="center" vertical="center" wrapText="1"/>
    </xf>
    <xf numFmtId="4" fontId="7" fillId="2" borderId="11" xfId="2" applyNumberFormat="1" applyFont="1" applyFill="1" applyBorder="1" applyAlignment="1" applyProtection="1">
      <alignment horizontal="center" vertical="center" wrapText="1"/>
    </xf>
    <xf numFmtId="49" fontId="7" fillId="5" borderId="13" xfId="2" applyNumberFormat="1" applyFont="1" applyFill="1" applyBorder="1" applyAlignment="1" applyProtection="1">
      <alignment horizontal="center" vertical="center" wrapText="1"/>
    </xf>
    <xf numFmtId="49" fontId="7" fillId="5" borderId="47" xfId="2" applyNumberFormat="1" applyFont="1" applyFill="1" applyBorder="1" applyAlignment="1" applyProtection="1">
      <alignment horizontal="center" vertical="center" wrapText="1"/>
    </xf>
    <xf numFmtId="4" fontId="7" fillId="5" borderId="13" xfId="2" applyNumberFormat="1" applyFont="1" applyFill="1" applyBorder="1" applyAlignment="1" applyProtection="1">
      <alignment horizontal="center" vertical="center" wrapText="1"/>
    </xf>
    <xf numFmtId="4" fontId="7" fillId="5" borderId="47" xfId="2" applyNumberFormat="1" applyFont="1" applyFill="1" applyBorder="1" applyAlignment="1" applyProtection="1">
      <alignment horizontal="center" vertical="center" wrapText="1"/>
    </xf>
    <xf numFmtId="4" fontId="7" fillId="2" borderId="13" xfId="2" applyNumberFormat="1" applyFont="1" applyFill="1" applyBorder="1" applyAlignment="1" applyProtection="1">
      <alignment horizontal="center" vertical="center" wrapText="1"/>
    </xf>
    <xf numFmtId="0" fontId="14" fillId="3" borderId="17" xfId="2" applyFont="1" applyFill="1" applyBorder="1" applyAlignment="1" applyProtection="1">
      <alignment horizontal="left"/>
    </xf>
    <xf numFmtId="0" fontId="14" fillId="3" borderId="48" xfId="2" applyFont="1" applyFill="1" applyBorder="1" applyAlignment="1" applyProtection="1">
      <alignment horizontal="left"/>
    </xf>
    <xf numFmtId="4" fontId="14" fillId="3" borderId="50" xfId="2" applyNumberFormat="1" applyFont="1" applyFill="1" applyBorder="1" applyAlignment="1" applyProtection="1">
      <alignment horizontal="center"/>
    </xf>
    <xf numFmtId="0" fontId="1" fillId="0" borderId="51" xfId="2" applyBorder="1"/>
    <xf numFmtId="0" fontId="7" fillId="4" borderId="1" xfId="2" applyFont="1" applyFill="1" applyBorder="1"/>
    <xf numFmtId="0" fontId="8" fillId="0" borderId="1" xfId="2" applyFont="1" applyBorder="1"/>
    <xf numFmtId="0" fontId="7" fillId="0" borderId="14" xfId="2" applyFont="1" applyBorder="1"/>
    <xf numFmtId="0" fontId="7" fillId="0" borderId="16" xfId="2" applyFont="1" applyBorder="1"/>
    <xf numFmtId="0" fontId="8" fillId="0" borderId="0" xfId="3" applyFont="1"/>
    <xf numFmtId="0" fontId="4" fillId="0" borderId="0" xfId="3" applyFont="1"/>
    <xf numFmtId="0" fontId="8" fillId="0" borderId="0" xfId="3" applyFont="1" applyBorder="1"/>
    <xf numFmtId="0" fontId="7" fillId="0" borderId="0" xfId="3" applyFont="1" applyBorder="1" applyAlignment="1">
      <alignment horizontal="center"/>
    </xf>
    <xf numFmtId="0" fontId="43" fillId="6" borderId="15" xfId="3" applyFont="1" applyFill="1" applyBorder="1" applyAlignment="1">
      <alignment horizontal="center" vertical="center" wrapText="1"/>
    </xf>
    <xf numFmtId="49" fontId="8" fillId="0" borderId="6" xfId="3" applyNumberFormat="1" applyFont="1" applyBorder="1" applyAlignment="1" applyProtection="1">
      <alignment horizontal="left"/>
      <protection locked="0"/>
    </xf>
    <xf numFmtId="49" fontId="8" fillId="0" borderId="6" xfId="3" applyNumberFormat="1" applyFont="1" applyBorder="1" applyAlignment="1" applyProtection="1">
      <alignment horizontal="left" wrapText="1"/>
      <protection locked="0"/>
    </xf>
    <xf numFmtId="49" fontId="8" fillId="0" borderId="6" xfId="3" applyNumberFormat="1" applyFont="1" applyBorder="1" applyAlignment="1">
      <alignment horizontal="left" wrapText="1"/>
    </xf>
    <xf numFmtId="49" fontId="8" fillId="0" borderId="19" xfId="3" applyNumberFormat="1" applyFont="1" applyBorder="1" applyAlignment="1">
      <alignment horizontal="left" wrapText="1"/>
    </xf>
    <xf numFmtId="4" fontId="8" fillId="0" borderId="6" xfId="3" applyNumberFormat="1" applyFont="1" applyFill="1" applyBorder="1" applyAlignment="1">
      <alignment horizontal="right" wrapText="1"/>
    </xf>
    <xf numFmtId="166" fontId="8" fillId="0" borderId="46" xfId="3" applyNumberFormat="1" applyFont="1" applyBorder="1" applyAlignment="1">
      <alignment horizontal="left" wrapText="1"/>
    </xf>
    <xf numFmtId="0" fontId="8" fillId="11" borderId="6" xfId="3" applyFont="1" applyFill="1" applyBorder="1" applyAlignment="1">
      <alignment horizontal="right" wrapText="1"/>
    </xf>
    <xf numFmtId="49" fontId="8" fillId="0" borderId="11" xfId="3" applyNumberFormat="1" applyFont="1" applyBorder="1" applyAlignment="1" applyProtection="1">
      <alignment horizontal="left"/>
      <protection locked="0"/>
    </xf>
    <xf numFmtId="49" fontId="8" fillId="0" borderId="11" xfId="3" applyNumberFormat="1" applyFont="1" applyBorder="1" applyAlignment="1" applyProtection="1">
      <alignment horizontal="left" wrapText="1"/>
      <protection locked="0"/>
    </xf>
    <xf numFmtId="49" fontId="8" fillId="0" borderId="11" xfId="3" applyNumberFormat="1" applyFont="1" applyBorder="1" applyAlignment="1">
      <alignment horizontal="left" wrapText="1"/>
    </xf>
    <xf numFmtId="49" fontId="8" fillId="0" borderId="22" xfId="3" applyNumberFormat="1" applyFont="1" applyBorder="1" applyAlignment="1">
      <alignment horizontal="left" wrapText="1"/>
    </xf>
    <xf numFmtId="4" fontId="8" fillId="0" borderId="11" xfId="3" applyNumberFormat="1" applyFont="1" applyFill="1" applyBorder="1" applyAlignment="1">
      <alignment horizontal="right" wrapText="1"/>
    </xf>
    <xf numFmtId="166" fontId="8" fillId="0" borderId="41" xfId="3" applyNumberFormat="1" applyFont="1" applyBorder="1" applyAlignment="1">
      <alignment horizontal="left" wrapText="1"/>
    </xf>
    <xf numFmtId="0" fontId="8" fillId="11" borderId="11" xfId="3" applyFont="1" applyFill="1" applyBorder="1" applyAlignment="1">
      <alignment horizontal="right" wrapText="1"/>
    </xf>
    <xf numFmtId="0" fontId="8" fillId="0" borderId="22" xfId="3" applyFont="1" applyBorder="1" applyAlignment="1">
      <alignment horizontal="left" wrapText="1"/>
    </xf>
    <xf numFmtId="4" fontId="8" fillId="0" borderId="11" xfId="3" applyNumberFormat="1" applyFont="1" applyBorder="1" applyAlignment="1">
      <alignment horizontal="right" wrapText="1"/>
    </xf>
    <xf numFmtId="167" fontId="8" fillId="0" borderId="41" xfId="3" applyNumberFormat="1" applyFont="1" applyBorder="1" applyAlignment="1">
      <alignment horizontal="left" wrapText="1"/>
    </xf>
    <xf numFmtId="49" fontId="8" fillId="0" borderId="44" xfId="3" applyNumberFormat="1" applyFont="1" applyBorder="1" applyAlignment="1" applyProtection="1">
      <alignment horizontal="left"/>
      <protection locked="0"/>
    </xf>
    <xf numFmtId="49" fontId="8" fillId="0" borderId="13" xfId="3" applyNumberFormat="1" applyFont="1" applyBorder="1" applyAlignment="1" applyProtection="1">
      <alignment horizontal="left" wrapText="1"/>
      <protection locked="0"/>
    </xf>
    <xf numFmtId="49" fontId="8" fillId="0" borderId="13" xfId="3" applyNumberFormat="1" applyFont="1" applyBorder="1" applyAlignment="1">
      <alignment horizontal="left" wrapText="1"/>
    </xf>
    <xf numFmtId="49" fontId="8" fillId="0" borderId="25" xfId="3" applyNumberFormat="1" applyFont="1" applyBorder="1" applyAlignment="1">
      <alignment horizontal="left" wrapText="1"/>
    </xf>
    <xf numFmtId="4" fontId="8" fillId="0" borderId="13" xfId="3" applyNumberFormat="1" applyFont="1" applyFill="1" applyBorder="1" applyAlignment="1">
      <alignment horizontal="right" wrapText="1"/>
    </xf>
    <xf numFmtId="166" fontId="8" fillId="0" borderId="47" xfId="3" applyNumberFormat="1" applyFont="1" applyBorder="1" applyAlignment="1">
      <alignment horizontal="left" wrapText="1"/>
    </xf>
    <xf numFmtId="0" fontId="8" fillId="11" borderId="13" xfId="3" applyFont="1" applyFill="1" applyBorder="1" applyAlignment="1">
      <alignment horizontal="right" wrapText="1"/>
    </xf>
    <xf numFmtId="4" fontId="14" fillId="3" borderId="1" xfId="3" applyNumberFormat="1" applyFont="1" applyFill="1" applyBorder="1" applyAlignment="1">
      <alignment horizontal="right" vertical="center" wrapText="1"/>
    </xf>
    <xf numFmtId="4" fontId="14" fillId="3" borderId="38" xfId="3" applyNumberFormat="1" applyFont="1" applyFill="1" applyBorder="1" applyAlignment="1">
      <alignment horizontal="right" vertical="center" wrapText="1"/>
    </xf>
    <xf numFmtId="4" fontId="7" fillId="0" borderId="1" xfId="3" applyNumberFormat="1" applyFont="1" applyBorder="1" applyAlignment="1">
      <alignment horizontal="right"/>
    </xf>
    <xf numFmtId="4" fontId="7" fillId="0" borderId="1" xfId="3" applyNumberFormat="1" applyFont="1" applyFill="1" applyBorder="1" applyAlignment="1">
      <alignment horizontal="right"/>
    </xf>
    <xf numFmtId="4" fontId="7" fillId="2" borderId="37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4" fillId="0" borderId="0" xfId="3" applyFont="1" applyAlignment="1">
      <alignment horizontal="right"/>
    </xf>
    <xf numFmtId="4" fontId="7" fillId="6" borderId="14" xfId="3" applyNumberFormat="1" applyFont="1" applyFill="1" applyBorder="1" applyAlignment="1">
      <alignment horizontal="right" vertical="center" wrapText="1"/>
    </xf>
    <xf numFmtId="0" fontId="13" fillId="0" borderId="0" xfId="3" applyFont="1" applyFill="1" applyBorder="1" applyAlignment="1">
      <alignment horizontal="center" wrapText="1"/>
    </xf>
    <xf numFmtId="4" fontId="7" fillId="0" borderId="0" xfId="3" applyNumberFormat="1" applyFont="1" applyFill="1" applyBorder="1" applyAlignment="1">
      <alignment horizontal="right" wrapText="1"/>
    </xf>
    <xf numFmtId="0" fontId="45" fillId="0" borderId="0" xfId="3" applyNumberFormat="1" applyFont="1" applyFill="1" applyBorder="1" applyAlignment="1">
      <alignment horizontal="left" vertical="center" wrapText="1"/>
    </xf>
    <xf numFmtId="2" fontId="7" fillId="0" borderId="14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wrapText="1"/>
    </xf>
    <xf numFmtId="4" fontId="7" fillId="2" borderId="15" xfId="3" applyNumberFormat="1" applyFont="1" applyFill="1" applyBorder="1" applyAlignment="1">
      <alignment horizontal="right" wrapText="1"/>
    </xf>
    <xf numFmtId="0" fontId="54" fillId="0" borderId="0" xfId="3" applyFont="1"/>
    <xf numFmtId="0" fontId="46" fillId="0" borderId="0" xfId="3" applyFont="1"/>
    <xf numFmtId="49" fontId="7" fillId="2" borderId="1" xfId="3" applyNumberFormat="1" applyFont="1" applyFill="1" applyBorder="1" applyAlignment="1">
      <alignment vertical="center"/>
    </xf>
    <xf numFmtId="49" fontId="8" fillId="0" borderId="1" xfId="3" applyNumberFormat="1" applyFont="1" applyBorder="1" applyAlignment="1" applyProtection="1">
      <alignment horizontal="left" vertical="center"/>
      <protection locked="0"/>
    </xf>
    <xf numFmtId="49" fontId="8" fillId="0" borderId="0" xfId="3" applyNumberFormat="1" applyFont="1" applyBorder="1" applyAlignment="1" applyProtection="1">
      <alignment horizontal="left" vertical="center"/>
      <protection locked="0"/>
    </xf>
    <xf numFmtId="0" fontId="8" fillId="0" borderId="0" xfId="3" applyFont="1" applyAlignment="1">
      <alignment vertical="center"/>
    </xf>
    <xf numFmtId="0" fontId="7" fillId="2" borderId="4" xfId="3" applyFont="1" applyFill="1" applyBorder="1" applyAlignment="1">
      <alignment vertical="center"/>
    </xf>
    <xf numFmtId="0" fontId="13" fillId="2" borderId="14" xfId="3" applyFont="1" applyFill="1" applyBorder="1" applyAlignment="1">
      <alignment vertical="center"/>
    </xf>
    <xf numFmtId="0" fontId="47" fillId="0" borderId="0" xfId="3" applyFont="1"/>
    <xf numFmtId="0" fontId="31" fillId="6" borderId="1" xfId="3" applyFont="1" applyFill="1" applyBorder="1"/>
    <xf numFmtId="0" fontId="47" fillId="0" borderId="16" xfId="3" applyFont="1" applyBorder="1"/>
    <xf numFmtId="0" fontId="63" fillId="0" borderId="0" xfId="3" applyFont="1"/>
    <xf numFmtId="43" fontId="4" fillId="0" borderId="0" xfId="3" applyNumberFormat="1" applyFont="1"/>
    <xf numFmtId="0" fontId="8" fillId="0" borderId="0" xfId="3" applyFont="1" applyAlignment="1">
      <alignment horizontal="center" vertical="center"/>
    </xf>
    <xf numFmtId="43" fontId="8" fillId="0" borderId="0" xfId="3" applyNumberFormat="1" applyFont="1" applyAlignment="1">
      <alignment horizontal="center" vertical="center"/>
    </xf>
    <xf numFmtId="0" fontId="64" fillId="0" borderId="0" xfId="3" applyFont="1" applyAlignment="1">
      <alignment vertical="center"/>
    </xf>
    <xf numFmtId="43" fontId="64" fillId="0" borderId="0" xfId="3" applyNumberFormat="1" applyFont="1" applyAlignment="1">
      <alignment horizontal="center" vertical="center"/>
    </xf>
    <xf numFmtId="0" fontId="54" fillId="0" borderId="0" xfId="3" applyFont="1" applyAlignment="1">
      <alignment horizontal="left" vertical="center"/>
    </xf>
    <xf numFmtId="49" fontId="8" fillId="4" borderId="16" xfId="3" applyNumberFormat="1" applyFont="1" applyFill="1" applyBorder="1" applyAlignment="1">
      <alignment vertical="center"/>
    </xf>
    <xf numFmtId="49" fontId="8" fillId="4" borderId="4" xfId="3" applyNumberFormat="1" applyFont="1" applyFill="1" applyBorder="1" applyAlignment="1">
      <alignment vertical="center"/>
    </xf>
    <xf numFmtId="43" fontId="8" fillId="0" borderId="1" xfId="3" applyNumberFormat="1" applyFont="1" applyBorder="1" applyAlignment="1" applyProtection="1">
      <alignment horizontal="left" vertical="center"/>
      <protection locked="0"/>
    </xf>
    <xf numFmtId="49" fontId="8" fillId="4" borderId="4" xfId="3" applyNumberFormat="1" applyFont="1" applyFill="1" applyBorder="1" applyAlignment="1">
      <alignment horizontal="left" vertical="center"/>
    </xf>
    <xf numFmtId="0" fontId="4" fillId="0" borderId="0" xfId="3" applyFont="1" applyAlignment="1">
      <alignment vertical="center"/>
    </xf>
    <xf numFmtId="0" fontId="4" fillId="11" borderId="11" xfId="3" applyFont="1" applyFill="1" applyBorder="1"/>
    <xf numFmtId="4" fontId="8" fillId="4" borderId="11" xfId="3" applyNumberFormat="1" applyFont="1" applyFill="1" applyBorder="1" applyAlignment="1" applyProtection="1">
      <alignment horizontal="center" vertical="center"/>
    </xf>
    <xf numFmtId="49" fontId="8" fillId="4" borderId="11" xfId="3" applyNumberFormat="1" applyFont="1" applyFill="1" applyBorder="1" applyAlignment="1">
      <alignment horizontal="left" vertical="center"/>
    </xf>
    <xf numFmtId="0" fontId="4" fillId="11" borderId="44" xfId="3" applyFont="1" applyFill="1" applyBorder="1"/>
    <xf numFmtId="49" fontId="64" fillId="7" borderId="44" xfId="3" applyNumberFormat="1" applyFont="1" applyFill="1" applyBorder="1" applyAlignment="1" applyProtection="1">
      <alignment horizontal="center" vertical="center" wrapText="1"/>
    </xf>
    <xf numFmtId="4" fontId="8" fillId="7" borderId="11" xfId="3" applyNumberFormat="1" applyFont="1" applyFill="1" applyBorder="1" applyAlignment="1" applyProtection="1">
      <alignment horizontal="center" vertical="center"/>
    </xf>
    <xf numFmtId="4" fontId="8" fillId="7" borderId="44" xfId="3" applyNumberFormat="1" applyFont="1" applyFill="1" applyBorder="1" applyAlignment="1" applyProtection="1">
      <alignment horizontal="center" vertical="center"/>
    </xf>
    <xf numFmtId="49" fontId="8" fillId="4" borderId="44" xfId="3" applyNumberFormat="1" applyFont="1" applyFill="1" applyBorder="1" applyAlignment="1">
      <alignment horizontal="left" vertical="center"/>
    </xf>
    <xf numFmtId="49" fontId="64" fillId="7" borderId="11" xfId="3" applyNumberFormat="1" applyFont="1" applyFill="1" applyBorder="1" applyAlignment="1" applyProtection="1">
      <alignment horizontal="center" vertical="center" wrapText="1"/>
    </xf>
    <xf numFmtId="49" fontId="8" fillId="8" borderId="11" xfId="3" applyNumberFormat="1" applyFont="1" applyFill="1" applyBorder="1" applyAlignment="1">
      <alignment horizontal="left" vertical="center"/>
    </xf>
    <xf numFmtId="49" fontId="64" fillId="4" borderId="11" xfId="3" applyNumberFormat="1" applyFont="1" applyFill="1" applyBorder="1" applyAlignment="1" applyProtection="1">
      <alignment horizontal="center" vertical="center" wrapText="1"/>
    </xf>
    <xf numFmtId="4" fontId="8" fillId="4" borderId="11" xfId="3" applyNumberFormat="1" applyFont="1" applyFill="1" applyBorder="1" applyAlignment="1">
      <alignment horizontal="center" vertical="center"/>
    </xf>
    <xf numFmtId="168" fontId="8" fillId="7" borderId="11" xfId="3" applyNumberFormat="1" applyFont="1" applyFill="1" applyBorder="1" applyAlignment="1" applyProtection="1">
      <alignment horizontal="center" vertical="center"/>
    </xf>
    <xf numFmtId="4" fontId="8" fillId="8" borderId="11" xfId="3" applyNumberFormat="1" applyFont="1" applyFill="1" applyBorder="1" applyAlignment="1" applyProtection="1">
      <alignment horizontal="center" vertical="center"/>
    </xf>
    <xf numFmtId="49" fontId="8" fillId="0" borderId="11" xfId="3" applyNumberFormat="1" applyFont="1" applyFill="1" applyBorder="1" applyAlignment="1">
      <alignment horizontal="left" vertical="center"/>
    </xf>
    <xf numFmtId="4" fontId="8" fillId="2" borderId="11" xfId="3" applyNumberFormat="1" applyFont="1" applyFill="1" applyBorder="1" applyAlignment="1">
      <alignment horizontal="center" vertical="center"/>
    </xf>
    <xf numFmtId="4" fontId="8" fillId="0" borderId="11" xfId="3" applyNumberFormat="1" applyFont="1" applyFill="1" applyBorder="1" applyAlignment="1" applyProtection="1">
      <alignment horizontal="center" vertical="center"/>
      <protection locked="0"/>
    </xf>
    <xf numFmtId="49" fontId="8" fillId="0" borderId="11" xfId="3" applyNumberFormat="1" applyFont="1" applyFill="1" applyBorder="1" applyAlignment="1">
      <alignment horizontal="left" vertical="center" indent="1"/>
    </xf>
    <xf numFmtId="4" fontId="8" fillId="2" borderId="11" xfId="3" applyNumberFormat="1" applyFont="1" applyFill="1" applyBorder="1" applyAlignment="1" applyProtection="1">
      <alignment horizontal="center" vertical="center"/>
      <protection locked="0"/>
    </xf>
    <xf numFmtId="49" fontId="8" fillId="0" borderId="11" xfId="3" applyNumberFormat="1" applyFont="1" applyFill="1" applyBorder="1" applyAlignment="1">
      <alignment horizontal="left" vertical="center" indent="2"/>
    </xf>
    <xf numFmtId="4" fontId="8" fillId="4" borderId="6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left" vertical="center"/>
    </xf>
    <xf numFmtId="49" fontId="7" fillId="2" borderId="52" xfId="3" applyNumberFormat="1" applyFont="1" applyFill="1" applyBorder="1" applyAlignment="1">
      <alignment horizontal="left" vertical="center"/>
    </xf>
    <xf numFmtId="0" fontId="22" fillId="0" borderId="0" xfId="3"/>
    <xf numFmtId="0" fontId="22" fillId="0" borderId="0" xfId="3" applyAlignment="1">
      <alignment horizontal="center" vertical="center"/>
    </xf>
    <xf numFmtId="0" fontId="22" fillId="0" borderId="0" xfId="3" applyAlignment="1">
      <alignment vertical="center"/>
    </xf>
    <xf numFmtId="0" fontId="22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8" fillId="4" borderId="13" xfId="3" applyFont="1" applyFill="1" applyBorder="1" applyAlignment="1" applyProtection="1">
      <alignment horizontal="center" vertical="center"/>
    </xf>
    <xf numFmtId="4" fontId="8" fillId="4" borderId="13" xfId="3" applyNumberFormat="1" applyFont="1" applyFill="1" applyBorder="1" applyAlignment="1" applyProtection="1">
      <alignment horizontal="center" vertical="center"/>
    </xf>
    <xf numFmtId="3" fontId="8" fillId="4" borderId="13" xfId="3" applyNumberFormat="1" applyFont="1" applyFill="1" applyBorder="1" applyAlignment="1" applyProtection="1">
      <alignment horizontal="center" vertical="center"/>
    </xf>
    <xf numFmtId="4" fontId="8" fillId="4" borderId="13" xfId="3" applyNumberFormat="1" applyFont="1" applyFill="1" applyBorder="1" applyAlignment="1">
      <alignment horizontal="left" vertical="center"/>
    </xf>
    <xf numFmtId="3" fontId="8" fillId="4" borderId="13" xfId="3" applyNumberFormat="1" applyFont="1" applyFill="1" applyBorder="1" applyAlignment="1">
      <alignment horizontal="left" vertical="center"/>
    </xf>
    <xf numFmtId="49" fontId="8" fillId="4" borderId="13" xfId="3" applyNumberFormat="1" applyFont="1" applyFill="1" applyBorder="1" applyAlignment="1">
      <alignment horizontal="left" vertical="center"/>
    </xf>
    <xf numFmtId="0" fontId="8" fillId="4" borderId="11" xfId="3" applyFont="1" applyFill="1" applyBorder="1" applyAlignment="1" applyProtection="1">
      <alignment horizontal="center" vertical="center"/>
    </xf>
    <xf numFmtId="4" fontId="8" fillId="4" borderId="11" xfId="3" applyNumberFormat="1" applyFont="1" applyFill="1" applyBorder="1" applyAlignment="1" applyProtection="1">
      <alignment vertical="center"/>
    </xf>
    <xf numFmtId="3" fontId="8" fillId="4" borderId="11" xfId="3" applyNumberFormat="1" applyFont="1" applyFill="1" applyBorder="1" applyAlignment="1" applyProtection="1">
      <alignment vertical="center"/>
    </xf>
    <xf numFmtId="4" fontId="8" fillId="4" borderId="11" xfId="3" applyNumberFormat="1" applyFont="1" applyFill="1" applyBorder="1" applyAlignment="1">
      <alignment horizontal="left" vertical="center"/>
    </xf>
    <xf numFmtId="3" fontId="8" fillId="4" borderId="11" xfId="3" applyNumberFormat="1" applyFont="1" applyFill="1" applyBorder="1" applyAlignment="1">
      <alignment horizontal="left" vertical="center"/>
    </xf>
    <xf numFmtId="4" fontId="8" fillId="7" borderId="11" xfId="3" applyNumberFormat="1" applyFont="1" applyFill="1" applyBorder="1" applyAlignment="1" applyProtection="1">
      <alignment vertical="center"/>
    </xf>
    <xf numFmtId="3" fontId="8" fillId="7" borderId="11" xfId="3" applyNumberFormat="1" applyFont="1" applyFill="1" applyBorder="1" applyAlignment="1" applyProtection="1">
      <alignment vertical="center"/>
    </xf>
    <xf numFmtId="4" fontId="8" fillId="8" borderId="11" xfId="3" applyNumberFormat="1" applyFont="1" applyFill="1" applyBorder="1" applyAlignment="1" applyProtection="1">
      <alignment vertical="center"/>
    </xf>
    <xf numFmtId="4" fontId="8" fillId="7" borderId="11" xfId="3" applyNumberFormat="1" applyFont="1" applyFill="1" applyBorder="1" applyAlignment="1">
      <alignment horizontal="left" vertical="center"/>
    </xf>
    <xf numFmtId="3" fontId="8" fillId="7" borderId="11" xfId="3" applyNumberFormat="1" applyFont="1" applyFill="1" applyBorder="1" applyAlignment="1">
      <alignment horizontal="left" vertical="center"/>
    </xf>
    <xf numFmtId="0" fontId="8" fillId="7" borderId="11" xfId="3" applyFont="1" applyFill="1" applyBorder="1" applyAlignment="1" applyProtection="1">
      <alignment horizontal="center" vertical="center"/>
    </xf>
    <xf numFmtId="3" fontId="8" fillId="7" borderId="11" xfId="3" applyNumberFormat="1" applyFont="1" applyFill="1" applyBorder="1" applyAlignment="1" applyProtection="1">
      <alignment horizontal="center" vertical="center"/>
    </xf>
    <xf numFmtId="4" fontId="8" fillId="7" borderId="11" xfId="3" applyNumberFormat="1" applyFont="1" applyFill="1" applyBorder="1" applyAlignment="1">
      <alignment horizontal="center" vertical="center"/>
    </xf>
    <xf numFmtId="3" fontId="8" fillId="2" borderId="9" xfId="3" applyNumberFormat="1" applyFont="1" applyFill="1" applyBorder="1" applyAlignment="1">
      <alignment horizontal="center" vertical="center"/>
    </xf>
    <xf numFmtId="3" fontId="8" fillId="0" borderId="11" xfId="3" applyNumberFormat="1" applyFont="1" applyFill="1" applyBorder="1" applyAlignment="1" applyProtection="1">
      <alignment horizontal="center" vertical="center"/>
      <protection locked="0"/>
    </xf>
    <xf numFmtId="4" fontId="8" fillId="0" borderId="11" xfId="3" applyNumberFormat="1" applyFont="1" applyFill="1" applyBorder="1" applyAlignment="1">
      <alignment horizontal="left" vertical="center" indent="1"/>
    </xf>
    <xf numFmtId="3" fontId="8" fillId="0" borderId="11" xfId="3" applyNumberFormat="1" applyFont="1" applyFill="1" applyBorder="1" applyAlignment="1">
      <alignment horizontal="left" vertical="center" indent="1"/>
    </xf>
    <xf numFmtId="4" fontId="8" fillId="0" borderId="11" xfId="3" applyNumberFormat="1" applyFont="1" applyFill="1" applyBorder="1" applyAlignment="1">
      <alignment horizontal="left" vertical="center"/>
    </xf>
    <xf numFmtId="3" fontId="8" fillId="0" borderId="11" xfId="3" applyNumberFormat="1" applyFont="1" applyFill="1" applyBorder="1" applyAlignment="1">
      <alignment horizontal="left" vertical="center"/>
    </xf>
    <xf numFmtId="3" fontId="8" fillId="4" borderId="11" xfId="3" applyNumberFormat="1" applyFont="1" applyFill="1" applyBorder="1" applyAlignment="1">
      <alignment horizontal="center" vertical="center"/>
    </xf>
    <xf numFmtId="3" fontId="8" fillId="2" borderId="11" xfId="3" applyNumberFormat="1" applyFont="1" applyFill="1" applyBorder="1" applyAlignment="1" applyProtection="1">
      <alignment horizontal="center" vertical="center"/>
      <protection locked="0"/>
    </xf>
    <xf numFmtId="3" fontId="8" fillId="2" borderId="11" xfId="3" applyNumberFormat="1" applyFont="1" applyFill="1" applyBorder="1" applyAlignment="1">
      <alignment horizontal="center" vertical="center"/>
    </xf>
    <xf numFmtId="4" fontId="8" fillId="0" borderId="11" xfId="3" applyNumberFormat="1" applyFont="1" applyFill="1" applyBorder="1" applyAlignment="1">
      <alignment horizontal="left" vertical="center" indent="2"/>
    </xf>
    <xf numFmtId="3" fontId="8" fillId="0" borderId="11" xfId="3" applyNumberFormat="1" applyFont="1" applyFill="1" applyBorder="1" applyAlignment="1">
      <alignment horizontal="left" vertical="center" indent="2"/>
    </xf>
    <xf numFmtId="4" fontId="8" fillId="2" borderId="44" xfId="3" applyNumberFormat="1" applyFont="1" applyFill="1" applyBorder="1" applyAlignment="1" applyProtection="1">
      <alignment horizontal="center" vertical="center"/>
      <protection locked="0"/>
    </xf>
    <xf numFmtId="3" fontId="8" fillId="2" borderId="44" xfId="3" applyNumberFormat="1" applyFont="1" applyFill="1" applyBorder="1" applyAlignment="1" applyProtection="1">
      <alignment horizontal="center" vertical="center"/>
      <protection locked="0"/>
    </xf>
    <xf numFmtId="3" fontId="8" fillId="4" borderId="6" xfId="3" applyNumberFormat="1" applyFont="1" applyFill="1" applyBorder="1" applyAlignment="1">
      <alignment horizontal="center" vertical="center"/>
    </xf>
    <xf numFmtId="4" fontId="8" fillId="4" borderId="6" xfId="3" applyNumberFormat="1" applyFont="1" applyFill="1" applyBorder="1" applyAlignment="1">
      <alignment horizontal="left" vertical="center"/>
    </xf>
    <xf numFmtId="3" fontId="8" fillId="4" borderId="6" xfId="3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49" fontId="7" fillId="2" borderId="38" xfId="3" applyNumberFormat="1" applyFont="1" applyFill="1" applyBorder="1" applyAlignment="1">
      <alignment horizontal="center" vertical="center" wrapText="1"/>
    </xf>
    <xf numFmtId="49" fontId="7" fillId="2" borderId="37" xfId="3" applyNumberFormat="1" applyFont="1" applyFill="1" applyBorder="1" applyAlignment="1">
      <alignment horizontal="center" vertical="center" wrapText="1"/>
    </xf>
    <xf numFmtId="49" fontId="7" fillId="2" borderId="4" xfId="3" applyNumberFormat="1" applyFont="1" applyFill="1" applyBorder="1" applyAlignment="1">
      <alignment horizontal="center" vertical="center" wrapText="1"/>
    </xf>
    <xf numFmtId="49" fontId="19" fillId="2" borderId="15" xfId="3" applyNumberFormat="1" applyFont="1" applyFill="1" applyBorder="1" applyAlignment="1">
      <alignment horizontal="left" vertical="center"/>
    </xf>
    <xf numFmtId="49" fontId="19" fillId="2" borderId="1" xfId="3" applyNumberFormat="1" applyFont="1" applyFill="1" applyBorder="1" applyAlignment="1">
      <alignment horizontal="left"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5" applyFont="1"/>
    <xf numFmtId="0" fontId="8" fillId="8" borderId="5" xfId="2" applyFont="1" applyFill="1" applyBorder="1" applyAlignment="1">
      <alignment horizontal="left" vertical="center"/>
    </xf>
    <xf numFmtId="165" fontId="8" fillId="8" borderId="6" xfId="2" applyNumberFormat="1" applyFont="1" applyFill="1" applyBorder="1" applyAlignment="1" applyProtection="1">
      <alignment horizontal="left" vertical="center"/>
      <protection locked="0"/>
    </xf>
    <xf numFmtId="49" fontId="8" fillId="8" borderId="6" xfId="2" applyNumberFormat="1" applyFont="1" applyFill="1" applyBorder="1" applyAlignment="1" applyProtection="1">
      <alignment horizontal="left" vertical="center" wrapText="1"/>
      <protection locked="0"/>
    </xf>
    <xf numFmtId="0" fontId="8" fillId="8" borderId="46" xfId="2" applyFont="1" applyFill="1" applyBorder="1" applyAlignment="1" applyProtection="1">
      <alignment horizontal="left" vertical="center"/>
      <protection locked="0"/>
    </xf>
    <xf numFmtId="0" fontId="8" fillId="8" borderId="6" xfId="2" applyFont="1" applyFill="1" applyBorder="1" applyAlignment="1" applyProtection="1">
      <alignment horizontal="left" vertical="center"/>
      <protection locked="0"/>
    </xf>
    <xf numFmtId="3" fontId="8" fillId="8" borderId="46" xfId="2" applyNumberFormat="1" applyFont="1" applyFill="1" applyBorder="1" applyAlignment="1" applyProtection="1">
      <alignment horizontal="left" vertical="center"/>
      <protection locked="0"/>
    </xf>
    <xf numFmtId="3" fontId="8" fillId="8" borderId="6" xfId="2" applyNumberFormat="1" applyFont="1" applyFill="1" applyBorder="1" applyAlignment="1">
      <alignment horizontal="left" vertical="center"/>
    </xf>
    <xf numFmtId="3" fontId="8" fillId="8" borderId="46" xfId="2" applyNumberFormat="1" applyFont="1" applyFill="1" applyBorder="1" applyAlignment="1">
      <alignment horizontal="left" vertical="center"/>
    </xf>
    <xf numFmtId="4" fontId="8" fillId="0" borderId="46" xfId="2" applyNumberFormat="1" applyFont="1" applyFill="1" applyBorder="1" applyAlignment="1" applyProtection="1">
      <alignment horizontal="left" vertical="center"/>
    </xf>
    <xf numFmtId="0" fontId="8" fillId="8" borderId="10" xfId="2" applyFont="1" applyFill="1" applyBorder="1" applyAlignment="1">
      <alignment horizontal="left" vertical="center"/>
    </xf>
    <xf numFmtId="165" fontId="8" fillId="8" borderId="11" xfId="2" applyNumberFormat="1" applyFont="1" applyFill="1" applyBorder="1" applyAlignment="1" applyProtection="1">
      <alignment horizontal="left" vertical="center"/>
      <protection locked="0"/>
    </xf>
    <xf numFmtId="49" fontId="8" fillId="8" borderId="11" xfId="2" applyNumberFormat="1" applyFont="1" applyFill="1" applyBorder="1" applyAlignment="1" applyProtection="1">
      <alignment horizontal="left" vertical="center" wrapText="1"/>
      <protection locked="0"/>
    </xf>
    <xf numFmtId="0" fontId="8" fillId="8" borderId="41" xfId="2" applyFont="1" applyFill="1" applyBorder="1" applyAlignment="1" applyProtection="1">
      <alignment horizontal="left" vertical="center"/>
      <protection locked="0"/>
    </xf>
    <xf numFmtId="0" fontId="8" fillId="8" borderId="11" xfId="2" applyFont="1" applyFill="1" applyBorder="1" applyAlignment="1" applyProtection="1">
      <alignment horizontal="left" vertical="center"/>
      <protection locked="0"/>
    </xf>
    <xf numFmtId="3" fontId="8" fillId="8" borderId="41" xfId="2" applyNumberFormat="1" applyFont="1" applyFill="1" applyBorder="1" applyAlignment="1" applyProtection="1">
      <alignment horizontal="left" vertical="center"/>
      <protection locked="0"/>
    </xf>
    <xf numFmtId="3" fontId="8" fillId="8" borderId="11" xfId="2" applyNumberFormat="1" applyFont="1" applyFill="1" applyBorder="1" applyAlignment="1">
      <alignment horizontal="left" vertical="center"/>
    </xf>
    <xf numFmtId="3" fontId="8" fillId="8" borderId="41" xfId="2" applyNumberFormat="1" applyFont="1" applyFill="1" applyBorder="1" applyAlignment="1">
      <alignment horizontal="left" vertical="center"/>
    </xf>
    <xf numFmtId="4" fontId="8" fillId="0" borderId="41" xfId="2" applyNumberFormat="1" applyFont="1" applyFill="1" applyBorder="1" applyAlignment="1" applyProtection="1">
      <alignment horizontal="left" vertical="center"/>
    </xf>
    <xf numFmtId="0" fontId="8" fillId="8" borderId="12" xfId="2" applyFont="1" applyFill="1" applyBorder="1" applyAlignment="1">
      <alignment horizontal="left" vertical="center"/>
    </xf>
    <xf numFmtId="165" fontId="8" fillId="8" borderId="13" xfId="2" applyNumberFormat="1" applyFont="1" applyFill="1" applyBorder="1" applyAlignment="1" applyProtection="1">
      <alignment horizontal="left" vertical="center"/>
      <protection locked="0"/>
    </xf>
    <xf numFmtId="49" fontId="8" fillId="8" borderId="13" xfId="2" applyNumberFormat="1" applyFont="1" applyFill="1" applyBorder="1" applyAlignment="1" applyProtection="1">
      <alignment horizontal="left" vertical="center" wrapText="1"/>
      <protection locked="0"/>
    </xf>
    <xf numFmtId="0" fontId="8" fillId="8" borderId="47" xfId="2" applyFont="1" applyFill="1" applyBorder="1" applyAlignment="1" applyProtection="1">
      <alignment horizontal="left" vertical="center"/>
      <protection locked="0"/>
    </xf>
    <xf numFmtId="0" fontId="8" fillId="8" borderId="13" xfId="2" applyFont="1" applyFill="1" applyBorder="1" applyAlignment="1" applyProtection="1">
      <alignment horizontal="left" vertical="center"/>
      <protection locked="0"/>
    </xf>
    <xf numFmtId="3" fontId="8" fillId="8" borderId="47" xfId="2" applyNumberFormat="1" applyFont="1" applyFill="1" applyBorder="1" applyAlignment="1" applyProtection="1">
      <alignment horizontal="left" vertical="center"/>
      <protection locked="0"/>
    </xf>
    <xf numFmtId="3" fontId="8" fillId="8" borderId="13" xfId="2" applyNumberFormat="1" applyFont="1" applyFill="1" applyBorder="1" applyAlignment="1">
      <alignment horizontal="left" vertical="center"/>
    </xf>
    <xf numFmtId="3" fontId="8" fillId="8" borderId="47" xfId="2" applyNumberFormat="1" applyFont="1" applyFill="1" applyBorder="1" applyAlignment="1">
      <alignment horizontal="left" vertical="center"/>
    </xf>
    <xf numFmtId="4" fontId="8" fillId="0" borderId="47" xfId="2" applyNumberFormat="1" applyFont="1" applyFill="1" applyBorder="1" applyAlignment="1" applyProtection="1">
      <alignment horizontal="left" vertical="center"/>
    </xf>
    <xf numFmtId="0" fontId="7" fillId="2" borderId="1" xfId="2" applyFont="1" applyFill="1" applyBorder="1" applyAlignment="1"/>
    <xf numFmtId="4" fontId="8" fillId="6" borderId="6" xfId="2" applyNumberFormat="1" applyFont="1" applyFill="1" applyBorder="1" applyAlignment="1">
      <alignment horizontal="left" vertical="center"/>
    </xf>
    <xf numFmtId="3" fontId="7" fillId="6" borderId="40" xfId="2" applyNumberFormat="1" applyFont="1" applyFill="1" applyBorder="1" applyAlignment="1">
      <alignment horizontal="left" vertical="center"/>
    </xf>
    <xf numFmtId="4" fontId="8" fillId="6" borderId="11" xfId="2" applyNumberFormat="1" applyFont="1" applyFill="1" applyBorder="1" applyAlignment="1">
      <alignment horizontal="left" vertical="center"/>
    </xf>
    <xf numFmtId="3" fontId="7" fillId="6" borderId="42" xfId="2" applyNumberFormat="1" applyFont="1" applyFill="1" applyBorder="1" applyAlignment="1">
      <alignment horizontal="left" vertical="center"/>
    </xf>
    <xf numFmtId="4" fontId="8" fillId="6" borderId="13" xfId="2" applyNumberFormat="1" applyFont="1" applyFill="1" applyBorder="1" applyAlignment="1">
      <alignment horizontal="left" vertical="center"/>
    </xf>
    <xf numFmtId="3" fontId="7" fillId="6" borderId="45" xfId="2" applyNumberFormat="1" applyFont="1" applyFill="1" applyBorder="1" applyAlignment="1">
      <alignment horizontal="left" vertical="center"/>
    </xf>
    <xf numFmtId="49" fontId="8" fillId="0" borderId="10" xfId="2" applyNumberFormat="1" applyFont="1" applyFill="1" applyBorder="1" applyAlignment="1">
      <alignment horizontal="left" vertical="center"/>
    </xf>
    <xf numFmtId="49" fontId="8" fillId="0" borderId="12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8" fillId="0" borderId="11" xfId="2" applyNumberFormat="1" applyFont="1" applyFill="1" applyBorder="1" applyAlignment="1">
      <alignment horizontal="left" vertical="center"/>
    </xf>
    <xf numFmtId="49" fontId="8" fillId="0" borderId="13" xfId="2" applyNumberFormat="1" applyFont="1" applyFill="1" applyBorder="1" applyAlignment="1">
      <alignment horizontal="left" vertical="center"/>
    </xf>
    <xf numFmtId="49" fontId="64" fillId="0" borderId="9" xfId="3" applyNumberFormat="1" applyFont="1" applyFill="1" applyBorder="1" applyAlignment="1">
      <alignment horizontal="center" vertical="center" wrapText="1"/>
    </xf>
    <xf numFmtId="49" fontId="64" fillId="0" borderId="11" xfId="3" applyNumberFormat="1" applyFont="1" applyFill="1" applyBorder="1" applyAlignment="1" applyProtection="1">
      <alignment horizontal="center" vertical="center" wrapText="1"/>
      <protection locked="0"/>
    </xf>
    <xf numFmtId="49" fontId="64" fillId="0" borderId="11" xfId="3" applyNumberFormat="1" applyFont="1" applyFill="1" applyBorder="1" applyAlignment="1">
      <alignment horizontal="center" vertical="center" wrapText="1"/>
    </xf>
    <xf numFmtId="49" fontId="8" fillId="0" borderId="41" xfId="2" applyNumberFormat="1" applyFont="1" applyBorder="1" applyAlignment="1" applyProtection="1">
      <alignment horizontal="left" wrapText="1"/>
      <protection locked="0"/>
    </xf>
    <xf numFmtId="3" fontId="8" fillId="0" borderId="41" xfId="2" applyNumberFormat="1" applyFont="1" applyBorder="1" applyAlignment="1" applyProtection="1">
      <alignment horizontal="right" wrapText="1"/>
      <protection locked="0"/>
    </xf>
    <xf numFmtId="49" fontId="8" fillId="0" borderId="46" xfId="2" applyNumberFormat="1" applyFont="1" applyBorder="1" applyAlignment="1" applyProtection="1">
      <alignment horizontal="left" wrapText="1"/>
      <protection locked="0"/>
    </xf>
    <xf numFmtId="3" fontId="8" fillId="0" borderId="46" xfId="2" applyNumberFormat="1" applyFont="1" applyBorder="1" applyAlignment="1" applyProtection="1">
      <alignment horizontal="right" wrapText="1"/>
      <protection locked="0"/>
    </xf>
    <xf numFmtId="49" fontId="8" fillId="0" borderId="47" xfId="2" applyNumberFormat="1" applyFont="1" applyBorder="1" applyAlignment="1" applyProtection="1">
      <alignment horizontal="left" wrapText="1"/>
      <protection locked="0"/>
    </xf>
    <xf numFmtId="3" fontId="8" fillId="0" borderId="47" xfId="2" applyNumberFormat="1" applyFont="1" applyBorder="1" applyAlignment="1" applyProtection="1">
      <alignment horizontal="right" wrapText="1"/>
      <protection locked="0"/>
    </xf>
    <xf numFmtId="49" fontId="46" fillId="0" borderId="46" xfId="2" applyNumberFormat="1" applyFont="1" applyBorder="1" applyAlignment="1" applyProtection="1">
      <alignment horizontal="left" wrapText="1"/>
      <protection locked="0"/>
    </xf>
    <xf numFmtId="49" fontId="46" fillId="0" borderId="41" xfId="2" applyNumberFormat="1" applyFont="1" applyBorder="1" applyAlignment="1" applyProtection="1">
      <alignment horizontal="left" wrapText="1"/>
      <protection locked="0"/>
    </xf>
    <xf numFmtId="49" fontId="46" fillId="0" borderId="47" xfId="2" applyNumberFormat="1" applyFont="1" applyBorder="1" applyAlignment="1" applyProtection="1">
      <alignment horizontal="left" wrapText="1"/>
      <protection locked="0"/>
    </xf>
    <xf numFmtId="49" fontId="8" fillId="0" borderId="6" xfId="2" applyNumberFormat="1" applyFont="1" applyBorder="1" applyAlignment="1" applyProtection="1">
      <alignment horizontal="left"/>
      <protection locked="0"/>
    </xf>
    <xf numFmtId="49" fontId="8" fillId="0" borderId="11" xfId="2" applyNumberFormat="1" applyFont="1" applyBorder="1" applyAlignment="1" applyProtection="1">
      <alignment horizontal="left"/>
      <protection locked="0"/>
    </xf>
    <xf numFmtId="0" fontId="4" fillId="0" borderId="52" xfId="2" applyFont="1" applyBorder="1" applyAlignment="1">
      <alignment horizontal="left"/>
    </xf>
    <xf numFmtId="0" fontId="4" fillId="0" borderId="41" xfId="2" applyFont="1" applyBorder="1" applyAlignment="1">
      <alignment horizontal="left"/>
    </xf>
    <xf numFmtId="49" fontId="8" fillId="0" borderId="13" xfId="2" applyNumberFormat="1" applyFont="1" applyBorder="1" applyAlignment="1" applyProtection="1">
      <alignment horizontal="left"/>
      <protection locked="0"/>
    </xf>
    <xf numFmtId="0" fontId="8" fillId="0" borderId="8" xfId="2" applyFont="1" applyBorder="1" applyAlignment="1">
      <alignment horizontal="left"/>
    </xf>
    <xf numFmtId="0" fontId="8" fillId="0" borderId="10" xfId="2" applyFont="1" applyBorder="1" applyAlignment="1">
      <alignment horizontal="left"/>
    </xf>
    <xf numFmtId="0" fontId="8" fillId="0" borderId="12" xfId="2" applyFont="1" applyBorder="1" applyAlignment="1">
      <alignment horizontal="left"/>
    </xf>
    <xf numFmtId="49" fontId="8" fillId="0" borderId="3" xfId="2" applyNumberFormat="1" applyFont="1" applyFill="1" applyBorder="1" applyAlignment="1" applyProtection="1">
      <alignment horizontal="left" wrapText="1"/>
      <protection locked="0"/>
    </xf>
    <xf numFmtId="0" fontId="22" fillId="0" borderId="0" xfId="3" applyBorder="1" applyAlignment="1">
      <alignment horizontal="center"/>
    </xf>
    <xf numFmtId="49" fontId="8" fillId="0" borderId="1" xfId="2" applyNumberFormat="1" applyFont="1" applyFill="1" applyBorder="1" applyAlignment="1" applyProtection="1">
      <alignment horizontal="left" wrapText="1"/>
      <protection locked="0"/>
    </xf>
    <xf numFmtId="49" fontId="8" fillId="0" borderId="39" xfId="2" applyNumberFormat="1" applyFont="1" applyFill="1" applyBorder="1" applyAlignment="1" applyProtection="1">
      <alignment horizontal="left" wrapText="1"/>
      <protection locked="0"/>
    </xf>
    <xf numFmtId="0" fontId="8" fillId="0" borderId="16" xfId="2" applyNumberFormat="1" applyFont="1" applyFill="1" applyBorder="1" applyAlignment="1" applyProtection="1">
      <alignment horizontal="left" wrapText="1"/>
      <protection locked="0"/>
    </xf>
    <xf numFmtId="49" fontId="8" fillId="0" borderId="1" xfId="2" applyNumberFormat="1" applyFont="1" applyBorder="1" applyAlignment="1" applyProtection="1">
      <alignment horizontal="left" wrapText="1"/>
      <protection locked="0"/>
    </xf>
    <xf numFmtId="2" fontId="7" fillId="6" borderId="4" xfId="3" applyNumberFormat="1" applyFont="1" applyFill="1" applyBorder="1" applyAlignment="1">
      <alignment vertical="center" wrapText="1"/>
    </xf>
    <xf numFmtId="2" fontId="7" fillId="6" borderId="14" xfId="3" applyNumberFormat="1" applyFont="1" applyFill="1" applyBorder="1" applyAlignment="1">
      <alignment vertical="center" wrapText="1"/>
    </xf>
    <xf numFmtId="2" fontId="7" fillId="6" borderId="16" xfId="3" applyNumberFormat="1" applyFont="1" applyFill="1" applyBorder="1" applyAlignment="1">
      <alignment vertical="center" wrapText="1"/>
    </xf>
    <xf numFmtId="4" fontId="7" fillId="11" borderId="4" xfId="3" applyNumberFormat="1" applyFont="1" applyFill="1" applyBorder="1" applyAlignment="1">
      <alignment horizontal="right" vertical="center" wrapText="1"/>
    </xf>
    <xf numFmtId="0" fontId="4" fillId="0" borderId="0" xfId="4" applyFont="1" applyAlignment="1">
      <alignment horizontal="left"/>
    </xf>
    <xf numFmtId="49" fontId="8" fillId="4" borderId="4" xfId="4" applyNumberFormat="1" applyFont="1" applyFill="1" applyBorder="1" applyAlignment="1">
      <alignment horizontal="left" vertical="center"/>
    </xf>
    <xf numFmtId="43" fontId="8" fillId="0" borderId="1" xfId="4" applyNumberFormat="1" applyFont="1" applyBorder="1" applyAlignment="1" applyProtection="1">
      <alignment horizontal="left" vertical="center"/>
      <protection locked="0"/>
    </xf>
    <xf numFmtId="0" fontId="8" fillId="0" borderId="0" xfId="4" applyFont="1" applyAlignment="1">
      <alignment horizontal="center" vertical="center"/>
    </xf>
    <xf numFmtId="0" fontId="4" fillId="0" borderId="0" xfId="4" applyFont="1"/>
    <xf numFmtId="9" fontId="8" fillId="2" borderId="11" xfId="6" applyFont="1" applyFill="1" applyBorder="1" applyAlignment="1">
      <alignment horizontal="center" vertical="center"/>
    </xf>
    <xf numFmtId="9" fontId="8" fillId="4" borderId="11" xfId="6" applyFont="1" applyFill="1" applyBorder="1" applyAlignment="1" applyProtection="1">
      <alignment horizontal="center" vertical="center"/>
    </xf>
    <xf numFmtId="9" fontId="8" fillId="7" borderId="11" xfId="6" applyFont="1" applyFill="1" applyBorder="1" applyAlignment="1" applyProtection="1">
      <alignment horizontal="center" vertical="center"/>
    </xf>
    <xf numFmtId="9" fontId="8" fillId="4" borderId="11" xfId="6" applyFont="1" applyFill="1" applyBorder="1" applyAlignment="1">
      <alignment horizontal="center" vertical="center"/>
    </xf>
    <xf numFmtId="9" fontId="8" fillId="12" borderId="6" xfId="6" applyFont="1" applyFill="1" applyBorder="1" applyAlignment="1">
      <alignment horizontal="center" vertical="center"/>
    </xf>
    <xf numFmtId="9" fontId="8" fillId="7" borderId="11" xfId="6" applyFont="1" applyFill="1" applyBorder="1" applyAlignment="1">
      <alignment horizontal="center" vertical="center"/>
    </xf>
    <xf numFmtId="9" fontId="8" fillId="12" borderId="11" xfId="6" applyFont="1" applyFill="1" applyBorder="1" applyAlignment="1">
      <alignment horizontal="center" vertical="center"/>
    </xf>
    <xf numFmtId="9" fontId="8" fillId="4" borderId="6" xfId="6" applyFont="1" applyFill="1" applyBorder="1" applyAlignment="1">
      <alignment horizontal="center" vertical="center"/>
    </xf>
    <xf numFmtId="49" fontId="14" fillId="3" borderId="16" xfId="2" applyNumberFormat="1" applyFont="1" applyFill="1" applyBorder="1" applyAlignment="1">
      <alignment horizontal="left"/>
    </xf>
    <xf numFmtId="2" fontId="7" fillId="6" borderId="51" xfId="3" applyNumberFormat="1" applyFont="1" applyFill="1" applyBorder="1" applyAlignment="1">
      <alignment vertical="center" wrapText="1"/>
    </xf>
    <xf numFmtId="2" fontId="7" fillId="6" borderId="0" xfId="3" applyNumberFormat="1" applyFont="1" applyFill="1" applyBorder="1" applyAlignment="1">
      <alignment vertical="center" wrapText="1"/>
    </xf>
    <xf numFmtId="2" fontId="7" fillId="6" borderId="3" xfId="3" applyNumberFormat="1" applyFont="1" applyFill="1" applyBorder="1" applyAlignment="1">
      <alignment vertical="center" wrapText="1"/>
    </xf>
    <xf numFmtId="2" fontId="7" fillId="6" borderId="2" xfId="3" applyNumberFormat="1" applyFont="1" applyFill="1" applyBorder="1" applyAlignment="1">
      <alignment vertical="center" wrapText="1"/>
    </xf>
    <xf numFmtId="2" fontId="7" fillId="6" borderId="17" xfId="3" applyNumberFormat="1" applyFont="1" applyFill="1" applyBorder="1" applyAlignment="1">
      <alignment vertical="center" wrapText="1"/>
    </xf>
    <xf numFmtId="2" fontId="7" fillId="6" borderId="28" xfId="3" applyNumberFormat="1" applyFont="1" applyFill="1" applyBorder="1" applyAlignment="1">
      <alignment vertical="center" wrapText="1"/>
    </xf>
    <xf numFmtId="2" fontId="7" fillId="6" borderId="30" xfId="3" applyNumberFormat="1" applyFont="1" applyFill="1" applyBorder="1" applyAlignment="1">
      <alignment vertical="center" wrapText="1"/>
    </xf>
    <xf numFmtId="4" fontId="8" fillId="6" borderId="11" xfId="3" applyNumberFormat="1" applyFont="1" applyFill="1" applyBorder="1" applyAlignment="1" applyProtection="1">
      <alignment horizontal="center" vertical="center"/>
    </xf>
    <xf numFmtId="3" fontId="8" fillId="8" borderId="11" xfId="3" applyNumberFormat="1" applyFont="1" applyFill="1" applyBorder="1" applyAlignment="1" applyProtection="1">
      <alignment vertical="center"/>
    </xf>
    <xf numFmtId="0" fontId="22" fillId="0" borderId="0" xfId="2" applyFont="1"/>
    <xf numFmtId="49" fontId="8" fillId="0" borderId="5" xfId="2" applyNumberFormat="1" applyFont="1" applyBorder="1" applyAlignment="1" applyProtection="1">
      <alignment horizontal="right" wrapText="1"/>
      <protection locked="0"/>
    </xf>
    <xf numFmtId="49" fontId="8" fillId="0" borderId="10" xfId="2" applyNumberFormat="1" applyFont="1" applyBorder="1" applyAlignment="1" applyProtection="1">
      <alignment horizontal="right" wrapText="1"/>
      <protection locked="0"/>
    </xf>
    <xf numFmtId="49" fontId="8" fillId="0" borderId="43" xfId="2" applyNumberFormat="1" applyFont="1" applyBorder="1" applyAlignment="1" applyProtection="1">
      <alignment horizontal="right" wrapText="1"/>
      <protection locked="0"/>
    </xf>
    <xf numFmtId="2" fontId="65" fillId="6" borderId="28" xfId="3" applyNumberFormat="1" applyFont="1" applyFill="1" applyBorder="1" applyAlignment="1">
      <alignment vertical="center" wrapText="1"/>
    </xf>
    <xf numFmtId="49" fontId="64" fillId="8" borderId="11" xfId="3" applyNumberFormat="1" applyFont="1" applyFill="1" applyBorder="1" applyAlignment="1" applyProtection="1">
      <alignment horizontal="center" vertical="center" wrapText="1"/>
    </xf>
    <xf numFmtId="0" fontId="8" fillId="6" borderId="11" xfId="3" applyFont="1" applyFill="1" applyBorder="1" applyAlignment="1" applyProtection="1">
      <alignment horizontal="center" vertical="center"/>
    </xf>
    <xf numFmtId="49" fontId="7" fillId="11" borderId="19" xfId="3" applyNumberFormat="1" applyFont="1" applyFill="1" applyBorder="1" applyAlignment="1">
      <alignment horizontal="left" vertical="center"/>
    </xf>
    <xf numFmtId="4" fontId="8" fillId="11" borderId="20" xfId="3" applyNumberFormat="1" applyFont="1" applyFill="1" applyBorder="1" applyAlignment="1" applyProtection="1">
      <alignment horizontal="center" vertical="center"/>
    </xf>
    <xf numFmtId="9" fontId="8" fillId="11" borderId="20" xfId="6" applyFont="1" applyFill="1" applyBorder="1" applyAlignment="1" applyProtection="1">
      <alignment horizontal="center" vertical="center"/>
    </xf>
    <xf numFmtId="0" fontId="4" fillId="11" borderId="21" xfId="3" applyFont="1" applyFill="1" applyBorder="1"/>
    <xf numFmtId="49" fontId="7" fillId="11" borderId="25" xfId="3" applyNumberFormat="1" applyFont="1" applyFill="1" applyBorder="1" applyAlignment="1">
      <alignment horizontal="left" vertical="center"/>
    </xf>
    <xf numFmtId="3" fontId="8" fillId="11" borderId="26" xfId="3" applyNumberFormat="1" applyFont="1" applyFill="1" applyBorder="1" applyAlignment="1">
      <alignment horizontal="center" vertical="center"/>
    </xf>
    <xf numFmtId="4" fontId="8" fillId="0" borderId="26" xfId="3" applyNumberFormat="1" applyFont="1" applyFill="1" applyBorder="1" applyAlignment="1">
      <alignment horizontal="center" vertical="center"/>
    </xf>
    <xf numFmtId="4" fontId="8" fillId="11" borderId="26" xfId="3" applyNumberFormat="1" applyFont="1" applyFill="1" applyBorder="1" applyAlignment="1" applyProtection="1">
      <alignment horizontal="center" vertical="center"/>
    </xf>
    <xf numFmtId="3" fontId="8" fillId="0" borderId="26" xfId="3" applyNumberFormat="1" applyFont="1" applyFill="1" applyBorder="1" applyAlignment="1" applyProtection="1">
      <alignment horizontal="center" vertical="center"/>
    </xf>
    <xf numFmtId="0" fontId="8" fillId="11" borderId="26" xfId="3" applyFont="1" applyFill="1" applyBorder="1" applyAlignment="1" applyProtection="1">
      <alignment horizontal="center" vertical="center"/>
    </xf>
    <xf numFmtId="3" fontId="8" fillId="11" borderId="27" xfId="3" applyNumberFormat="1" applyFont="1" applyFill="1" applyBorder="1" applyAlignment="1" applyProtection="1">
      <alignment horizontal="center" vertical="center"/>
    </xf>
    <xf numFmtId="43" fontId="8" fillId="11" borderId="20" xfId="3" applyNumberFormat="1" applyFont="1" applyFill="1" applyBorder="1" applyAlignment="1" applyProtection="1">
      <alignment horizontal="center" vertical="center"/>
    </xf>
    <xf numFmtId="49" fontId="64" fillId="11" borderId="20" xfId="3" applyNumberFormat="1" applyFont="1" applyFill="1" applyBorder="1" applyAlignment="1" applyProtection="1">
      <alignment horizontal="center" vertical="center" wrapText="1"/>
    </xf>
    <xf numFmtId="0" fontId="31" fillId="6" borderId="14" xfId="3" applyFont="1" applyFill="1" applyBorder="1" applyAlignment="1"/>
    <xf numFmtId="0" fontId="7" fillId="2" borderId="37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left"/>
    </xf>
    <xf numFmtId="0" fontId="7" fillId="2" borderId="16" xfId="2" applyFont="1" applyFill="1" applyBorder="1" applyAlignment="1">
      <alignment horizontal="left"/>
    </xf>
    <xf numFmtId="0" fontId="7" fillId="0" borderId="14" xfId="2" applyFon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8" fillId="0" borderId="22" xfId="2" applyFont="1" applyBorder="1" applyAlignment="1">
      <alignment horizontal="left"/>
    </xf>
    <xf numFmtId="0" fontId="8" fillId="0" borderId="23" xfId="2" applyFont="1" applyBorder="1" applyAlignment="1">
      <alignment horizontal="left"/>
    </xf>
    <xf numFmtId="0" fontId="8" fillId="0" borderId="24" xfId="2" applyFont="1" applyBorder="1" applyAlignment="1">
      <alignment horizontal="left"/>
    </xf>
    <xf numFmtId="0" fontId="7" fillId="2" borderId="4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49" xfId="2" applyFont="1" applyFill="1" applyBorder="1" applyAlignment="1">
      <alignment horizontal="center" vertical="center"/>
    </xf>
    <xf numFmtId="0" fontId="7" fillId="2" borderId="38" xfId="2" applyFont="1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8" fillId="0" borderId="49" xfId="2" applyFont="1" applyBorder="1" applyAlignment="1">
      <alignment horizontal="left"/>
    </xf>
    <xf numFmtId="0" fontId="8" fillId="0" borderId="38" xfId="2" applyFont="1" applyBorder="1" applyAlignment="1">
      <alignment horizontal="left"/>
    </xf>
    <xf numFmtId="0" fontId="8" fillId="0" borderId="39" xfId="2" applyFont="1" applyBorder="1" applyAlignment="1">
      <alignment horizontal="left"/>
    </xf>
    <xf numFmtId="0" fontId="8" fillId="0" borderId="7" xfId="2" applyFont="1" applyBorder="1" applyAlignment="1"/>
    <xf numFmtId="0" fontId="54" fillId="0" borderId="0" xfId="2" applyNumberFormat="1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center"/>
    </xf>
    <xf numFmtId="0" fontId="7" fillId="2" borderId="16" xfId="2" applyFont="1" applyFill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8" fillId="0" borderId="34" xfId="2" applyFont="1" applyBorder="1" applyAlignment="1"/>
    <xf numFmtId="0" fontId="8" fillId="0" borderId="53" xfId="2" applyFont="1" applyBorder="1" applyAlignment="1"/>
    <xf numFmtId="0" fontId="8" fillId="0" borderId="25" xfId="2" applyFont="1" applyBorder="1" applyAlignment="1">
      <alignment horizontal="left"/>
    </xf>
    <xf numFmtId="0" fontId="8" fillId="0" borderId="26" xfId="2" applyFont="1" applyBorder="1" applyAlignment="1">
      <alignment horizontal="left"/>
    </xf>
    <xf numFmtId="0" fontId="8" fillId="0" borderId="27" xfId="2" applyFont="1" applyBorder="1" applyAlignment="1">
      <alignment horizontal="left"/>
    </xf>
    <xf numFmtId="0" fontId="8" fillId="0" borderId="35" xfId="2" applyFont="1" applyBorder="1" applyAlignment="1"/>
    <xf numFmtId="0" fontId="8" fillId="0" borderId="54" xfId="2" applyFont="1" applyBorder="1" applyAlignment="1"/>
    <xf numFmtId="0" fontId="8" fillId="0" borderId="0" xfId="2" applyFont="1" applyAlignment="1">
      <alignment horizontal="center" wrapText="1" shrinkToFit="1"/>
    </xf>
    <xf numFmtId="0" fontId="11" fillId="0" borderId="0" xfId="2" applyFont="1" applyAlignment="1">
      <alignment horizontal="center" wrapText="1" shrinkToFit="1"/>
    </xf>
    <xf numFmtId="0" fontId="12" fillId="0" borderId="0" xfId="2" applyFont="1" applyAlignment="1">
      <alignment horizontal="center" wrapText="1" shrinkToFit="1"/>
    </xf>
    <xf numFmtId="0" fontId="6" fillId="0" borderId="1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2" borderId="49" xfId="2" applyFont="1" applyFill="1" applyBorder="1" applyAlignment="1">
      <alignment horizontal="left"/>
    </xf>
    <xf numFmtId="0" fontId="7" fillId="2" borderId="39" xfId="2" applyFont="1" applyFill="1" applyBorder="1" applyAlignment="1">
      <alignment horizontal="left"/>
    </xf>
    <xf numFmtId="49" fontId="7" fillId="0" borderId="4" xfId="2" applyNumberFormat="1" applyFont="1" applyBorder="1" applyAlignment="1" applyProtection="1">
      <alignment horizontal="left"/>
      <protection locked="0"/>
    </xf>
    <xf numFmtId="49" fontId="7" fillId="0" borderId="14" xfId="2" applyNumberFormat="1" applyFont="1" applyBorder="1" applyAlignment="1" applyProtection="1">
      <alignment horizontal="left"/>
      <protection locked="0"/>
    </xf>
    <xf numFmtId="49" fontId="7" fillId="0" borderId="16" xfId="2" applyNumberFormat="1" applyFont="1" applyBorder="1" applyAlignment="1" applyProtection="1">
      <alignment horizontal="left"/>
      <protection locked="0"/>
    </xf>
    <xf numFmtId="0" fontId="7" fillId="2" borderId="4" xfId="2" applyFont="1" applyFill="1" applyBorder="1" applyAlignment="1">
      <alignment horizontal="left" wrapText="1"/>
    </xf>
    <xf numFmtId="0" fontId="7" fillId="2" borderId="16" xfId="2" applyFont="1" applyFill="1" applyBorder="1" applyAlignment="1">
      <alignment horizontal="left" wrapText="1"/>
    </xf>
    <xf numFmtId="49" fontId="7" fillId="0" borderId="4" xfId="2" applyNumberFormat="1" applyFont="1" applyFill="1" applyBorder="1" applyAlignment="1" applyProtection="1">
      <alignment horizontal="left"/>
      <protection locked="0"/>
    </xf>
    <xf numFmtId="49" fontId="7" fillId="0" borderId="14" xfId="2" applyNumberFormat="1" applyFont="1" applyFill="1" applyBorder="1" applyAlignment="1" applyProtection="1">
      <alignment horizontal="left"/>
      <protection locked="0"/>
    </xf>
    <xf numFmtId="49" fontId="7" fillId="0" borderId="16" xfId="2" applyNumberFormat="1" applyFont="1" applyFill="1" applyBorder="1" applyAlignment="1" applyProtection="1">
      <alignment horizontal="left"/>
      <protection locked="0"/>
    </xf>
    <xf numFmtId="0" fontId="7" fillId="2" borderId="2" xfId="2" applyFont="1" applyFill="1" applyBorder="1" applyAlignment="1">
      <alignment horizontal="left" vertical="top" wrapText="1"/>
    </xf>
    <xf numFmtId="0" fontId="7" fillId="2" borderId="18" xfId="2" applyFont="1" applyFill="1" applyBorder="1" applyAlignment="1">
      <alignment horizontal="left" vertical="top" wrapText="1"/>
    </xf>
    <xf numFmtId="49" fontId="7" fillId="0" borderId="4" xfId="2" applyNumberFormat="1" applyFont="1" applyFill="1" applyBorder="1" applyAlignment="1" applyProtection="1">
      <alignment horizontal="left" wrapText="1"/>
      <protection locked="0"/>
    </xf>
    <xf numFmtId="49" fontId="7" fillId="0" borderId="14" xfId="2" applyNumberFormat="1" applyFont="1" applyFill="1" applyBorder="1" applyAlignment="1" applyProtection="1">
      <alignment horizontal="left" wrapText="1"/>
      <protection locked="0"/>
    </xf>
    <xf numFmtId="49" fontId="7" fillId="0" borderId="16" xfId="2" applyNumberFormat="1" applyFont="1" applyFill="1" applyBorder="1" applyAlignment="1" applyProtection="1">
      <alignment horizontal="left" wrapText="1"/>
      <protection locked="0"/>
    </xf>
    <xf numFmtId="0" fontId="7" fillId="6" borderId="4" xfId="2" applyFont="1" applyFill="1" applyBorder="1" applyAlignment="1">
      <alignment horizontal="left"/>
    </xf>
    <xf numFmtId="0" fontId="7" fillId="6" borderId="14" xfId="2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7" fillId="0" borderId="14" xfId="2" applyFont="1" applyFill="1" applyBorder="1" applyAlignment="1">
      <alignment horizontal="left"/>
    </xf>
    <xf numFmtId="49" fontId="14" fillId="3" borderId="2" xfId="2" applyNumberFormat="1" applyFont="1" applyFill="1" applyBorder="1" applyAlignment="1" applyProtection="1">
      <alignment horizontal="left"/>
    </xf>
    <xf numFmtId="49" fontId="14" fillId="3" borderId="17" xfId="2" applyNumberFormat="1" applyFont="1" applyFill="1" applyBorder="1" applyAlignment="1" applyProtection="1">
      <alignment horizontal="left"/>
    </xf>
    <xf numFmtId="49" fontId="14" fillId="3" borderId="18" xfId="2" applyNumberFormat="1" applyFont="1" applyFill="1" applyBorder="1" applyAlignment="1" applyProtection="1">
      <alignment horizontal="left"/>
    </xf>
    <xf numFmtId="0" fontId="7" fillId="0" borderId="14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2" borderId="37" xfId="2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top" wrapText="1"/>
    </xf>
    <xf numFmtId="0" fontId="7" fillId="2" borderId="37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top" wrapText="1"/>
    </xf>
    <xf numFmtId="0" fontId="7" fillId="2" borderId="13" xfId="2" applyFont="1" applyFill="1" applyBorder="1" applyAlignment="1">
      <alignment horizontal="center" vertical="top"/>
    </xf>
    <xf numFmtId="0" fontId="7" fillId="2" borderId="15" xfId="2" applyFont="1" applyFill="1" applyBorder="1" applyAlignment="1">
      <alignment horizontal="center" vertical="top"/>
    </xf>
    <xf numFmtId="0" fontId="3" fillId="0" borderId="0" xfId="2" applyFont="1" applyBorder="1" applyAlignment="1">
      <alignment horizontal="center" vertical="center"/>
    </xf>
    <xf numFmtId="49" fontId="7" fillId="2" borderId="49" xfId="2" applyNumberFormat="1" applyFont="1" applyFill="1" applyBorder="1" applyAlignment="1">
      <alignment horizontal="left"/>
    </xf>
    <xf numFmtId="49" fontId="7" fillId="2" borderId="39" xfId="2" applyNumberFormat="1" applyFont="1" applyFill="1" applyBorder="1" applyAlignment="1">
      <alignment horizontal="left"/>
    </xf>
    <xf numFmtId="49" fontId="7" fillId="2" borderId="14" xfId="2" applyNumberFormat="1" applyFont="1" applyFill="1" applyBorder="1" applyAlignment="1">
      <alignment horizontal="center" vertical="top" wrapText="1"/>
    </xf>
    <xf numFmtId="49" fontId="7" fillId="2" borderId="16" xfId="2" applyNumberFormat="1" applyFont="1" applyFill="1" applyBorder="1" applyAlignment="1">
      <alignment horizontal="center" vertical="top" wrapText="1"/>
    </xf>
    <xf numFmtId="49" fontId="8" fillId="0" borderId="8" xfId="2" applyNumberFormat="1" applyFont="1" applyBorder="1" applyAlignment="1" applyProtection="1">
      <alignment horizontal="center" wrapText="1"/>
      <protection locked="0"/>
    </xf>
    <xf numFmtId="49" fontId="8" fillId="0" borderId="55" xfId="2" applyNumberFormat="1" applyFont="1" applyBorder="1" applyAlignment="1" applyProtection="1">
      <alignment horizontal="center" wrapText="1"/>
      <protection locked="0"/>
    </xf>
    <xf numFmtId="49" fontId="7" fillId="2" borderId="4" xfId="2" applyNumberFormat="1" applyFont="1" applyFill="1" applyBorder="1" applyAlignment="1">
      <alignment horizontal="left" wrapText="1"/>
    </xf>
    <xf numFmtId="49" fontId="7" fillId="2" borderId="16" xfId="2" applyNumberFormat="1" applyFont="1" applyFill="1" applyBorder="1" applyAlignment="1">
      <alignment horizontal="left" wrapText="1"/>
    </xf>
    <xf numFmtId="49" fontId="7" fillId="2" borderId="2" xfId="2" applyNumberFormat="1" applyFont="1" applyFill="1" applyBorder="1" applyAlignment="1">
      <alignment horizontal="left" vertical="top" wrapText="1"/>
    </xf>
    <xf numFmtId="49" fontId="7" fillId="2" borderId="18" xfId="2" applyNumberFormat="1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/>
    </xf>
    <xf numFmtId="49" fontId="8" fillId="0" borderId="10" xfId="2" applyNumberFormat="1" applyFont="1" applyBorder="1" applyAlignment="1" applyProtection="1">
      <alignment horizontal="center" wrapText="1"/>
      <protection locked="0"/>
    </xf>
    <xf numFmtId="49" fontId="8" fillId="0" borderId="42" xfId="2" applyNumberFormat="1" applyFont="1" applyBorder="1" applyAlignment="1" applyProtection="1">
      <alignment horizontal="center" wrapText="1"/>
      <protection locked="0"/>
    </xf>
    <xf numFmtId="49" fontId="7" fillId="2" borderId="37" xfId="2" applyNumberFormat="1" applyFont="1" applyFill="1" applyBorder="1" applyAlignment="1">
      <alignment horizontal="center" vertical="center" wrapText="1"/>
    </xf>
    <xf numFmtId="49" fontId="7" fillId="2" borderId="15" xfId="2" applyNumberFormat="1" applyFont="1" applyFill="1" applyBorder="1" applyAlignment="1">
      <alignment horizontal="center" vertical="center" wrapText="1"/>
    </xf>
    <xf numFmtId="49" fontId="7" fillId="2" borderId="49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39" xfId="2" applyNumberFormat="1" applyFont="1" applyFill="1" applyBorder="1" applyAlignment="1">
      <alignment horizontal="center" vertical="center" wrapText="1"/>
    </xf>
    <xf numFmtId="49" fontId="7" fillId="2" borderId="18" xfId="2" applyNumberFormat="1" applyFont="1" applyFill="1" applyBorder="1" applyAlignment="1">
      <alignment horizontal="center" vertical="center" wrapText="1"/>
    </xf>
    <xf numFmtId="49" fontId="8" fillId="0" borderId="12" xfId="2" applyNumberFormat="1" applyFont="1" applyBorder="1" applyAlignment="1" applyProtection="1">
      <alignment horizontal="center" wrapText="1"/>
      <protection locked="0"/>
    </xf>
    <xf numFmtId="49" fontId="8" fillId="0" borderId="45" xfId="2" applyNumberFormat="1" applyFont="1" applyBorder="1" applyAlignment="1" applyProtection="1">
      <alignment horizontal="center" wrapText="1"/>
      <protection locked="0"/>
    </xf>
    <xf numFmtId="49" fontId="14" fillId="3" borderId="4" xfId="2" applyNumberFormat="1" applyFont="1" applyFill="1" applyBorder="1" applyAlignment="1">
      <alignment horizontal="left"/>
    </xf>
    <xf numFmtId="49" fontId="14" fillId="3" borderId="14" xfId="2" applyNumberFormat="1" applyFont="1" applyFill="1" applyBorder="1" applyAlignment="1">
      <alignment horizontal="left"/>
    </xf>
    <xf numFmtId="49" fontId="14" fillId="3" borderId="16" xfId="2" applyNumberFormat="1" applyFont="1" applyFill="1" applyBorder="1" applyAlignment="1">
      <alignment horizontal="left"/>
    </xf>
    <xf numFmtId="49" fontId="7" fillId="2" borderId="4" xfId="2" applyNumberFormat="1" applyFont="1" applyFill="1" applyBorder="1" applyAlignment="1">
      <alignment horizontal="left"/>
    </xf>
    <xf numFmtId="0" fontId="1" fillId="0" borderId="16" xfId="2" applyBorder="1"/>
    <xf numFmtId="0" fontId="7" fillId="6" borderId="16" xfId="2" applyFont="1" applyFill="1" applyBorder="1" applyAlignment="1">
      <alignment horizontal="left"/>
    </xf>
    <xf numFmtId="49" fontId="7" fillId="2" borderId="52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top" wrapText="1"/>
    </xf>
    <xf numFmtId="49" fontId="7" fillId="2" borderId="46" xfId="2" applyNumberFormat="1" applyFont="1" applyFill="1" applyBorder="1" applyAlignment="1">
      <alignment horizontal="center" vertical="top" wrapText="1"/>
    </xf>
    <xf numFmtId="49" fontId="7" fillId="2" borderId="40" xfId="2" applyNumberFormat="1" applyFont="1" applyFill="1" applyBorder="1" applyAlignment="1">
      <alignment horizontal="center" vertical="top" wrapText="1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42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17" xfId="2" applyFont="1" applyBorder="1" applyAlignment="1">
      <alignment horizontal="center"/>
    </xf>
    <xf numFmtId="49" fontId="8" fillId="0" borderId="4" xfId="2" applyNumberFormat="1" applyFont="1" applyFill="1" applyBorder="1" applyAlignment="1" applyProtection="1">
      <alignment horizontal="left" wrapText="1"/>
      <protection locked="0"/>
    </xf>
    <xf numFmtId="49" fontId="8" fillId="0" borderId="14" xfId="2" applyNumberFormat="1" applyFont="1" applyFill="1" applyBorder="1" applyAlignment="1" applyProtection="1">
      <alignment horizontal="left" wrapText="1"/>
      <protection locked="0"/>
    </xf>
    <xf numFmtId="49" fontId="8" fillId="0" borderId="16" xfId="2" applyNumberFormat="1" applyFont="1" applyFill="1" applyBorder="1" applyAlignment="1" applyProtection="1">
      <alignment horizontal="left" wrapText="1"/>
      <protection locked="0"/>
    </xf>
    <xf numFmtId="49" fontId="7" fillId="2" borderId="4" xfId="2" applyNumberFormat="1" applyFont="1" applyFill="1" applyBorder="1" applyAlignment="1">
      <alignment horizontal="left" vertical="top" wrapText="1"/>
    </xf>
    <xf numFmtId="49" fontId="7" fillId="2" borderId="16" xfId="2" applyNumberFormat="1" applyFont="1" applyFill="1" applyBorder="1" applyAlignment="1">
      <alignment horizontal="left" vertical="top" wrapText="1"/>
    </xf>
    <xf numFmtId="49" fontId="7" fillId="2" borderId="16" xfId="2" applyNumberFormat="1" applyFont="1" applyFill="1" applyBorder="1" applyAlignment="1">
      <alignment horizontal="left"/>
    </xf>
    <xf numFmtId="3" fontId="7" fillId="2" borderId="12" xfId="2" applyNumberFormat="1" applyFont="1" applyFill="1" applyBorder="1" applyAlignment="1">
      <alignment horizontal="center" vertical="center" wrapText="1"/>
    </xf>
    <xf numFmtId="3" fontId="7" fillId="2" borderId="45" xfId="2" applyNumberFormat="1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 applyProtection="1">
      <alignment horizontal="center" wrapText="1"/>
      <protection locked="0"/>
    </xf>
    <xf numFmtId="3" fontId="8" fillId="0" borderId="40" xfId="2" applyNumberFormat="1" applyFont="1" applyFill="1" applyBorder="1" applyAlignment="1" applyProtection="1">
      <alignment horizontal="center" wrapText="1"/>
      <protection locked="0"/>
    </xf>
    <xf numFmtId="3" fontId="8" fillId="0" borderId="10" xfId="2" applyNumberFormat="1" applyFont="1" applyFill="1" applyBorder="1" applyAlignment="1" applyProtection="1">
      <alignment horizontal="center" wrapText="1"/>
      <protection locked="0"/>
    </xf>
    <xf numFmtId="3" fontId="8" fillId="0" borderId="42" xfId="2" applyNumberFormat="1" applyFont="1" applyFill="1" applyBorder="1" applyAlignment="1" applyProtection="1">
      <alignment horizontal="center" wrapText="1"/>
      <protection locked="0"/>
    </xf>
    <xf numFmtId="49" fontId="7" fillId="2" borderId="14" xfId="2" applyNumberFormat="1" applyFont="1" applyFill="1" applyBorder="1" applyAlignment="1">
      <alignment horizontal="left"/>
    </xf>
    <xf numFmtId="49" fontId="8" fillId="0" borderId="4" xfId="2" applyNumberFormat="1" applyFont="1" applyBorder="1" applyAlignment="1" applyProtection="1">
      <alignment horizontal="center"/>
      <protection locked="0"/>
    </xf>
    <xf numFmtId="49" fontId="8" fillId="0" borderId="14" xfId="2" applyNumberFormat="1" applyFont="1" applyBorder="1" applyAlignment="1" applyProtection="1">
      <alignment horizontal="center"/>
      <protection locked="0"/>
    </xf>
    <xf numFmtId="49" fontId="8" fillId="0" borderId="16" xfId="2" applyNumberFormat="1" applyFont="1" applyBorder="1" applyAlignment="1" applyProtection="1">
      <alignment horizontal="center"/>
      <protection locked="0"/>
    </xf>
    <xf numFmtId="3" fontId="14" fillId="3" borderId="4" xfId="2" applyNumberFormat="1" applyFont="1" applyFill="1" applyBorder="1" applyAlignment="1">
      <alignment horizontal="right"/>
    </xf>
    <xf numFmtId="3" fontId="14" fillId="3" borderId="16" xfId="2" applyNumberFormat="1" applyFont="1" applyFill="1" applyBorder="1" applyAlignment="1">
      <alignment horizontal="right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34" fillId="0" borderId="0" xfId="3" applyFont="1" applyAlignment="1">
      <alignment horizontal="center" wrapText="1" shrinkToFit="1"/>
    </xf>
    <xf numFmtId="0" fontId="6" fillId="0" borderId="0" xfId="3" applyFont="1" applyBorder="1" applyAlignment="1">
      <alignment horizontal="center"/>
    </xf>
    <xf numFmtId="0" fontId="7" fillId="2" borderId="4" xfId="3" applyFont="1" applyFill="1" applyBorder="1" applyAlignment="1">
      <alignment horizontal="left"/>
    </xf>
    <xf numFmtId="0" fontId="7" fillId="2" borderId="14" xfId="3" applyFont="1" applyFill="1" applyBorder="1" applyAlignment="1">
      <alignment horizontal="left"/>
    </xf>
    <xf numFmtId="0" fontId="7" fillId="2" borderId="16" xfId="3" applyFont="1" applyFill="1" applyBorder="1" applyAlignment="1">
      <alignment horizontal="left"/>
    </xf>
    <xf numFmtId="0" fontId="7" fillId="0" borderId="14" xfId="3" applyFont="1" applyFill="1" applyBorder="1" applyAlignment="1">
      <alignment horizontal="left"/>
    </xf>
    <xf numFmtId="0" fontId="7" fillId="0" borderId="16" xfId="3" applyFont="1" applyFill="1" applyBorder="1" applyAlignment="1">
      <alignment horizontal="left"/>
    </xf>
    <xf numFmtId="0" fontId="7" fillId="2" borderId="37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left" wrapText="1"/>
    </xf>
    <xf numFmtId="0" fontId="7" fillId="2" borderId="14" xfId="3" applyFont="1" applyFill="1" applyBorder="1" applyAlignment="1">
      <alignment horizontal="left" wrapText="1"/>
    </xf>
    <xf numFmtId="0" fontId="7" fillId="2" borderId="16" xfId="3" applyFont="1" applyFill="1" applyBorder="1" applyAlignment="1">
      <alignment horizontal="left" wrapText="1"/>
    </xf>
    <xf numFmtId="0" fontId="7" fillId="0" borderId="14" xfId="3" applyFont="1" applyFill="1" applyBorder="1" applyAlignment="1">
      <alignment horizontal="left" wrapText="1"/>
    </xf>
    <xf numFmtId="0" fontId="7" fillId="0" borderId="16" xfId="3" applyFont="1" applyFill="1" applyBorder="1" applyAlignment="1">
      <alignment horizontal="left" wrapText="1"/>
    </xf>
    <xf numFmtId="0" fontId="7" fillId="13" borderId="4" xfId="3" applyFont="1" applyFill="1" applyBorder="1" applyAlignment="1">
      <alignment horizontal="left"/>
    </xf>
    <xf numFmtId="0" fontId="7" fillId="13" borderId="14" xfId="3" applyFont="1" applyFill="1" applyBorder="1" applyAlignment="1">
      <alignment horizontal="left"/>
    </xf>
    <xf numFmtId="0" fontId="7" fillId="13" borderId="16" xfId="3" applyFont="1" applyFill="1" applyBorder="1" applyAlignment="1">
      <alignment horizontal="left"/>
    </xf>
    <xf numFmtId="0" fontId="7" fillId="6" borderId="4" xfId="3" applyFont="1" applyFill="1" applyBorder="1" applyAlignment="1">
      <alignment horizontal="left"/>
    </xf>
    <xf numFmtId="0" fontId="7" fillId="6" borderId="14" xfId="3" applyFont="1" applyFill="1" applyBorder="1" applyAlignment="1">
      <alignment horizontal="left"/>
    </xf>
    <xf numFmtId="0" fontId="7" fillId="6" borderId="16" xfId="3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32" fillId="3" borderId="4" xfId="3" applyFont="1" applyFill="1" applyBorder="1" applyAlignment="1">
      <alignment horizontal="center" vertical="center" wrapText="1"/>
    </xf>
    <xf numFmtId="0" fontId="32" fillId="3" borderId="14" xfId="3" applyFont="1" applyFill="1" applyBorder="1" applyAlignment="1">
      <alignment horizontal="center" vertical="center" wrapText="1"/>
    </xf>
    <xf numFmtId="0" fontId="32" fillId="3" borderId="16" xfId="3" applyFont="1" applyFill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/>
    </xf>
    <xf numFmtId="0" fontId="7" fillId="2" borderId="38" xfId="3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 wrapText="1"/>
    </xf>
    <xf numFmtId="0" fontId="7" fillId="6" borderId="4" xfId="3" applyNumberFormat="1" applyFont="1" applyFill="1" applyBorder="1" applyAlignment="1">
      <alignment horizontal="left" vertical="center" wrapText="1"/>
    </xf>
    <xf numFmtId="0" fontId="7" fillId="6" borderId="14" xfId="3" applyNumberFormat="1" applyFont="1" applyFill="1" applyBorder="1" applyAlignment="1">
      <alignment horizontal="left" vertical="center" wrapText="1"/>
    </xf>
    <xf numFmtId="0" fontId="7" fillId="6" borderId="16" xfId="3" applyNumberFormat="1" applyFont="1" applyFill="1" applyBorder="1" applyAlignment="1">
      <alignment horizontal="left" vertical="center" wrapText="1"/>
    </xf>
    <xf numFmtId="0" fontId="7" fillId="2" borderId="0" xfId="3" applyNumberFormat="1" applyFont="1" applyFill="1" applyBorder="1" applyAlignment="1">
      <alignment horizontal="center" vertical="center" wrapText="1"/>
    </xf>
    <xf numFmtId="49" fontId="7" fillId="2" borderId="4" xfId="3" applyNumberFormat="1" applyFont="1" applyFill="1" applyBorder="1" applyAlignment="1">
      <alignment horizontal="left" vertical="center" wrapText="1"/>
    </xf>
    <xf numFmtId="49" fontId="7" fillId="2" borderId="14" xfId="3" applyNumberFormat="1" applyFont="1" applyFill="1" applyBorder="1" applyAlignment="1">
      <alignment horizontal="left" vertical="center" wrapText="1"/>
    </xf>
    <xf numFmtId="49" fontId="7" fillId="2" borderId="16" xfId="3" applyNumberFormat="1" applyFont="1" applyFill="1" applyBorder="1" applyAlignment="1">
      <alignment horizontal="left" vertical="center" wrapText="1"/>
    </xf>
    <xf numFmtId="9" fontId="7" fillId="8" borderId="4" xfId="3" applyNumberFormat="1" applyFont="1" applyFill="1" applyBorder="1" applyAlignment="1">
      <alignment horizontal="center" vertical="center" wrapText="1"/>
    </xf>
    <xf numFmtId="9" fontId="7" fillId="8" borderId="14" xfId="3" applyNumberFormat="1" applyFont="1" applyFill="1" applyBorder="1" applyAlignment="1">
      <alignment horizontal="center" vertical="center" wrapText="1"/>
    </xf>
    <xf numFmtId="9" fontId="7" fillId="8" borderId="16" xfId="3" applyNumberFormat="1" applyFont="1" applyFill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43" fillId="6" borderId="5" xfId="3" applyFont="1" applyFill="1" applyBorder="1" applyAlignment="1">
      <alignment horizontal="center" vertical="center"/>
    </xf>
    <xf numFmtId="0" fontId="43" fillId="6" borderId="40" xfId="3" applyFont="1" applyFill="1" applyBorder="1" applyAlignment="1">
      <alignment horizontal="center" vertical="center"/>
    </xf>
    <xf numFmtId="49" fontId="14" fillId="3" borderId="4" xfId="3" applyNumberFormat="1" applyFont="1" applyFill="1" applyBorder="1" applyAlignment="1" applyProtection="1">
      <alignment horizontal="left" wrapText="1"/>
      <protection locked="0"/>
    </xf>
    <xf numFmtId="49" fontId="14" fillId="3" borderId="14" xfId="3" applyNumberFormat="1" applyFont="1" applyFill="1" applyBorder="1" applyAlignment="1" applyProtection="1">
      <alignment horizontal="left" wrapText="1"/>
      <protection locked="0"/>
    </xf>
    <xf numFmtId="49" fontId="14" fillId="3" borderId="16" xfId="3" applyNumberFormat="1" applyFont="1" applyFill="1" applyBorder="1" applyAlignment="1" applyProtection="1">
      <alignment horizontal="left" wrapText="1"/>
      <protection locked="0"/>
    </xf>
    <xf numFmtId="0" fontId="31" fillId="6" borderId="4" xfId="3" applyFont="1" applyFill="1" applyBorder="1" applyAlignment="1"/>
    <xf numFmtId="0" fontId="31" fillId="6" borderId="14" xfId="3" applyFont="1" applyFill="1" applyBorder="1" applyAlignment="1"/>
    <xf numFmtId="0" fontId="31" fillId="6" borderId="16" xfId="3" applyFont="1" applyFill="1" applyBorder="1" applyAlignment="1"/>
    <xf numFmtId="0" fontId="13" fillId="5" borderId="4" xfId="3" applyFont="1" applyFill="1" applyBorder="1" applyAlignment="1">
      <alignment horizontal="center" vertical="center"/>
    </xf>
    <xf numFmtId="0" fontId="13" fillId="5" borderId="14" xfId="3" applyFont="1" applyFill="1" applyBorder="1" applyAlignment="1">
      <alignment horizontal="center" vertical="center"/>
    </xf>
    <xf numFmtId="0" fontId="13" fillId="5" borderId="16" xfId="3" applyFont="1" applyFill="1" applyBorder="1" applyAlignment="1">
      <alignment horizontal="center" vertical="center"/>
    </xf>
    <xf numFmtId="0" fontId="7" fillId="2" borderId="51" xfId="3" applyFont="1" applyFill="1" applyBorder="1" applyAlignment="1">
      <alignment horizontal="left" wrapText="1"/>
    </xf>
    <xf numFmtId="0" fontId="7" fillId="2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 wrapText="1"/>
    </xf>
    <xf numFmtId="0" fontId="7" fillId="2" borderId="4" xfId="3" applyNumberFormat="1" applyFont="1" applyFill="1" applyBorder="1" applyAlignment="1">
      <alignment horizontal="left" vertical="center" wrapText="1"/>
    </xf>
    <xf numFmtId="0" fontId="7" fillId="2" borderId="14" xfId="3" applyNumberFormat="1" applyFont="1" applyFill="1" applyBorder="1" applyAlignment="1">
      <alignment horizontal="left" vertical="center" wrapText="1"/>
    </xf>
    <xf numFmtId="0" fontId="7" fillId="2" borderId="16" xfId="3" applyNumberFormat="1" applyFont="1" applyFill="1" applyBorder="1" applyAlignment="1">
      <alignment horizontal="left" vertical="center" wrapText="1"/>
    </xf>
    <xf numFmtId="0" fontId="13" fillId="6" borderId="4" xfId="3" applyFont="1" applyFill="1" applyBorder="1" applyAlignment="1">
      <alignment horizontal="center"/>
    </xf>
    <xf numFmtId="0" fontId="13" fillId="6" borderId="14" xfId="3" applyFont="1" applyFill="1" applyBorder="1" applyAlignment="1">
      <alignment horizontal="center"/>
    </xf>
    <xf numFmtId="0" fontId="13" fillId="6" borderId="16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 wrapText="1"/>
    </xf>
    <xf numFmtId="0" fontId="13" fillId="2" borderId="14" xfId="3" applyFont="1" applyFill="1" applyBorder="1" applyAlignment="1">
      <alignment horizontal="center" wrapText="1"/>
    </xf>
    <xf numFmtId="0" fontId="13" fillId="2" borderId="16" xfId="3" applyFont="1" applyFill="1" applyBorder="1" applyAlignment="1">
      <alignment horizontal="center" wrapText="1"/>
    </xf>
    <xf numFmtId="43" fontId="7" fillId="11" borderId="4" xfId="1" applyFont="1" applyFill="1" applyBorder="1" applyAlignment="1">
      <alignment horizontal="center" vertical="center" wrapText="1"/>
    </xf>
    <xf numFmtId="43" fontId="7" fillId="11" borderId="16" xfId="1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wrapText="1"/>
    </xf>
    <xf numFmtId="0" fontId="13" fillId="2" borderId="14" xfId="3" applyFont="1" applyFill="1" applyBorder="1" applyAlignment="1">
      <alignment horizontal="left" wrapText="1"/>
    </xf>
    <xf numFmtId="0" fontId="13" fillId="2" borderId="16" xfId="3" applyFont="1" applyFill="1" applyBorder="1" applyAlignment="1">
      <alignment horizontal="left" wrapText="1"/>
    </xf>
    <xf numFmtId="0" fontId="7" fillId="2" borderId="49" xfId="3" applyFont="1" applyFill="1" applyBorder="1" applyAlignment="1">
      <alignment horizontal="left" wrapText="1"/>
    </xf>
    <xf numFmtId="0" fontId="7" fillId="2" borderId="38" xfId="3" applyFont="1" applyFill="1" applyBorder="1" applyAlignment="1">
      <alignment horizontal="left" wrapText="1"/>
    </xf>
    <xf numFmtId="0" fontId="7" fillId="2" borderId="39" xfId="3" applyFont="1" applyFill="1" applyBorder="1" applyAlignment="1">
      <alignment horizontal="left" wrapText="1"/>
    </xf>
    <xf numFmtId="0" fontId="7" fillId="2" borderId="2" xfId="3" applyFont="1" applyFill="1" applyBorder="1" applyAlignment="1">
      <alignment horizontal="left" wrapText="1"/>
    </xf>
    <xf numFmtId="0" fontId="7" fillId="2" borderId="17" xfId="3" applyFont="1" applyFill="1" applyBorder="1" applyAlignment="1">
      <alignment horizontal="left" wrapText="1"/>
    </xf>
    <xf numFmtId="0" fontId="7" fillId="2" borderId="18" xfId="3" applyFont="1" applyFill="1" applyBorder="1" applyAlignment="1">
      <alignment horizontal="left" wrapText="1"/>
    </xf>
    <xf numFmtId="0" fontId="54" fillId="0" borderId="0" xfId="3" applyNumberFormat="1" applyFont="1" applyFill="1" applyBorder="1" applyAlignment="1">
      <alignment horizontal="left" vertical="center" wrapText="1"/>
    </xf>
    <xf numFmtId="49" fontId="7" fillId="0" borderId="4" xfId="3" applyNumberFormat="1" applyFont="1" applyBorder="1" applyAlignment="1" applyProtection="1">
      <alignment horizontal="left"/>
      <protection locked="0"/>
    </xf>
    <xf numFmtId="49" fontId="7" fillId="0" borderId="14" xfId="3" applyNumberFormat="1" applyFont="1" applyBorder="1" applyAlignment="1" applyProtection="1">
      <alignment horizontal="left"/>
      <protection locked="0"/>
    </xf>
    <xf numFmtId="49" fontId="7" fillId="0" borderId="16" xfId="3" applyNumberFormat="1" applyFont="1" applyBorder="1" applyAlignment="1" applyProtection="1">
      <alignment horizontal="left"/>
      <protection locked="0"/>
    </xf>
    <xf numFmtId="49" fontId="7" fillId="2" borderId="37" xfId="3" applyNumberFormat="1" applyFont="1" applyFill="1" applyBorder="1" applyAlignment="1">
      <alignment horizontal="center" vertical="center" wrapText="1"/>
    </xf>
    <xf numFmtId="49" fontId="7" fillId="2" borderId="15" xfId="3" applyNumberFormat="1" applyFont="1" applyFill="1" applyBorder="1" applyAlignment="1">
      <alignment horizontal="center" vertical="center" wrapText="1"/>
    </xf>
    <xf numFmtId="0" fontId="50" fillId="11" borderId="37" xfId="3" applyFont="1" applyFill="1" applyBorder="1" applyAlignment="1">
      <alignment horizontal="center" vertical="center" wrapText="1"/>
    </xf>
    <xf numFmtId="0" fontId="50" fillId="11" borderId="9" xfId="3" applyFont="1" applyFill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/>
    </xf>
    <xf numFmtId="0" fontId="34" fillId="0" borderId="0" xfId="3" applyFont="1" applyBorder="1" applyAlignment="1">
      <alignment horizontal="center" vertical="center"/>
    </xf>
    <xf numFmtId="49" fontId="8" fillId="4" borderId="4" xfId="4" applyNumberFormat="1" applyFont="1" applyFill="1" applyBorder="1" applyAlignment="1">
      <alignment horizontal="center" vertical="center"/>
    </xf>
    <xf numFmtId="49" fontId="8" fillId="4" borderId="16" xfId="4" applyNumberFormat="1" applyFont="1" applyFill="1" applyBorder="1" applyAlignment="1">
      <alignment horizontal="center" vertical="center"/>
    </xf>
    <xf numFmtId="0" fontId="13" fillId="5" borderId="4" xfId="4" applyFont="1" applyFill="1" applyBorder="1" applyAlignment="1">
      <alignment horizontal="center" vertical="center"/>
    </xf>
    <xf numFmtId="0" fontId="13" fillId="5" borderId="16" xfId="4" applyFont="1" applyFill="1" applyBorder="1" applyAlignment="1">
      <alignment horizontal="center" vertical="center"/>
    </xf>
    <xf numFmtId="49" fontId="7" fillId="0" borderId="2" xfId="3" applyNumberFormat="1" applyFont="1" applyBorder="1" applyAlignment="1" applyProtection="1">
      <alignment horizontal="left"/>
      <protection locked="0"/>
    </xf>
    <xf numFmtId="49" fontId="7" fillId="0" borderId="17" xfId="3" applyNumberFormat="1" applyFont="1" applyBorder="1" applyAlignment="1" applyProtection="1">
      <alignment horizontal="left"/>
      <protection locked="0"/>
    </xf>
    <xf numFmtId="49" fontId="7" fillId="0" borderId="18" xfId="3" applyNumberFormat="1" applyFont="1" applyBorder="1" applyAlignment="1" applyProtection="1">
      <alignment horizontal="left"/>
      <protection locked="0"/>
    </xf>
    <xf numFmtId="49" fontId="8" fillId="0" borderId="14" xfId="3" applyNumberFormat="1" applyFont="1" applyBorder="1" applyAlignment="1" applyProtection="1">
      <alignment horizontal="left" vertical="center"/>
      <protection locked="0"/>
    </xf>
    <xf numFmtId="49" fontId="8" fillId="0" borderId="16" xfId="3" applyNumberFormat="1" applyFont="1" applyBorder="1" applyAlignment="1" applyProtection="1">
      <alignment horizontal="left" vertical="center"/>
      <protection locked="0"/>
    </xf>
    <xf numFmtId="49" fontId="6" fillId="6" borderId="49" xfId="3" applyNumberFormat="1" applyFont="1" applyFill="1" applyBorder="1" applyAlignment="1">
      <alignment horizontal="center" vertical="center"/>
    </xf>
    <xf numFmtId="49" fontId="6" fillId="6" borderId="38" xfId="3" applyNumberFormat="1" applyFont="1" applyFill="1" applyBorder="1" applyAlignment="1">
      <alignment horizontal="center" vertical="center"/>
    </xf>
    <xf numFmtId="49" fontId="6" fillId="6" borderId="39" xfId="3" applyNumberFormat="1" applyFont="1" applyFill="1" applyBorder="1" applyAlignment="1">
      <alignment horizontal="center" vertical="center"/>
    </xf>
    <xf numFmtId="49" fontId="7" fillId="2" borderId="37" xfId="3" applyNumberFormat="1" applyFont="1" applyFill="1" applyBorder="1" applyAlignment="1">
      <alignment horizontal="center" vertical="center"/>
    </xf>
    <xf numFmtId="49" fontId="7" fillId="2" borderId="15" xfId="3" applyNumberFormat="1" applyFont="1" applyFill="1" applyBorder="1" applyAlignment="1">
      <alignment horizontal="center" vertical="center"/>
    </xf>
    <xf numFmtId="43" fontId="7" fillId="2" borderId="37" xfId="3" applyNumberFormat="1" applyFont="1" applyFill="1" applyBorder="1" applyAlignment="1">
      <alignment horizontal="center" vertical="center" wrapText="1"/>
    </xf>
    <xf numFmtId="43" fontId="7" fillId="2" borderId="15" xfId="3" applyNumberFormat="1" applyFont="1" applyFill="1" applyBorder="1" applyAlignment="1">
      <alignment horizontal="center" vertical="center" wrapText="1"/>
    </xf>
    <xf numFmtId="49" fontId="66" fillId="2" borderId="37" xfId="3" applyNumberFormat="1" applyFont="1" applyFill="1" applyBorder="1" applyAlignment="1">
      <alignment horizontal="center" vertical="center" wrapText="1"/>
    </xf>
    <xf numFmtId="49" fontId="66" fillId="2" borderId="15" xfId="3" applyNumberFormat="1" applyFont="1" applyFill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/>
    </xf>
    <xf numFmtId="49" fontId="19" fillId="8" borderId="4" xfId="3" applyNumberFormat="1" applyFont="1" applyFill="1" applyBorder="1" applyAlignment="1">
      <alignment horizontal="left"/>
    </xf>
    <xf numFmtId="49" fontId="19" fillId="8" borderId="14" xfId="3" applyNumberFormat="1" applyFont="1" applyFill="1" applyBorder="1" applyAlignment="1">
      <alignment horizontal="left"/>
    </xf>
    <xf numFmtId="49" fontId="8" fillId="0" borderId="4" xfId="3" applyNumberFormat="1" applyFont="1" applyFill="1" applyBorder="1" applyAlignment="1">
      <alignment horizontal="left" vertical="center"/>
    </xf>
    <xf numFmtId="49" fontId="8" fillId="0" borderId="16" xfId="3" applyNumberFormat="1" applyFont="1" applyFill="1" applyBorder="1" applyAlignment="1">
      <alignment horizontal="left" vertical="center"/>
    </xf>
    <xf numFmtId="49" fontId="8" fillId="4" borderId="4" xfId="3" applyNumberFormat="1" applyFont="1" applyFill="1" applyBorder="1" applyAlignment="1">
      <alignment horizontal="left" vertical="center"/>
    </xf>
    <xf numFmtId="49" fontId="8" fillId="4" borderId="16" xfId="3" applyNumberFormat="1" applyFont="1" applyFill="1" applyBorder="1" applyAlignment="1">
      <alignment horizontal="left" vertical="center"/>
    </xf>
    <xf numFmtId="0" fontId="22" fillId="0" borderId="4" xfId="3" applyBorder="1" applyAlignment="1">
      <alignment horizontal="center"/>
    </xf>
    <xf numFmtId="0" fontId="22" fillId="0" borderId="16" xfId="3" applyBorder="1" applyAlignment="1">
      <alignment horizontal="center"/>
    </xf>
    <xf numFmtId="0" fontId="52" fillId="0" borderId="0" xfId="3" applyFont="1" applyFill="1" applyBorder="1" applyAlignment="1">
      <alignment horizontal="center" vertical="center"/>
    </xf>
    <xf numFmtId="49" fontId="6" fillId="2" borderId="56" xfId="3" applyNumberFormat="1" applyFont="1" applyFill="1" applyBorder="1" applyAlignment="1">
      <alignment horizontal="center" vertical="center"/>
    </xf>
    <xf numFmtId="49" fontId="6" fillId="2" borderId="57" xfId="3" applyNumberFormat="1" applyFont="1" applyFill="1" applyBorder="1" applyAlignment="1">
      <alignment horizontal="center" vertical="center"/>
    </xf>
    <xf numFmtId="49" fontId="48" fillId="2" borderId="58" xfId="3" applyNumberFormat="1" applyFont="1" applyFill="1" applyBorder="1" applyAlignment="1">
      <alignment horizontal="center" vertical="center"/>
    </xf>
    <xf numFmtId="49" fontId="48" fillId="2" borderId="59" xfId="3" applyNumberFormat="1" applyFont="1" applyFill="1" applyBorder="1" applyAlignment="1">
      <alignment horizontal="center" vertical="center"/>
    </xf>
    <xf numFmtId="49" fontId="7" fillId="2" borderId="49" xfId="3" applyNumberFormat="1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horizontal="center" vertical="center"/>
    </xf>
    <xf numFmtId="49" fontId="6" fillId="2" borderId="4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center" vertical="center"/>
    </xf>
    <xf numFmtId="49" fontId="6" fillId="2" borderId="16" xfId="3" applyNumberFormat="1" applyFont="1" applyFill="1" applyBorder="1" applyAlignment="1">
      <alignment horizontal="center" vertical="center"/>
    </xf>
    <xf numFmtId="49" fontId="6" fillId="2" borderId="14" xfId="3" applyNumberFormat="1" applyFont="1" applyFill="1" applyBorder="1" applyAlignment="1">
      <alignment horizontal="center" vertical="center" wrapText="1"/>
    </xf>
    <xf numFmtId="49" fontId="6" fillId="2" borderId="16" xfId="3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20" fillId="0" borderId="14" xfId="2" applyFont="1" applyBorder="1" applyAlignment="1"/>
    <xf numFmtId="0" fontId="20" fillId="0" borderId="16" xfId="2" applyFont="1" applyBorder="1" applyAlignment="1"/>
    <xf numFmtId="0" fontId="21" fillId="0" borderId="0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left"/>
    </xf>
    <xf numFmtId="0" fontId="20" fillId="0" borderId="0" xfId="2" applyFont="1" applyBorder="1" applyAlignment="1">
      <alignment horizontal="left"/>
    </xf>
    <xf numFmtId="0" fontId="7" fillId="2" borderId="4" xfId="2" applyFont="1" applyFill="1" applyBorder="1" applyAlignment="1">
      <alignment horizontal="left" vertical="center"/>
    </xf>
    <xf numFmtId="0" fontId="7" fillId="2" borderId="14" xfId="2" applyFont="1" applyFill="1" applyBorder="1" applyAlignment="1">
      <alignment horizontal="left" vertical="center"/>
    </xf>
    <xf numFmtId="0" fontId="8" fillId="0" borderId="4" xfId="2" applyFont="1" applyBorder="1" applyAlignment="1"/>
    <xf numFmtId="0" fontId="8" fillId="0" borderId="14" xfId="2" applyFont="1" applyBorder="1" applyAlignment="1"/>
    <xf numFmtId="0" fontId="8" fillId="0" borderId="16" xfId="2" applyFont="1" applyBorder="1" applyAlignment="1"/>
    <xf numFmtId="0" fontId="7" fillId="2" borderId="16" xfId="2" applyFont="1" applyFill="1" applyBorder="1" applyAlignment="1">
      <alignment horizontal="left" vertical="center"/>
    </xf>
    <xf numFmtId="0" fontId="54" fillId="0" borderId="0" xfId="2" applyFont="1" applyAlignment="1">
      <alignment horizontal="left" vertical="center" wrapText="1"/>
    </xf>
    <xf numFmtId="0" fontId="16" fillId="0" borderId="0" xfId="2" applyFont="1" applyBorder="1" applyAlignment="1">
      <alignment horizontal="center" wrapText="1"/>
    </xf>
    <xf numFmtId="0" fontId="24" fillId="0" borderId="0" xfId="2" applyFont="1" applyBorder="1" applyAlignment="1">
      <alignment horizontal="center" wrapText="1"/>
    </xf>
    <xf numFmtId="0" fontId="19" fillId="7" borderId="37" xfId="2" applyFont="1" applyFill="1" applyBorder="1" applyAlignment="1">
      <alignment horizontal="center" vertical="center"/>
    </xf>
    <xf numFmtId="0" fontId="27" fillId="7" borderId="15" xfId="2" applyFont="1" applyFill="1" applyBorder="1" applyAlignment="1">
      <alignment horizontal="center" vertical="center"/>
    </xf>
    <xf numFmtId="0" fontId="19" fillId="7" borderId="39" xfId="2" applyFont="1" applyFill="1" applyBorder="1" applyAlignment="1">
      <alignment horizontal="center" vertical="center"/>
    </xf>
    <xf numFmtId="0" fontId="27" fillId="7" borderId="18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right"/>
    </xf>
    <xf numFmtId="0" fontId="6" fillId="0" borderId="0" xfId="2" applyFont="1" applyAlignment="1">
      <alignment horizontal="center" vertical="center"/>
    </xf>
    <xf numFmtId="0" fontId="7" fillId="2" borderId="28" xfId="2" applyFont="1" applyFill="1" applyBorder="1" applyAlignment="1">
      <alignment horizontal="left" vertical="center"/>
    </xf>
    <xf numFmtId="0" fontId="7" fillId="2" borderId="60" xfId="2" applyFont="1" applyFill="1" applyBorder="1" applyAlignment="1">
      <alignment horizontal="left" vertical="center"/>
    </xf>
    <xf numFmtId="0" fontId="7" fillId="2" borderId="29" xfId="2" applyFont="1" applyFill="1" applyBorder="1" applyAlignment="1">
      <alignment horizontal="left" vertical="center"/>
    </xf>
    <xf numFmtId="0" fontId="7" fillId="2" borderId="30" xfId="2" applyFont="1" applyFill="1" applyBorder="1" applyAlignment="1">
      <alignment horizontal="left" vertical="center"/>
    </xf>
    <xf numFmtId="49" fontId="7" fillId="0" borderId="49" xfId="2" applyNumberFormat="1" applyFont="1" applyBorder="1" applyAlignment="1" applyProtection="1">
      <alignment horizontal="left" wrapText="1"/>
      <protection locked="0"/>
    </xf>
    <xf numFmtId="49" fontId="7" fillId="0" borderId="38" xfId="2" applyNumberFormat="1" applyFont="1" applyBorder="1" applyAlignment="1" applyProtection="1">
      <alignment horizontal="left" wrapText="1"/>
      <protection locked="0"/>
    </xf>
    <xf numFmtId="49" fontId="7" fillId="0" borderId="39" xfId="2" applyNumberFormat="1" applyFont="1" applyBorder="1" applyAlignment="1" applyProtection="1">
      <alignment horizontal="left" wrapText="1"/>
      <protection locked="0"/>
    </xf>
    <xf numFmtId="0" fontId="7" fillId="2" borderId="61" xfId="2" applyFont="1" applyFill="1" applyBorder="1" applyAlignment="1">
      <alignment horizontal="left" vertical="center"/>
    </xf>
    <xf numFmtId="0" fontId="7" fillId="2" borderId="62" xfId="2" applyFont="1" applyFill="1" applyBorder="1" applyAlignment="1">
      <alignment horizontal="left" vertical="center"/>
    </xf>
    <xf numFmtId="0" fontId="7" fillId="2" borderId="63" xfId="2" applyFont="1" applyFill="1" applyBorder="1" applyAlignment="1">
      <alignment horizontal="left" vertical="center"/>
    </xf>
    <xf numFmtId="0" fontId="7" fillId="2" borderId="64" xfId="2" applyFont="1" applyFill="1" applyBorder="1" applyAlignment="1">
      <alignment horizontal="left" vertical="center"/>
    </xf>
    <xf numFmtId="49" fontId="7" fillId="0" borderId="4" xfId="2" applyNumberFormat="1" applyFont="1" applyBorder="1" applyAlignment="1" applyProtection="1">
      <alignment horizontal="left" wrapText="1"/>
      <protection locked="0"/>
    </xf>
    <xf numFmtId="49" fontId="7" fillId="0" borderId="14" xfId="2" applyNumberFormat="1" applyFont="1" applyBorder="1" applyAlignment="1" applyProtection="1">
      <alignment horizontal="left" wrapText="1"/>
      <protection locked="0"/>
    </xf>
    <xf numFmtId="49" fontId="7" fillId="0" borderId="16" xfId="2" applyNumberFormat="1" applyFont="1" applyBorder="1" applyAlignment="1" applyProtection="1">
      <alignment horizontal="left" wrapText="1"/>
      <protection locked="0"/>
    </xf>
    <xf numFmtId="0" fontId="14" fillId="3" borderId="4" xfId="2" applyFont="1" applyFill="1" applyBorder="1" applyAlignment="1">
      <alignment horizontal="left" vertical="center"/>
    </xf>
    <xf numFmtId="0" fontId="14" fillId="3" borderId="14" xfId="2" applyFont="1" applyFill="1" applyBorder="1" applyAlignment="1">
      <alignment horizontal="left" vertical="center"/>
    </xf>
    <xf numFmtId="0" fontId="14" fillId="3" borderId="16" xfId="2" applyFont="1" applyFill="1" applyBorder="1" applyAlignment="1">
      <alignment horizontal="left" vertical="center"/>
    </xf>
    <xf numFmtId="49" fontId="7" fillId="0" borderId="51" xfId="2" applyNumberFormat="1" applyFont="1" applyBorder="1" applyAlignment="1" applyProtection="1">
      <alignment horizontal="left" wrapText="1"/>
      <protection locked="0"/>
    </xf>
    <xf numFmtId="49" fontId="7" fillId="0" borderId="0" xfId="2" applyNumberFormat="1" applyFont="1" applyBorder="1" applyAlignment="1" applyProtection="1">
      <alignment horizontal="left" wrapText="1"/>
      <protection locked="0"/>
    </xf>
    <xf numFmtId="49" fontId="7" fillId="0" borderId="3" xfId="2" applyNumberFormat="1" applyFont="1" applyBorder="1" applyAlignment="1" applyProtection="1">
      <alignment horizontal="left" wrapText="1"/>
      <protection locked="0"/>
    </xf>
    <xf numFmtId="49" fontId="7" fillId="2" borderId="4" xfId="2" applyNumberFormat="1" applyFont="1" applyFill="1" applyBorder="1" applyAlignment="1">
      <alignment horizontal="left" vertical="center"/>
    </xf>
    <xf numFmtId="49" fontId="7" fillId="2" borderId="14" xfId="2" applyNumberFormat="1" applyFont="1" applyFill="1" applyBorder="1" applyAlignment="1">
      <alignment horizontal="left" vertical="center"/>
    </xf>
    <xf numFmtId="49" fontId="7" fillId="2" borderId="16" xfId="2" applyNumberFormat="1" applyFont="1" applyFill="1" applyBorder="1" applyAlignment="1">
      <alignment horizontal="left" vertical="center"/>
    </xf>
    <xf numFmtId="0" fontId="7" fillId="6" borderId="49" xfId="2" applyFont="1" applyFill="1" applyBorder="1" applyAlignment="1">
      <alignment horizontal="left" vertical="center"/>
    </xf>
    <xf numFmtId="0" fontId="7" fillId="6" borderId="38" xfId="2" applyFont="1" applyFill="1" applyBorder="1" applyAlignment="1">
      <alignment horizontal="left" vertical="center"/>
    </xf>
    <xf numFmtId="0" fontId="7" fillId="6" borderId="39" xfId="2" applyFont="1" applyFill="1" applyBorder="1" applyAlignment="1">
      <alignment horizontal="left" vertical="center"/>
    </xf>
    <xf numFmtId="0" fontId="7" fillId="6" borderId="4" xfId="2" applyFont="1" applyFill="1" applyBorder="1" applyAlignment="1">
      <alignment horizontal="left" vertical="center"/>
    </xf>
    <xf numFmtId="0" fontId="7" fillId="6" borderId="14" xfId="2" applyFont="1" applyFill="1" applyBorder="1" applyAlignment="1">
      <alignment horizontal="left" vertical="center"/>
    </xf>
    <xf numFmtId="0" fontId="7" fillId="6" borderId="16" xfId="2" applyFont="1" applyFill="1" applyBorder="1" applyAlignment="1">
      <alignment horizontal="left" vertical="center"/>
    </xf>
    <xf numFmtId="0" fontId="7" fillId="6" borderId="4" xfId="2" applyFont="1" applyFill="1" applyBorder="1" applyAlignment="1">
      <alignment horizontal="left" vertical="top"/>
    </xf>
    <xf numFmtId="0" fontId="4" fillId="0" borderId="14" xfId="2" applyFont="1" applyBorder="1" applyAlignment="1"/>
    <xf numFmtId="0" fontId="4" fillId="0" borderId="16" xfId="2" applyFont="1" applyBorder="1" applyAlignment="1"/>
    <xf numFmtId="0" fontId="31" fillId="6" borderId="4" xfId="2" applyFont="1" applyFill="1" applyBorder="1" applyAlignment="1"/>
    <xf numFmtId="0" fontId="13" fillId="6" borderId="14" xfId="2" applyFont="1" applyFill="1" applyBorder="1" applyAlignment="1"/>
    <xf numFmtId="0" fontId="13" fillId="6" borderId="16" xfId="2" applyFont="1" applyFill="1" applyBorder="1" applyAlignment="1"/>
    <xf numFmtId="49" fontId="8" fillId="0" borderId="23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49" fontId="8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14" fillId="3" borderId="17" xfId="2" applyFont="1" applyFill="1" applyBorder="1" applyAlignment="1">
      <alignment horizontal="right" vertical="center"/>
    </xf>
    <xf numFmtId="0" fontId="14" fillId="3" borderId="17" xfId="2" applyFont="1" applyFill="1" applyBorder="1" applyAlignment="1">
      <alignment vertical="center"/>
    </xf>
    <xf numFmtId="0" fontId="14" fillId="3" borderId="18" xfId="2" applyFont="1" applyFill="1" applyBorder="1" applyAlignment="1">
      <alignment vertical="center"/>
    </xf>
    <xf numFmtId="0" fontId="8" fillId="0" borderId="38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0" fontId="7" fillId="2" borderId="46" xfId="2" applyFont="1" applyFill="1" applyBorder="1" applyAlignment="1">
      <alignment horizontal="left" vertical="center"/>
    </xf>
    <xf numFmtId="0" fontId="7" fillId="2" borderId="36" xfId="2" applyFont="1" applyFill="1" applyBorder="1" applyAlignment="1">
      <alignment horizontal="left" vertical="center"/>
    </xf>
    <xf numFmtId="49" fontId="8" fillId="0" borderId="65" xfId="2" applyNumberFormat="1" applyFont="1" applyBorder="1" applyAlignment="1" applyProtection="1">
      <alignment horizontal="left" vertical="center" wrapText="1"/>
      <protection locked="0"/>
    </xf>
    <xf numFmtId="49" fontId="8" fillId="0" borderId="40" xfId="2" applyNumberFormat="1" applyFont="1" applyBorder="1" applyAlignment="1" applyProtection="1">
      <alignment horizontal="left" vertical="center" wrapText="1"/>
      <protection locked="0"/>
    </xf>
    <xf numFmtId="0" fontId="7" fillId="2" borderId="10" xfId="2" applyFont="1" applyFill="1" applyBorder="1" applyAlignment="1">
      <alignment horizontal="left" vertical="center"/>
    </xf>
    <xf numFmtId="0" fontId="7" fillId="2" borderId="41" xfId="2" applyFont="1" applyFill="1" applyBorder="1" applyAlignment="1">
      <alignment horizontal="left" vertical="center"/>
    </xf>
    <xf numFmtId="0" fontId="7" fillId="2" borderId="34" xfId="2" applyFont="1" applyFill="1" applyBorder="1" applyAlignment="1">
      <alignment horizontal="left" vertical="center"/>
    </xf>
    <xf numFmtId="49" fontId="8" fillId="0" borderId="53" xfId="2" applyNumberFormat="1" applyFont="1" applyBorder="1" applyAlignment="1" applyProtection="1">
      <alignment horizontal="left" vertical="center" wrapText="1"/>
      <protection locked="0"/>
    </xf>
    <xf numFmtId="49" fontId="8" fillId="0" borderId="42" xfId="2" applyNumberFormat="1" applyFont="1" applyBorder="1" applyAlignment="1" applyProtection="1">
      <alignment horizontal="left" vertical="center" wrapText="1"/>
      <protection locked="0"/>
    </xf>
    <xf numFmtId="49" fontId="8" fillId="0" borderId="53" xfId="2" applyNumberFormat="1" applyFont="1" applyBorder="1" applyAlignment="1" applyProtection="1">
      <alignment horizontal="left" wrapText="1"/>
      <protection locked="0"/>
    </xf>
    <xf numFmtId="49" fontId="8" fillId="0" borderId="42" xfId="2" applyNumberFormat="1" applyFont="1" applyBorder="1" applyAlignment="1" applyProtection="1">
      <alignment horizontal="left" wrapText="1"/>
      <protection locked="0"/>
    </xf>
    <xf numFmtId="0" fontId="7" fillId="2" borderId="10" xfId="2" applyFont="1" applyFill="1" applyBorder="1" applyAlignment="1">
      <alignment horizontal="left"/>
    </xf>
    <xf numFmtId="0" fontId="7" fillId="2" borderId="34" xfId="2" applyFont="1" applyFill="1" applyBorder="1" applyAlignment="1">
      <alignment horizontal="left"/>
    </xf>
    <xf numFmtId="0" fontId="7" fillId="2" borderId="12" xfId="2" applyFont="1" applyFill="1" applyBorder="1" applyAlignment="1">
      <alignment horizontal="left" vertical="top" wrapText="1"/>
    </xf>
    <xf numFmtId="0" fontId="7" fillId="2" borderId="47" xfId="2" applyFont="1" applyFill="1" applyBorder="1" applyAlignment="1">
      <alignment horizontal="left" vertical="top" wrapText="1"/>
    </xf>
    <xf numFmtId="0" fontId="7" fillId="2" borderId="35" xfId="2" applyFont="1" applyFill="1" applyBorder="1" applyAlignment="1">
      <alignment horizontal="left" vertical="top" wrapText="1"/>
    </xf>
    <xf numFmtId="0" fontId="8" fillId="0" borderId="54" xfId="2" applyNumberFormat="1" applyFont="1" applyBorder="1" applyAlignment="1" applyProtection="1">
      <alignment horizontal="left" vertical="center" wrapText="1"/>
      <protection locked="0"/>
    </xf>
    <xf numFmtId="0" fontId="8" fillId="0" borderId="45" xfId="2" applyNumberFormat="1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>
      <alignment horizontal="left" vertical="center" wrapText="1"/>
    </xf>
    <xf numFmtId="0" fontId="14" fillId="3" borderId="14" xfId="2" applyFont="1" applyFill="1" applyBorder="1" applyAlignment="1">
      <alignment horizontal="right" vertical="center"/>
    </xf>
    <xf numFmtId="0" fontId="61" fillId="0" borderId="0" xfId="2" applyFont="1" applyAlignment="1">
      <alignment horizontal="left" vertical="top" wrapText="1"/>
    </xf>
    <xf numFmtId="0" fontId="54" fillId="0" borderId="0" xfId="2" applyFont="1" applyAlignment="1">
      <alignment horizontal="left" vertical="top" wrapText="1"/>
    </xf>
    <xf numFmtId="0" fontId="7" fillId="2" borderId="14" xfId="2" applyFont="1" applyFill="1" applyBorder="1" applyAlignment="1">
      <alignment horizontal="left"/>
    </xf>
    <xf numFmtId="0" fontId="7" fillId="0" borderId="14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3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4" xfId="2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7" fillId="0" borderId="14" xfId="2" applyFont="1" applyBorder="1" applyAlignment="1">
      <alignment horizontal="left" wrapText="1"/>
    </xf>
    <xf numFmtId="0" fontId="7" fillId="0" borderId="16" xfId="2" applyFont="1" applyBorder="1" applyAlignment="1">
      <alignment horizontal="left" wrapText="1"/>
    </xf>
    <xf numFmtId="0" fontId="8" fillId="0" borderId="4" xfId="2" applyFont="1" applyFill="1" applyBorder="1" applyAlignment="1">
      <alignment horizontal="center"/>
    </xf>
    <xf numFmtId="0" fontId="8" fillId="0" borderId="16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36" fillId="0" borderId="4" xfId="2" applyFont="1" applyBorder="1" applyAlignment="1">
      <alignment horizontal="center" wrapText="1"/>
    </xf>
    <xf numFmtId="0" fontId="36" fillId="0" borderId="14" xfId="2" applyFont="1" applyBorder="1" applyAlignment="1">
      <alignment horizontal="center" wrapText="1"/>
    </xf>
    <xf numFmtId="0" fontId="37" fillId="0" borderId="14" xfId="2" applyFont="1" applyBorder="1" applyAlignment="1">
      <alignment horizontal="center" wrapText="1"/>
    </xf>
    <xf numFmtId="0" fontId="37" fillId="0" borderId="38" xfId="2" applyFont="1" applyBorder="1" applyAlignment="1">
      <alignment horizontal="center" wrapText="1"/>
    </xf>
    <xf numFmtId="0" fontId="1" fillId="0" borderId="0" xfId="2" applyAlignment="1">
      <alignment horizontal="center"/>
    </xf>
    <xf numFmtId="0" fontId="16" fillId="0" borderId="0" xfId="2" applyFont="1" applyBorder="1" applyAlignment="1" applyProtection="1">
      <alignment horizontal="center"/>
    </xf>
    <xf numFmtId="0" fontId="24" fillId="0" borderId="0" xfId="2" applyFont="1" applyBorder="1" applyAlignment="1" applyProtection="1">
      <alignment horizontal="center"/>
    </xf>
    <xf numFmtId="0" fontId="7" fillId="4" borderId="4" xfId="2" applyFont="1" applyFill="1" applyBorder="1" applyAlignment="1">
      <alignment horizontal="center"/>
    </xf>
    <xf numFmtId="0" fontId="7" fillId="4" borderId="16" xfId="2" applyFont="1" applyFill="1" applyBorder="1" applyAlignment="1">
      <alignment horizontal="center"/>
    </xf>
    <xf numFmtId="0" fontId="34" fillId="0" borderId="4" xfId="2" applyFont="1" applyBorder="1" applyAlignment="1" applyProtection="1">
      <alignment horizontal="center" wrapText="1"/>
    </xf>
    <xf numFmtId="0" fontId="34" fillId="0" borderId="14" xfId="2" applyFont="1" applyBorder="1" applyAlignment="1" applyProtection="1">
      <alignment horizontal="center" wrapText="1"/>
    </xf>
    <xf numFmtId="0" fontId="34" fillId="0" borderId="16" xfId="2" applyFont="1" applyBorder="1" applyAlignment="1" applyProtection="1">
      <alignment horizontal="center" wrapText="1"/>
    </xf>
    <xf numFmtId="0" fontId="14" fillId="3" borderId="2" xfId="2" applyFont="1" applyFill="1" applyBorder="1" applyAlignment="1" applyProtection="1">
      <alignment horizontal="left"/>
    </xf>
    <xf numFmtId="0" fontId="14" fillId="3" borderId="17" xfId="2" applyFont="1" applyFill="1" applyBorder="1" applyAlignment="1" applyProtection="1">
      <alignment horizontal="left"/>
    </xf>
    <xf numFmtId="0" fontId="7" fillId="2" borderId="4" xfId="2" applyFont="1" applyFill="1" applyBorder="1" applyAlignment="1" applyProtection="1">
      <alignment horizontal="left" wrapText="1"/>
    </xf>
    <xf numFmtId="0" fontId="7" fillId="2" borderId="14" xfId="2" applyFont="1" applyFill="1" applyBorder="1" applyAlignment="1" applyProtection="1">
      <alignment horizontal="left" wrapText="1"/>
    </xf>
    <xf numFmtId="0" fontId="7" fillId="2" borderId="16" xfId="2" applyFont="1" applyFill="1" applyBorder="1" applyAlignment="1" applyProtection="1">
      <alignment horizontal="left" wrapText="1"/>
    </xf>
    <xf numFmtId="49" fontId="7" fillId="2" borderId="4" xfId="2" applyNumberFormat="1" applyFont="1" applyFill="1" applyBorder="1" applyAlignment="1"/>
    <xf numFmtId="49" fontId="7" fillId="2" borderId="14" xfId="2" applyNumberFormat="1" applyFont="1" applyFill="1" applyBorder="1" applyAlignment="1"/>
    <xf numFmtId="49" fontId="7" fillId="2" borderId="16" xfId="2" applyNumberFormat="1" applyFont="1" applyFill="1" applyBorder="1" applyAlignment="1"/>
    <xf numFmtId="49" fontId="7" fillId="0" borderId="14" xfId="2" applyNumberFormat="1" applyFont="1" applyFill="1" applyBorder="1" applyAlignment="1">
      <alignment horizontal="left" vertical="center"/>
    </xf>
    <xf numFmtId="49" fontId="7" fillId="0" borderId="16" xfId="2" applyNumberFormat="1" applyFont="1" applyFill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horizontal="center" vertical="center"/>
    </xf>
    <xf numFmtId="0" fontId="34" fillId="0" borderId="2" xfId="2" applyFont="1" applyBorder="1" applyAlignment="1" applyProtection="1">
      <alignment horizontal="center" wrapText="1"/>
    </xf>
    <xf numFmtId="0" fontId="34" fillId="0" borderId="17" xfId="2" applyFont="1" applyBorder="1" applyAlignment="1" applyProtection="1">
      <alignment horizontal="center" wrapText="1"/>
    </xf>
    <xf numFmtId="0" fontId="1" fillId="0" borderId="0" xfId="2" applyBorder="1" applyAlignment="1">
      <alignment horizontal="center" wrapText="1"/>
    </xf>
    <xf numFmtId="0" fontId="1" fillId="0" borderId="17" xfId="2" applyBorder="1" applyAlignment="1">
      <alignment horizontal="center" wrapText="1"/>
    </xf>
    <xf numFmtId="0" fontId="14" fillId="3" borderId="4" xfId="2" applyFont="1" applyFill="1" applyBorder="1" applyAlignment="1" applyProtection="1">
      <alignment horizontal="left"/>
    </xf>
    <xf numFmtId="0" fontId="14" fillId="3" borderId="14" xfId="2" applyFont="1" applyFill="1" applyBorder="1" applyAlignment="1" applyProtection="1">
      <alignment horizontal="left"/>
    </xf>
    <xf numFmtId="0" fontId="14" fillId="3" borderId="16" xfId="2" applyFont="1" applyFill="1" applyBorder="1" applyAlignment="1" applyProtection="1">
      <alignment horizontal="left"/>
    </xf>
    <xf numFmtId="0" fontId="7" fillId="8" borderId="4" xfId="2" applyFont="1" applyFill="1" applyBorder="1" applyAlignment="1">
      <alignment horizontal="center" vertical="center"/>
    </xf>
    <xf numFmtId="0" fontId="7" fillId="8" borderId="16" xfId="2" applyFont="1" applyFill="1" applyBorder="1" applyAlignment="1">
      <alignment horizontal="center" vertical="center"/>
    </xf>
    <xf numFmtId="0" fontId="7" fillId="2" borderId="4" xfId="2" applyFont="1" applyFill="1" applyBorder="1" applyAlignment="1" applyProtection="1">
      <alignment wrapText="1"/>
    </xf>
    <xf numFmtId="0" fontId="7" fillId="2" borderId="14" xfId="2" applyFont="1" applyFill="1" applyBorder="1" applyAlignment="1" applyProtection="1">
      <alignment wrapText="1"/>
    </xf>
    <xf numFmtId="0" fontId="7" fillId="2" borderId="16" xfId="2" applyFont="1" applyFill="1" applyBorder="1" applyAlignment="1" applyProtection="1">
      <alignment wrapText="1"/>
    </xf>
    <xf numFmtId="0" fontId="51" fillId="0" borderId="14" xfId="2" applyFont="1" applyFill="1" applyBorder="1" applyAlignment="1">
      <alignment horizontal="left" vertical="center"/>
    </xf>
    <xf numFmtId="0" fontId="51" fillId="0" borderId="16" xfId="2" applyFont="1" applyFill="1" applyBorder="1" applyAlignment="1">
      <alignment horizontal="left" vertical="center"/>
    </xf>
    <xf numFmtId="0" fontId="19" fillId="2" borderId="2" xfId="2" applyFont="1" applyFill="1" applyBorder="1" applyAlignment="1">
      <alignment horizontal="left"/>
    </xf>
    <xf numFmtId="0" fontId="19" fillId="2" borderId="17" xfId="2" applyFont="1" applyFill="1" applyBorder="1" applyAlignment="1">
      <alignment horizontal="left"/>
    </xf>
    <xf numFmtId="0" fontId="39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/>
    </xf>
    <xf numFmtId="0" fontId="19" fillId="2" borderId="4" xfId="2" applyFont="1" applyFill="1" applyBorder="1" applyAlignment="1">
      <alignment horizontal="left"/>
    </xf>
    <xf numFmtId="0" fontId="19" fillId="2" borderId="14" xfId="2" applyFont="1" applyFill="1" applyBorder="1" applyAlignment="1">
      <alignment horizontal="left"/>
    </xf>
    <xf numFmtId="0" fontId="25" fillId="0" borderId="4" xfId="2" applyFont="1" applyBorder="1" applyAlignment="1">
      <alignment horizontal="center" wrapText="1"/>
    </xf>
    <xf numFmtId="0" fontId="26" fillId="0" borderId="14" xfId="2" applyFont="1" applyBorder="1" applyAlignment="1">
      <alignment horizontal="center" wrapText="1"/>
    </xf>
    <xf numFmtId="0" fontId="26" fillId="0" borderId="17" xfId="2" applyFont="1" applyBorder="1" applyAlignment="1">
      <alignment horizontal="center" wrapText="1"/>
    </xf>
    <xf numFmtId="0" fontId="54" fillId="0" borderId="0" xfId="2" applyFont="1" applyAlignment="1">
      <alignment horizontal="left" wrapText="1"/>
    </xf>
    <xf numFmtId="0" fontId="1" fillId="0" borderId="4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16" xfId="2" applyBorder="1" applyAlignment="1">
      <alignment horizontal="center"/>
    </xf>
    <xf numFmtId="0" fontId="19" fillId="2" borderId="16" xfId="2" applyFont="1" applyFill="1" applyBorder="1" applyAlignment="1">
      <alignment horizontal="left"/>
    </xf>
    <xf numFmtId="49" fontId="7" fillId="0" borderId="51" xfId="2" applyNumberFormat="1" applyFont="1" applyFill="1" applyBorder="1" applyAlignment="1" applyProtection="1">
      <alignment horizontal="left" wrapText="1"/>
      <protection locked="0"/>
    </xf>
    <xf numFmtId="49" fontId="7" fillId="0" borderId="0" xfId="2" applyNumberFormat="1" applyFont="1" applyFill="1" applyBorder="1" applyAlignment="1" applyProtection="1">
      <alignment horizontal="left" wrapText="1"/>
      <protection locked="0"/>
    </xf>
    <xf numFmtId="49" fontId="7" fillId="0" borderId="3" xfId="2" applyNumberFormat="1" applyFont="1" applyFill="1" applyBorder="1" applyAlignment="1" applyProtection="1">
      <alignment horizontal="left" wrapText="1"/>
      <protection locked="0"/>
    </xf>
    <xf numFmtId="49" fontId="7" fillId="0" borderId="2" xfId="2" applyNumberFormat="1" applyFont="1" applyFill="1" applyBorder="1" applyAlignment="1" applyProtection="1">
      <alignment horizontal="left"/>
      <protection locked="0"/>
    </xf>
    <xf numFmtId="49" fontId="7" fillId="0" borderId="17" xfId="2" applyNumberFormat="1" applyFont="1" applyFill="1" applyBorder="1" applyAlignment="1" applyProtection="1">
      <alignment horizontal="left"/>
      <protection locked="0"/>
    </xf>
    <xf numFmtId="49" fontId="7" fillId="0" borderId="18" xfId="2" applyNumberFormat="1" applyFont="1" applyFill="1" applyBorder="1" applyAlignment="1" applyProtection="1">
      <alignment horizontal="left"/>
      <protection locked="0"/>
    </xf>
    <xf numFmtId="0" fontId="54" fillId="0" borderId="0" xfId="2" applyFont="1" applyAlignment="1">
      <alignment horizontal="center"/>
    </xf>
    <xf numFmtId="0" fontId="7" fillId="6" borderId="1" xfId="2" applyFont="1" applyFill="1" applyBorder="1" applyAlignment="1">
      <alignment horizontal="left"/>
    </xf>
    <xf numFmtId="0" fontId="20" fillId="6" borderId="1" xfId="2" applyFont="1" applyFill="1" applyBorder="1" applyAlignment="1">
      <alignment horizontal="left"/>
    </xf>
    <xf numFmtId="0" fontId="54" fillId="0" borderId="4" xfId="2" applyFont="1" applyBorder="1" applyAlignment="1">
      <alignment horizontal="left"/>
    </xf>
    <xf numFmtId="0" fontId="54" fillId="0" borderId="14" xfId="2" applyFont="1" applyBorder="1" applyAlignment="1">
      <alignment horizontal="left"/>
    </xf>
    <xf numFmtId="0" fontId="54" fillId="0" borderId="16" xfId="2" applyFont="1" applyBorder="1" applyAlignment="1">
      <alignment horizontal="left"/>
    </xf>
    <xf numFmtId="0" fontId="8" fillId="8" borderId="22" xfId="2" applyFont="1" applyFill="1" applyBorder="1" applyAlignment="1" applyProtection="1">
      <alignment horizontal="left" vertical="center" wrapText="1"/>
      <protection locked="0"/>
    </xf>
    <xf numFmtId="0" fontId="8" fillId="8" borderId="24" xfId="2" applyFont="1" applyFill="1" applyBorder="1" applyAlignment="1" applyProtection="1">
      <alignment horizontal="left" vertical="center" wrapText="1"/>
      <protection locked="0"/>
    </xf>
    <xf numFmtId="49" fontId="67" fillId="0" borderId="4" xfId="2" applyNumberFormat="1" applyFont="1" applyFill="1" applyBorder="1" applyAlignment="1" applyProtection="1">
      <alignment horizontal="left" wrapText="1"/>
      <protection locked="0"/>
    </xf>
    <xf numFmtId="49" fontId="67" fillId="0" borderId="14" xfId="2" applyNumberFormat="1" applyFont="1" applyFill="1" applyBorder="1" applyAlignment="1" applyProtection="1">
      <alignment horizontal="left" wrapText="1"/>
      <protection locked="0"/>
    </xf>
    <xf numFmtId="49" fontId="67" fillId="0" borderId="16" xfId="2" applyNumberFormat="1" applyFont="1" applyFill="1" applyBorder="1" applyAlignment="1" applyProtection="1">
      <alignment horizontal="left" wrapText="1"/>
      <protection locked="0"/>
    </xf>
    <xf numFmtId="0" fontId="7" fillId="7" borderId="66" xfId="2" applyFont="1" applyFill="1" applyBorder="1" applyAlignment="1">
      <alignment horizontal="center" vertical="center" wrapText="1"/>
    </xf>
    <xf numFmtId="0" fontId="7" fillId="7" borderId="67" xfId="2" applyFont="1" applyFill="1" applyBorder="1" applyAlignment="1">
      <alignment horizontal="center" vertical="center" wrapText="1"/>
    </xf>
    <xf numFmtId="0" fontId="8" fillId="8" borderId="19" xfId="2" applyFont="1" applyFill="1" applyBorder="1" applyAlignment="1" applyProtection="1">
      <alignment horizontal="left" vertical="center" wrapText="1"/>
      <protection locked="0"/>
    </xf>
    <xf numFmtId="0" fontId="8" fillId="8" borderId="21" xfId="2" applyFont="1" applyFill="1" applyBorder="1" applyAlignment="1" applyProtection="1">
      <alignment horizontal="left" vertical="center" wrapText="1"/>
      <protection locked="0"/>
    </xf>
    <xf numFmtId="0" fontId="59" fillId="10" borderId="1" xfId="2" applyFont="1" applyFill="1" applyBorder="1" applyAlignment="1">
      <alignment horizontal="left" vertical="center"/>
    </xf>
    <xf numFmtId="0" fontId="60" fillId="10" borderId="4" xfId="2" applyFont="1" applyFill="1" applyBorder="1" applyAlignment="1">
      <alignment horizontal="center" vertical="center" wrapText="1"/>
    </xf>
    <xf numFmtId="0" fontId="60" fillId="10" borderId="16" xfId="2" applyFont="1" applyFill="1" applyBorder="1" applyAlignment="1">
      <alignment horizontal="center" vertical="center" wrapText="1"/>
    </xf>
    <xf numFmtId="0" fontId="8" fillId="8" borderId="25" xfId="2" applyFont="1" applyFill="1" applyBorder="1" applyAlignment="1" applyProtection="1">
      <alignment horizontal="left" vertical="center" wrapText="1"/>
      <protection locked="0"/>
    </xf>
    <xf numFmtId="0" fontId="8" fillId="8" borderId="27" xfId="2" applyFont="1" applyFill="1" applyBorder="1" applyAlignment="1" applyProtection="1">
      <alignment horizontal="left" vertical="center" wrapText="1"/>
      <protection locked="0"/>
    </xf>
    <xf numFmtId="4" fontId="7" fillId="0" borderId="0" xfId="3" applyNumberFormat="1" applyFont="1" applyFill="1" applyBorder="1" applyAlignment="1">
      <alignment horizontal="right"/>
    </xf>
    <xf numFmtId="0" fontId="0" fillId="0" borderId="15" xfId="0" applyBorder="1" applyAlignment="1">
      <alignment horizontal="center" vertical="center" wrapText="1"/>
    </xf>
  </cellXfs>
  <cellStyles count="8">
    <cellStyle name="čárky" xfId="1" builtinId="3"/>
    <cellStyle name="normální" xfId="0" builtinId="0"/>
    <cellStyle name="normální 2" xfId="2"/>
    <cellStyle name="normální 3" xfId="3"/>
    <cellStyle name="normální 3 2" xfId="4"/>
    <cellStyle name="normální 4" xfId="5"/>
    <cellStyle name="procent" xfId="6" builtinId="5"/>
    <cellStyle name="procent 2" xfId="7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57150</xdr:rowOff>
    </xdr:from>
    <xdr:to>
      <xdr:col>9</xdr:col>
      <xdr:colOff>28575</xdr:colOff>
      <xdr:row>1</xdr:row>
      <xdr:rowOff>1314450</xdr:rowOff>
    </xdr:to>
    <xdr:pic>
      <xdr:nvPicPr>
        <xdr:cNvPr id="2095" name="Obrázek 3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1</xdr:row>
      <xdr:rowOff>104775</xdr:rowOff>
    </xdr:from>
    <xdr:to>
      <xdr:col>8</xdr:col>
      <xdr:colOff>190500</xdr:colOff>
      <xdr:row>2</xdr:row>
      <xdr:rowOff>28575</xdr:rowOff>
    </xdr:to>
    <xdr:pic>
      <xdr:nvPicPr>
        <xdr:cNvPr id="8253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3048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1</xdr:row>
      <xdr:rowOff>66675</xdr:rowOff>
    </xdr:from>
    <xdr:to>
      <xdr:col>8</xdr:col>
      <xdr:colOff>180975</xdr:colOff>
      <xdr:row>1</xdr:row>
      <xdr:rowOff>1323975</xdr:rowOff>
    </xdr:to>
    <xdr:pic>
      <xdr:nvPicPr>
        <xdr:cNvPr id="9266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62575" y="2667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1</xdr:row>
      <xdr:rowOff>104775</xdr:rowOff>
    </xdr:from>
    <xdr:to>
      <xdr:col>7</xdr:col>
      <xdr:colOff>190500</xdr:colOff>
      <xdr:row>2</xdr:row>
      <xdr:rowOff>28575</xdr:rowOff>
    </xdr:to>
    <xdr:pic>
      <xdr:nvPicPr>
        <xdr:cNvPr id="13358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5" y="3048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1</xdr:row>
      <xdr:rowOff>114300</xdr:rowOff>
    </xdr:from>
    <xdr:to>
      <xdr:col>7</xdr:col>
      <xdr:colOff>161925</xdr:colOff>
      <xdr:row>2</xdr:row>
      <xdr:rowOff>38100</xdr:rowOff>
    </xdr:to>
    <xdr:pic>
      <xdr:nvPicPr>
        <xdr:cNvPr id="10288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3238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1</xdr:row>
      <xdr:rowOff>0</xdr:rowOff>
    </xdr:from>
    <xdr:to>
      <xdr:col>8</xdr:col>
      <xdr:colOff>895350</xdr:colOff>
      <xdr:row>1</xdr:row>
      <xdr:rowOff>1257300</xdr:rowOff>
    </xdr:to>
    <xdr:pic>
      <xdr:nvPicPr>
        <xdr:cNvPr id="11320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52850" y="2000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1495425</xdr:colOff>
      <xdr:row>1</xdr:row>
      <xdr:rowOff>0</xdr:rowOff>
    </xdr:from>
    <xdr:to>
      <xdr:col>3</xdr:col>
      <xdr:colOff>2266950</xdr:colOff>
      <xdr:row>1</xdr:row>
      <xdr:rowOff>1257300</xdr:rowOff>
    </xdr:to>
    <xdr:pic>
      <xdr:nvPicPr>
        <xdr:cNvPr id="12334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2000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2257425</xdr:colOff>
      <xdr:row>4</xdr:row>
      <xdr:rowOff>76200</xdr:rowOff>
    </xdr:from>
    <xdr:ext cx="77782" cy="226765"/>
    <xdr:sp macro="" textlink="">
      <xdr:nvSpPr>
        <xdr:cNvPr id="2" name="TextovéPole 1"/>
        <xdr:cNvSpPr txBox="1"/>
      </xdr:nvSpPr>
      <xdr:spPr>
        <a:xfrm>
          <a:off x="3448050" y="2038350"/>
          <a:ext cx="194455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1</xdr:col>
      <xdr:colOff>2000250</xdr:colOff>
      <xdr:row>1</xdr:row>
      <xdr:rowOff>114300</xdr:rowOff>
    </xdr:from>
    <xdr:to>
      <xdr:col>4</xdr:col>
      <xdr:colOff>1257300</xdr:colOff>
      <xdr:row>2</xdr:row>
      <xdr:rowOff>38100</xdr:rowOff>
    </xdr:to>
    <xdr:pic>
      <xdr:nvPicPr>
        <xdr:cNvPr id="3168" name="Obrázek 3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3143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2714625</xdr:colOff>
      <xdr:row>1</xdr:row>
      <xdr:rowOff>0</xdr:rowOff>
    </xdr:from>
    <xdr:to>
      <xdr:col>7</xdr:col>
      <xdr:colOff>704850</xdr:colOff>
      <xdr:row>1</xdr:row>
      <xdr:rowOff>1257300</xdr:rowOff>
    </xdr:to>
    <xdr:pic>
      <xdr:nvPicPr>
        <xdr:cNvPr id="4149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0900" y="2000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3228975</xdr:colOff>
      <xdr:row>1</xdr:row>
      <xdr:rowOff>66675</xdr:rowOff>
    </xdr:from>
    <xdr:to>
      <xdr:col>6</xdr:col>
      <xdr:colOff>571500</xdr:colOff>
      <xdr:row>1</xdr:row>
      <xdr:rowOff>1323975</xdr:rowOff>
    </xdr:to>
    <xdr:pic>
      <xdr:nvPicPr>
        <xdr:cNvPr id="5198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0" y="2667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3257550</xdr:colOff>
      <xdr:row>1</xdr:row>
      <xdr:rowOff>76200</xdr:rowOff>
    </xdr:from>
    <xdr:to>
      <xdr:col>8</xdr:col>
      <xdr:colOff>161925</xdr:colOff>
      <xdr:row>2</xdr:row>
      <xdr:rowOff>0</xdr:rowOff>
    </xdr:to>
    <xdr:pic>
      <xdr:nvPicPr>
        <xdr:cNvPr id="5199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0" y="276225"/>
          <a:ext cx="74485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2</xdr:row>
      <xdr:rowOff>0</xdr:rowOff>
    </xdr:from>
    <xdr:ext cx="77782" cy="226764"/>
    <xdr:sp macro="" textlink="">
      <xdr:nvSpPr>
        <xdr:cNvPr id="2" name="TextovéPole 1"/>
        <xdr:cNvSpPr txBox="1"/>
      </xdr:nvSpPr>
      <xdr:spPr>
        <a:xfrm>
          <a:off x="12096750" y="1533525"/>
          <a:ext cx="194455" cy="25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4</xdr:col>
      <xdr:colOff>85725</xdr:colOff>
      <xdr:row>1</xdr:row>
      <xdr:rowOff>76200</xdr:rowOff>
    </xdr:from>
    <xdr:to>
      <xdr:col>7</xdr:col>
      <xdr:colOff>866775</xdr:colOff>
      <xdr:row>2</xdr:row>
      <xdr:rowOff>0</xdr:rowOff>
    </xdr:to>
    <xdr:pic>
      <xdr:nvPicPr>
        <xdr:cNvPr id="14436" name="Obrázek 3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762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3248025</xdr:colOff>
      <xdr:row>1</xdr:row>
      <xdr:rowOff>57150</xdr:rowOff>
    </xdr:from>
    <xdr:to>
      <xdr:col>6</xdr:col>
      <xdr:colOff>381000</xdr:colOff>
      <xdr:row>1</xdr:row>
      <xdr:rowOff>1314450</xdr:rowOff>
    </xdr:to>
    <xdr:pic>
      <xdr:nvPicPr>
        <xdr:cNvPr id="15417" name="Obrázek 3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8025" y="257175"/>
          <a:ext cx="5791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3171825</xdr:colOff>
      <xdr:row>0</xdr:row>
      <xdr:rowOff>161925</xdr:rowOff>
    </xdr:from>
    <xdr:to>
      <xdr:col>7</xdr:col>
      <xdr:colOff>209550</xdr:colOff>
      <xdr:row>1</xdr:row>
      <xdr:rowOff>1219200</xdr:rowOff>
    </xdr:to>
    <xdr:pic>
      <xdr:nvPicPr>
        <xdr:cNvPr id="16435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1825" y="1619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2400300</xdr:colOff>
      <xdr:row>1</xdr:row>
      <xdr:rowOff>57150</xdr:rowOff>
    </xdr:from>
    <xdr:to>
      <xdr:col>8</xdr:col>
      <xdr:colOff>447675</xdr:colOff>
      <xdr:row>1</xdr:row>
      <xdr:rowOff>1314450</xdr:rowOff>
    </xdr:to>
    <xdr:pic>
      <xdr:nvPicPr>
        <xdr:cNvPr id="6189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2409825</xdr:colOff>
      <xdr:row>1</xdr:row>
      <xdr:rowOff>57150</xdr:rowOff>
    </xdr:from>
    <xdr:to>
      <xdr:col>3</xdr:col>
      <xdr:colOff>1419225</xdr:colOff>
      <xdr:row>1</xdr:row>
      <xdr:rowOff>1314450</xdr:rowOff>
    </xdr:to>
    <xdr:pic>
      <xdr:nvPicPr>
        <xdr:cNvPr id="7214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8"/>
  <sheetViews>
    <sheetView showGridLines="0" view="pageBreakPreview" zoomScaleNormal="100" zoomScaleSheetLayoutView="100" workbookViewId="0">
      <selection activeCell="C31" sqref="C31"/>
    </sheetView>
  </sheetViews>
  <sheetFormatPr defaultRowHeight="12.75"/>
  <cols>
    <col min="1" max="1" width="27.28515625" style="2" customWidth="1"/>
    <col min="2" max="2" width="15.28515625" style="2" customWidth="1"/>
    <col min="3" max="6" width="9.140625" style="2"/>
    <col min="7" max="7" width="24.7109375" style="2" customWidth="1"/>
    <col min="8" max="8" width="6.85546875" style="2" customWidth="1"/>
    <col min="9" max="9" width="8.85546875" style="2" customWidth="1"/>
    <col min="10" max="10" width="13" style="2" customWidth="1"/>
    <col min="11" max="12" width="11.5703125" style="2" customWidth="1"/>
    <col min="13" max="16384" width="9.140625" style="2"/>
  </cols>
  <sheetData>
    <row r="1" spans="1:13" ht="15.95" customHeight="1">
      <c r="A1" s="554" t="s">
        <v>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1"/>
    </row>
    <row r="2" spans="1:13" ht="105" customHeight="1">
      <c r="A2" s="556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</row>
    <row r="3" spans="1:13" ht="15.95" customHeight="1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</row>
    <row r="4" spans="1:13" ht="18" customHeight="1" thickBot="1">
      <c r="A4" s="558" t="s">
        <v>1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</row>
    <row r="5" spans="1:13" ht="15.95" customHeight="1" thickBot="1">
      <c r="A5" s="550" t="s">
        <v>2</v>
      </c>
      <c r="B5" s="551"/>
      <c r="C5" s="552"/>
      <c r="D5" s="552"/>
      <c r="E5" s="552"/>
      <c r="F5" s="552"/>
      <c r="G5" s="552"/>
      <c r="H5" s="552"/>
      <c r="I5" s="552"/>
      <c r="J5" s="552"/>
      <c r="K5" s="552"/>
      <c r="L5" s="553"/>
    </row>
    <row r="6" spans="1:13" ht="15.75" customHeight="1" thickBot="1">
      <c r="A6" s="550" t="s">
        <v>3</v>
      </c>
      <c r="B6" s="551"/>
      <c r="C6" s="552"/>
      <c r="D6" s="552"/>
      <c r="E6" s="552"/>
      <c r="F6" s="552"/>
      <c r="G6" s="552"/>
      <c r="H6" s="552"/>
      <c r="I6" s="552"/>
      <c r="J6" s="552"/>
      <c r="K6" s="552"/>
      <c r="L6" s="553"/>
    </row>
    <row r="7" spans="1:13" ht="15.95" customHeight="1" thickBot="1">
      <c r="A7" s="550" t="s">
        <v>18</v>
      </c>
      <c r="B7" s="551"/>
      <c r="C7" s="552"/>
      <c r="D7" s="552"/>
      <c r="E7" s="552"/>
      <c r="F7" s="552"/>
      <c r="G7" s="552"/>
      <c r="H7" s="552"/>
      <c r="I7" s="552"/>
      <c r="J7" s="552"/>
      <c r="K7" s="552"/>
      <c r="L7" s="553"/>
    </row>
    <row r="8" spans="1:13" ht="15.95" customHeight="1" thickBot="1">
      <c r="A8" s="550" t="s">
        <v>4</v>
      </c>
      <c r="B8" s="551"/>
      <c r="C8" s="552"/>
      <c r="D8" s="552"/>
      <c r="E8" s="552"/>
      <c r="F8" s="552"/>
      <c r="G8" s="552"/>
      <c r="H8" s="552"/>
      <c r="I8" s="552"/>
      <c r="J8" s="552"/>
      <c r="K8" s="552"/>
      <c r="L8" s="553"/>
    </row>
    <row r="9" spans="1:13" ht="15.95" customHeight="1" thickBot="1">
      <c r="A9" s="4"/>
      <c r="B9" s="5"/>
      <c r="C9" s="5"/>
      <c r="D9" s="5"/>
      <c r="E9" s="5"/>
      <c r="F9" s="5"/>
      <c r="G9" s="5"/>
      <c r="H9" s="5"/>
      <c r="I9" s="6"/>
      <c r="J9" s="6"/>
      <c r="K9" s="6"/>
      <c r="L9" s="7"/>
    </row>
    <row r="10" spans="1:13" ht="15.95" customHeight="1" thickBot="1">
      <c r="A10" s="562" t="s">
        <v>5</v>
      </c>
      <c r="B10" s="563"/>
      <c r="C10" s="563"/>
      <c r="D10" s="563"/>
      <c r="E10" s="563"/>
      <c r="F10" s="563"/>
      <c r="G10" s="563"/>
      <c r="H10" s="563"/>
      <c r="I10" s="563"/>
      <c r="J10" s="563"/>
      <c r="K10" s="563"/>
      <c r="L10" s="564"/>
    </row>
    <row r="11" spans="1:13" ht="20.25" customHeight="1" thickBot="1">
      <c r="A11" s="565" t="s">
        <v>6</v>
      </c>
      <c r="B11" s="567" t="s">
        <v>7</v>
      </c>
      <c r="C11" s="568"/>
      <c r="D11" s="568"/>
      <c r="E11" s="568"/>
      <c r="F11" s="568"/>
      <c r="G11" s="568"/>
      <c r="H11" s="569"/>
      <c r="I11" s="567" t="s">
        <v>8</v>
      </c>
      <c r="J11" s="569"/>
      <c r="K11" s="562" t="s">
        <v>9</v>
      </c>
      <c r="L11" s="564"/>
    </row>
    <row r="12" spans="1:13" ht="30" customHeight="1" thickBot="1">
      <c r="A12" s="566"/>
      <c r="B12" s="570"/>
      <c r="C12" s="571"/>
      <c r="D12" s="571"/>
      <c r="E12" s="571"/>
      <c r="F12" s="571"/>
      <c r="G12" s="571"/>
      <c r="H12" s="572"/>
      <c r="I12" s="570"/>
      <c r="J12" s="572"/>
      <c r="K12" s="8" t="s">
        <v>10</v>
      </c>
      <c r="L12" s="9" t="s">
        <v>11</v>
      </c>
    </row>
    <row r="13" spans="1:13" ht="15.95" customHeight="1">
      <c r="A13" s="491"/>
      <c r="B13" s="573"/>
      <c r="C13" s="574"/>
      <c r="D13" s="574"/>
      <c r="E13" s="574"/>
      <c r="F13" s="574"/>
      <c r="G13" s="574"/>
      <c r="H13" s="575"/>
      <c r="I13" s="576"/>
      <c r="J13" s="576"/>
      <c r="K13" s="10"/>
      <c r="L13" s="11"/>
      <c r="M13" s="12"/>
    </row>
    <row r="14" spans="1:13" ht="15.95" customHeight="1">
      <c r="A14" s="491"/>
      <c r="B14" s="559"/>
      <c r="C14" s="560"/>
      <c r="D14" s="560"/>
      <c r="E14" s="560"/>
      <c r="F14" s="560"/>
      <c r="G14" s="560"/>
      <c r="H14" s="561"/>
      <c r="I14" s="13"/>
      <c r="J14" s="13"/>
      <c r="K14" s="14"/>
      <c r="L14" s="15"/>
      <c r="M14" s="12"/>
    </row>
    <row r="15" spans="1:13" ht="15.95" customHeight="1">
      <c r="A15" s="491"/>
      <c r="B15" s="559"/>
      <c r="C15" s="560"/>
      <c r="D15" s="560"/>
      <c r="E15" s="560"/>
      <c r="F15" s="560"/>
      <c r="G15" s="560"/>
      <c r="H15" s="561"/>
      <c r="I15" s="13"/>
      <c r="J15" s="13"/>
      <c r="K15" s="14"/>
      <c r="L15" s="15"/>
      <c r="M15" s="12"/>
    </row>
    <row r="16" spans="1:13" ht="15.95" customHeight="1">
      <c r="A16" s="491"/>
      <c r="B16" s="559"/>
      <c r="C16" s="560"/>
      <c r="D16" s="560"/>
      <c r="E16" s="560"/>
      <c r="F16" s="560"/>
      <c r="G16" s="560"/>
      <c r="H16" s="561"/>
      <c r="I16" s="13"/>
      <c r="J16" s="13"/>
      <c r="K16" s="14"/>
      <c r="L16" s="15"/>
      <c r="M16" s="12"/>
    </row>
    <row r="17" spans="1:13" ht="15.95" customHeight="1">
      <c r="A17" s="491"/>
      <c r="B17" s="559"/>
      <c r="C17" s="560"/>
      <c r="D17" s="560"/>
      <c r="E17" s="560"/>
      <c r="F17" s="560"/>
      <c r="G17" s="560"/>
      <c r="H17" s="561"/>
      <c r="I17" s="13"/>
      <c r="J17" s="13"/>
      <c r="K17" s="14"/>
      <c r="L17" s="15"/>
      <c r="M17" s="12"/>
    </row>
    <row r="18" spans="1:13" ht="15.95" customHeight="1">
      <c r="A18" s="492"/>
      <c r="B18" s="559"/>
      <c r="C18" s="560"/>
      <c r="D18" s="560"/>
      <c r="E18" s="560"/>
      <c r="F18" s="560"/>
      <c r="G18" s="560"/>
      <c r="H18" s="561"/>
      <c r="I18" s="582"/>
      <c r="J18" s="583"/>
      <c r="K18" s="16"/>
      <c r="L18" s="17"/>
      <c r="M18" s="12"/>
    </row>
    <row r="19" spans="1:13" ht="15.95" customHeight="1">
      <c r="A19" s="492"/>
      <c r="B19" s="559"/>
      <c r="C19" s="560"/>
      <c r="D19" s="560"/>
      <c r="E19" s="560"/>
      <c r="F19" s="560"/>
      <c r="G19" s="560"/>
      <c r="H19" s="561"/>
      <c r="I19" s="582"/>
      <c r="J19" s="583"/>
      <c r="K19" s="16"/>
      <c r="L19" s="17"/>
    </row>
    <row r="20" spans="1:13" ht="15.95" customHeight="1" thickBot="1">
      <c r="A20" s="493"/>
      <c r="B20" s="584"/>
      <c r="C20" s="585"/>
      <c r="D20" s="585"/>
      <c r="E20" s="585"/>
      <c r="F20" s="585"/>
      <c r="G20" s="585"/>
      <c r="H20" s="586"/>
      <c r="I20" s="587"/>
      <c r="J20" s="588"/>
      <c r="K20" s="18"/>
      <c r="L20" s="19"/>
    </row>
    <row r="21" spans="1:13" ht="15.95" customHeight="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3" ht="15.95" customHeight="1">
      <c r="A22" s="577" t="s">
        <v>12</v>
      </c>
      <c r="B22" s="577"/>
      <c r="C22" s="577"/>
      <c r="D22" s="577"/>
      <c r="E22" s="577"/>
      <c r="F22" s="577"/>
      <c r="G22" s="22"/>
      <c r="H22" s="22"/>
      <c r="I22" s="22"/>
      <c r="J22" s="22"/>
      <c r="K22" s="20"/>
      <c r="L22" s="20"/>
    </row>
    <row r="23" spans="1:13" ht="15.95" customHeight="1" thickBo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3" ht="27" customHeight="1" thickBot="1">
      <c r="A24" s="23" t="s">
        <v>13</v>
      </c>
      <c r="B24" s="24"/>
      <c r="C24" s="22"/>
      <c r="D24" s="22"/>
      <c r="E24" s="22"/>
      <c r="F24" s="22"/>
      <c r="G24" s="578" t="s">
        <v>14</v>
      </c>
      <c r="H24" s="579"/>
      <c r="I24" s="580"/>
      <c r="J24" s="580"/>
      <c r="K24" s="580"/>
      <c r="L24" s="581"/>
    </row>
    <row r="25" spans="1:13" ht="15.95" customHeigh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3" ht="15.95" customHeight="1">
      <c r="A26" s="25" t="s">
        <v>357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3" ht="15.95" customHeight="1"/>
    <row r="28" spans="1:13" ht="15.95" customHeight="1"/>
  </sheetData>
  <mergeCells count="32">
    <mergeCell ref="A22:F22"/>
    <mergeCell ref="G24:H24"/>
    <mergeCell ref="I24:L24"/>
    <mergeCell ref="B18:H18"/>
    <mergeCell ref="I18:J18"/>
    <mergeCell ref="B19:H19"/>
    <mergeCell ref="I19:J19"/>
    <mergeCell ref="B20:H20"/>
    <mergeCell ref="I20:J20"/>
    <mergeCell ref="B17:H17"/>
    <mergeCell ref="A10:L10"/>
    <mergeCell ref="A11:A12"/>
    <mergeCell ref="B11:H12"/>
    <mergeCell ref="I11:J12"/>
    <mergeCell ref="K11:L11"/>
    <mergeCell ref="B13:H13"/>
    <mergeCell ref="I13:J13"/>
    <mergeCell ref="B14:H14"/>
    <mergeCell ref="B15:H15"/>
    <mergeCell ref="B16:H16"/>
    <mergeCell ref="A1:L1"/>
    <mergeCell ref="A2:L2"/>
    <mergeCell ref="A3:L3"/>
    <mergeCell ref="A4:L4"/>
    <mergeCell ref="A5:B5"/>
    <mergeCell ref="A8:B8"/>
    <mergeCell ref="C5:L5"/>
    <mergeCell ref="C6:L6"/>
    <mergeCell ref="C7:L7"/>
    <mergeCell ref="C8:L8"/>
    <mergeCell ref="A6:B6"/>
    <mergeCell ref="A7:B7"/>
  </mergeCells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75"/>
  <sheetViews>
    <sheetView showGridLines="0" view="pageBreakPreview" topLeftCell="A40" zoomScaleNormal="100" zoomScaleSheetLayoutView="100" workbookViewId="0">
      <selection activeCell="A67" sqref="A67"/>
    </sheetView>
  </sheetViews>
  <sheetFormatPr defaultRowHeight="12.75"/>
  <cols>
    <col min="1" max="2" width="8.140625" style="125" customWidth="1"/>
    <col min="3" max="3" width="15.7109375" style="125" customWidth="1"/>
    <col min="4" max="4" width="38" style="125" customWidth="1"/>
    <col min="5" max="5" width="2" style="125" customWidth="1"/>
    <col min="6" max="6" width="7.85546875" style="125" customWidth="1"/>
    <col min="7" max="7" width="18.85546875" style="125" customWidth="1"/>
    <col min="8" max="8" width="20.7109375" style="125" customWidth="1"/>
    <col min="9" max="9" width="39" style="125" customWidth="1"/>
    <col min="10" max="13" width="9.140625" style="2"/>
    <col min="14" max="14" width="26.7109375" style="2" customWidth="1"/>
    <col min="15" max="16384" width="9.140625" style="2"/>
  </cols>
  <sheetData>
    <row r="1" spans="1:9" s="22" customFormat="1" ht="15.75" customHeight="1">
      <c r="A1" s="555" t="s">
        <v>79</v>
      </c>
      <c r="B1" s="555"/>
      <c r="C1" s="555"/>
      <c r="D1" s="555"/>
      <c r="E1" s="555"/>
      <c r="F1" s="555"/>
      <c r="G1" s="555"/>
      <c r="H1" s="555"/>
      <c r="I1" s="555"/>
    </row>
    <row r="2" spans="1:9" ht="105" customHeight="1">
      <c r="A2" s="124"/>
      <c r="B2" s="124"/>
      <c r="C2" s="124"/>
      <c r="D2" s="124"/>
      <c r="E2" s="124"/>
      <c r="F2" s="124"/>
      <c r="G2" s="124"/>
      <c r="H2" s="124"/>
      <c r="I2" s="124"/>
    </row>
    <row r="3" spans="1:9" ht="15.75" customHeight="1"/>
    <row r="4" spans="1:9" ht="18" customHeight="1" thickBot="1">
      <c r="A4" s="827" t="s">
        <v>80</v>
      </c>
      <c r="B4" s="827"/>
      <c r="C4" s="827"/>
      <c r="D4" s="827"/>
      <c r="E4" s="827"/>
      <c r="F4" s="827"/>
      <c r="G4" s="827"/>
      <c r="H4" s="827"/>
      <c r="I4" s="827"/>
    </row>
    <row r="5" spans="1:9" ht="15.75" customHeight="1" thickBot="1">
      <c r="A5" s="828" t="s">
        <v>2</v>
      </c>
      <c r="B5" s="829"/>
      <c r="C5" s="830"/>
      <c r="D5" s="831"/>
      <c r="E5" s="832"/>
      <c r="F5" s="833"/>
      <c r="G5" s="833"/>
      <c r="H5" s="833"/>
      <c r="I5" s="834"/>
    </row>
    <row r="6" spans="1:9" ht="15.75" customHeight="1" thickBot="1">
      <c r="A6" s="835" t="s">
        <v>3</v>
      </c>
      <c r="B6" s="836"/>
      <c r="C6" s="837"/>
      <c r="D6" s="838"/>
      <c r="E6" s="839"/>
      <c r="F6" s="840"/>
      <c r="G6" s="840"/>
      <c r="H6" s="840"/>
      <c r="I6" s="841"/>
    </row>
    <row r="7" spans="1:9" ht="15.75" customHeight="1" thickBot="1">
      <c r="A7" s="828" t="s">
        <v>51</v>
      </c>
      <c r="B7" s="829"/>
      <c r="C7" s="830"/>
      <c r="D7" s="831"/>
      <c r="E7" s="845"/>
      <c r="F7" s="846"/>
      <c r="G7" s="846"/>
      <c r="H7" s="846"/>
      <c r="I7" s="847"/>
    </row>
    <row r="8" spans="1:9" ht="15.75" customHeight="1" thickBot="1">
      <c r="A8" s="848" t="s">
        <v>18</v>
      </c>
      <c r="B8" s="849"/>
      <c r="C8" s="849"/>
      <c r="D8" s="850"/>
      <c r="E8" s="839"/>
      <c r="F8" s="840"/>
      <c r="G8" s="840"/>
      <c r="H8" s="840"/>
      <c r="I8" s="841"/>
    </row>
    <row r="9" spans="1:9" ht="15.75" customHeight="1" thickBot="1">
      <c r="C9" s="126"/>
      <c r="D9" s="125" t="s">
        <v>81</v>
      </c>
      <c r="E9" s="126"/>
      <c r="F9" s="99"/>
      <c r="G9" s="99"/>
      <c r="H9" s="127"/>
      <c r="I9" s="128"/>
    </row>
    <row r="10" spans="1:9" ht="15.75" customHeight="1" thickBot="1">
      <c r="A10" s="828" t="s">
        <v>82</v>
      </c>
      <c r="B10" s="814"/>
      <c r="C10" s="831"/>
      <c r="D10" s="496"/>
      <c r="E10" s="129"/>
      <c r="F10" s="851" t="s">
        <v>83</v>
      </c>
      <c r="G10" s="852"/>
      <c r="H10" s="853"/>
      <c r="I10" s="497"/>
    </row>
    <row r="11" spans="1:9" ht="15.75" customHeight="1" thickBot="1">
      <c r="A11" s="828" t="s">
        <v>84</v>
      </c>
      <c r="B11" s="814"/>
      <c r="C11" s="831"/>
      <c r="D11" s="496"/>
      <c r="E11" s="129"/>
      <c r="F11" s="854" t="s">
        <v>85</v>
      </c>
      <c r="G11" s="855"/>
      <c r="H11" s="856"/>
      <c r="I11" s="498"/>
    </row>
    <row r="12" spans="1:9" ht="15.75" customHeight="1" thickBot="1">
      <c r="A12" s="813" t="s">
        <v>86</v>
      </c>
      <c r="B12" s="814"/>
      <c r="C12" s="818"/>
      <c r="D12" s="496"/>
      <c r="E12" s="129"/>
      <c r="F12" s="857" t="s">
        <v>350</v>
      </c>
      <c r="G12" s="858"/>
      <c r="H12" s="859"/>
      <c r="I12" s="494"/>
    </row>
    <row r="13" spans="1:9" ht="15.75" customHeight="1" thickBot="1">
      <c r="A13" s="98"/>
      <c r="B13" s="98"/>
      <c r="C13" s="98"/>
      <c r="D13" s="98"/>
      <c r="E13" s="98"/>
      <c r="F13" s="860" t="s">
        <v>87</v>
      </c>
      <c r="G13" s="861"/>
      <c r="H13" s="862"/>
      <c r="I13" s="130"/>
    </row>
    <row r="14" spans="1:9" ht="15.75" customHeight="1" thickBot="1">
      <c r="A14" s="98"/>
      <c r="B14" s="98"/>
      <c r="C14" s="98"/>
      <c r="D14" s="98"/>
      <c r="E14" s="2"/>
      <c r="F14" s="2"/>
      <c r="G14" s="2"/>
      <c r="H14" s="2"/>
      <c r="I14" s="2"/>
    </row>
    <row r="15" spans="1:9" ht="15.75" customHeight="1" thickBot="1">
      <c r="A15" s="842" t="s">
        <v>88</v>
      </c>
      <c r="B15" s="843"/>
      <c r="C15" s="843"/>
      <c r="D15" s="843"/>
      <c r="E15" s="843"/>
      <c r="F15" s="843"/>
      <c r="G15" s="843"/>
      <c r="H15" s="843"/>
      <c r="I15" s="844"/>
    </row>
    <row r="16" spans="1:9" ht="30.75" customHeight="1" thickBot="1">
      <c r="A16" s="8" t="s">
        <v>89</v>
      </c>
      <c r="B16" s="8" t="s">
        <v>90</v>
      </c>
      <c r="C16" s="9" t="s">
        <v>91</v>
      </c>
      <c r="D16" s="865" t="s">
        <v>92</v>
      </c>
      <c r="E16" s="866"/>
      <c r="F16" s="866"/>
      <c r="G16" s="866"/>
      <c r="H16" s="866"/>
      <c r="I16" s="867"/>
    </row>
    <row r="17" spans="1:9" ht="18" customHeight="1">
      <c r="A17" s="131" t="s">
        <v>93</v>
      </c>
      <c r="B17" s="132"/>
      <c r="C17" s="133"/>
      <c r="D17" s="868"/>
      <c r="E17" s="869"/>
      <c r="F17" s="869"/>
      <c r="G17" s="869"/>
      <c r="H17" s="869"/>
      <c r="I17" s="870"/>
    </row>
    <row r="18" spans="1:9" ht="18" customHeight="1">
      <c r="A18" s="134" t="s">
        <v>94</v>
      </c>
      <c r="B18" s="135"/>
      <c r="C18" s="136"/>
      <c r="D18" s="863"/>
      <c r="E18" s="871"/>
      <c r="F18" s="871"/>
      <c r="G18" s="871"/>
      <c r="H18" s="871"/>
      <c r="I18" s="872"/>
    </row>
    <row r="19" spans="1:9" ht="18" customHeight="1">
      <c r="A19" s="134" t="s">
        <v>95</v>
      </c>
      <c r="B19" s="135"/>
      <c r="C19" s="136"/>
      <c r="D19" s="863"/>
      <c r="E19" s="871"/>
      <c r="F19" s="871"/>
      <c r="G19" s="871"/>
      <c r="H19" s="871"/>
      <c r="I19" s="872"/>
    </row>
    <row r="20" spans="1:9" ht="18" customHeight="1">
      <c r="A20" s="134" t="s">
        <v>96</v>
      </c>
      <c r="B20" s="135"/>
      <c r="C20" s="136"/>
      <c r="D20" s="863"/>
      <c r="E20" s="863"/>
      <c r="F20" s="863"/>
      <c r="G20" s="863"/>
      <c r="H20" s="863"/>
      <c r="I20" s="864"/>
    </row>
    <row r="21" spans="1:9" ht="18" customHeight="1">
      <c r="A21" s="134" t="s">
        <v>97</v>
      </c>
      <c r="B21" s="135"/>
      <c r="C21" s="136"/>
      <c r="D21" s="863"/>
      <c r="E21" s="863"/>
      <c r="F21" s="863"/>
      <c r="G21" s="863"/>
      <c r="H21" s="863"/>
      <c r="I21" s="864"/>
    </row>
    <row r="22" spans="1:9" ht="18" customHeight="1">
      <c r="A22" s="134" t="s">
        <v>98</v>
      </c>
      <c r="B22" s="135"/>
      <c r="C22" s="136"/>
      <c r="D22" s="863"/>
      <c r="E22" s="863"/>
      <c r="F22" s="863"/>
      <c r="G22" s="863"/>
      <c r="H22" s="863"/>
      <c r="I22" s="864"/>
    </row>
    <row r="23" spans="1:9" ht="18" customHeight="1">
      <c r="A23" s="134" t="s">
        <v>99</v>
      </c>
      <c r="B23" s="135"/>
      <c r="C23" s="136"/>
      <c r="D23" s="863"/>
      <c r="E23" s="863"/>
      <c r="F23" s="863"/>
      <c r="G23" s="863"/>
      <c r="H23" s="863"/>
      <c r="I23" s="864"/>
    </row>
    <row r="24" spans="1:9" ht="18" customHeight="1">
      <c r="A24" s="134" t="s">
        <v>100</v>
      </c>
      <c r="B24" s="135"/>
      <c r="C24" s="136"/>
      <c r="D24" s="863"/>
      <c r="E24" s="863"/>
      <c r="F24" s="863"/>
      <c r="G24" s="863"/>
      <c r="H24" s="863"/>
      <c r="I24" s="864"/>
    </row>
    <row r="25" spans="1:9" ht="18" customHeight="1">
      <c r="A25" s="134" t="s">
        <v>101</v>
      </c>
      <c r="B25" s="135"/>
      <c r="C25" s="136"/>
      <c r="D25" s="863"/>
      <c r="E25" s="863"/>
      <c r="F25" s="863"/>
      <c r="G25" s="863"/>
      <c r="H25" s="863"/>
      <c r="I25" s="864"/>
    </row>
    <row r="26" spans="1:9" ht="18" customHeight="1">
      <c r="A26" s="134" t="s">
        <v>102</v>
      </c>
      <c r="B26" s="135"/>
      <c r="C26" s="136"/>
      <c r="D26" s="863"/>
      <c r="E26" s="863"/>
      <c r="F26" s="863"/>
      <c r="G26" s="863"/>
      <c r="H26" s="863"/>
      <c r="I26" s="864"/>
    </row>
    <row r="27" spans="1:9" ht="18" customHeight="1">
      <c r="A27" s="134" t="s">
        <v>103</v>
      </c>
      <c r="B27" s="135"/>
      <c r="C27" s="136"/>
      <c r="D27" s="863"/>
      <c r="E27" s="863"/>
      <c r="F27" s="863"/>
      <c r="G27" s="863"/>
      <c r="H27" s="863"/>
      <c r="I27" s="864"/>
    </row>
    <row r="28" spans="1:9" ht="18" customHeight="1">
      <c r="A28" s="134" t="s">
        <v>104</v>
      </c>
      <c r="B28" s="135"/>
      <c r="C28" s="136"/>
      <c r="D28" s="863"/>
      <c r="E28" s="863"/>
      <c r="F28" s="863"/>
      <c r="G28" s="863"/>
      <c r="H28" s="863"/>
      <c r="I28" s="864"/>
    </row>
    <row r="29" spans="1:9" ht="18" customHeight="1">
      <c r="A29" s="134" t="s">
        <v>105</v>
      </c>
      <c r="B29" s="135"/>
      <c r="C29" s="136"/>
      <c r="D29" s="863"/>
      <c r="E29" s="863"/>
      <c r="F29" s="863"/>
      <c r="G29" s="863"/>
      <c r="H29" s="863"/>
      <c r="I29" s="864"/>
    </row>
    <row r="30" spans="1:9" ht="18" customHeight="1">
      <c r="A30" s="134" t="s">
        <v>106</v>
      </c>
      <c r="B30" s="135"/>
      <c r="C30" s="136"/>
      <c r="D30" s="863"/>
      <c r="E30" s="863"/>
      <c r="F30" s="863"/>
      <c r="G30" s="863"/>
      <c r="H30" s="863"/>
      <c r="I30" s="864"/>
    </row>
    <row r="31" spans="1:9" ht="18" customHeight="1">
      <c r="A31" s="134" t="s">
        <v>107</v>
      </c>
      <c r="B31" s="135"/>
      <c r="C31" s="136"/>
      <c r="D31" s="863"/>
      <c r="E31" s="863"/>
      <c r="F31" s="863"/>
      <c r="G31" s="863"/>
      <c r="H31" s="863"/>
      <c r="I31" s="864"/>
    </row>
    <row r="32" spans="1:9" ht="18" customHeight="1">
      <c r="A32" s="134" t="s">
        <v>108</v>
      </c>
      <c r="B32" s="135"/>
      <c r="C32" s="136"/>
      <c r="D32" s="863"/>
      <c r="E32" s="863"/>
      <c r="F32" s="863"/>
      <c r="G32" s="863"/>
      <c r="H32" s="863"/>
      <c r="I32" s="864"/>
    </row>
    <row r="33" spans="1:9" ht="18" customHeight="1">
      <c r="A33" s="134" t="s">
        <v>109</v>
      </c>
      <c r="B33" s="135"/>
      <c r="C33" s="136"/>
      <c r="D33" s="863"/>
      <c r="E33" s="863"/>
      <c r="F33" s="863"/>
      <c r="G33" s="863"/>
      <c r="H33" s="863"/>
      <c r="I33" s="864"/>
    </row>
    <row r="34" spans="1:9" ht="18" customHeight="1">
      <c r="A34" s="134" t="s">
        <v>110</v>
      </c>
      <c r="B34" s="135"/>
      <c r="C34" s="136"/>
      <c r="D34" s="871"/>
      <c r="E34" s="871"/>
      <c r="F34" s="871"/>
      <c r="G34" s="871"/>
      <c r="H34" s="871"/>
      <c r="I34" s="872"/>
    </row>
    <row r="35" spans="1:9" ht="18" customHeight="1">
      <c r="A35" s="134" t="s">
        <v>111</v>
      </c>
      <c r="B35" s="135"/>
      <c r="C35" s="136"/>
      <c r="D35" s="863"/>
      <c r="E35" s="863"/>
      <c r="F35" s="863"/>
      <c r="G35" s="863"/>
      <c r="H35" s="863"/>
      <c r="I35" s="864"/>
    </row>
    <row r="36" spans="1:9" ht="18" customHeight="1">
      <c r="A36" s="134" t="s">
        <v>112</v>
      </c>
      <c r="B36" s="135"/>
      <c r="C36" s="136"/>
      <c r="D36" s="863"/>
      <c r="E36" s="863"/>
      <c r="F36" s="863"/>
      <c r="G36" s="863"/>
      <c r="H36" s="863"/>
      <c r="I36" s="864"/>
    </row>
    <row r="37" spans="1:9" ht="18" customHeight="1">
      <c r="A37" s="134" t="s">
        <v>113</v>
      </c>
      <c r="B37" s="135"/>
      <c r="C37" s="136"/>
      <c r="D37" s="863"/>
      <c r="E37" s="863"/>
      <c r="F37" s="863"/>
      <c r="G37" s="863"/>
      <c r="H37" s="863"/>
      <c r="I37" s="864"/>
    </row>
    <row r="38" spans="1:9" ht="18" customHeight="1">
      <c r="A38" s="134" t="s">
        <v>114</v>
      </c>
      <c r="B38" s="135"/>
      <c r="C38" s="136"/>
      <c r="D38" s="863"/>
      <c r="E38" s="863"/>
      <c r="F38" s="863"/>
      <c r="G38" s="863"/>
      <c r="H38" s="863"/>
      <c r="I38" s="864"/>
    </row>
    <row r="39" spans="1:9" ht="18" customHeight="1">
      <c r="A39" s="134" t="s">
        <v>115</v>
      </c>
      <c r="B39" s="135"/>
      <c r="C39" s="136"/>
      <c r="D39" s="863"/>
      <c r="E39" s="863"/>
      <c r="F39" s="863"/>
      <c r="G39" s="863"/>
      <c r="H39" s="863"/>
      <c r="I39" s="864"/>
    </row>
    <row r="40" spans="1:9" ht="18" customHeight="1">
      <c r="A40" s="134" t="s">
        <v>116</v>
      </c>
      <c r="B40" s="135"/>
      <c r="C40" s="136"/>
      <c r="D40" s="863"/>
      <c r="E40" s="863"/>
      <c r="F40" s="863"/>
      <c r="G40" s="863"/>
      <c r="H40" s="863"/>
      <c r="I40" s="864"/>
    </row>
    <row r="41" spans="1:9" ht="18" customHeight="1">
      <c r="A41" s="134" t="s">
        <v>117</v>
      </c>
      <c r="B41" s="135"/>
      <c r="C41" s="137"/>
      <c r="D41" s="863"/>
      <c r="E41" s="863"/>
      <c r="F41" s="863"/>
      <c r="G41" s="863"/>
      <c r="H41" s="863"/>
      <c r="I41" s="864"/>
    </row>
    <row r="42" spans="1:9" ht="18" customHeight="1">
      <c r="A42" s="134" t="s">
        <v>118</v>
      </c>
      <c r="B42" s="135"/>
      <c r="C42" s="137"/>
      <c r="D42" s="863"/>
      <c r="E42" s="863"/>
      <c r="F42" s="863"/>
      <c r="G42" s="863"/>
      <c r="H42" s="863"/>
      <c r="I42" s="864"/>
    </row>
    <row r="43" spans="1:9" ht="18" customHeight="1">
      <c r="A43" s="134" t="s">
        <v>119</v>
      </c>
      <c r="B43" s="135"/>
      <c r="C43" s="137"/>
      <c r="D43" s="863"/>
      <c r="E43" s="863"/>
      <c r="F43" s="863"/>
      <c r="G43" s="863"/>
      <c r="H43" s="863"/>
      <c r="I43" s="864"/>
    </row>
    <row r="44" spans="1:9" ht="18" customHeight="1">
      <c r="A44" s="134" t="s">
        <v>120</v>
      </c>
      <c r="B44" s="135"/>
      <c r="C44" s="137"/>
      <c r="D44" s="863"/>
      <c r="E44" s="863"/>
      <c r="F44" s="863"/>
      <c r="G44" s="863"/>
      <c r="H44" s="863"/>
      <c r="I44" s="864"/>
    </row>
    <row r="45" spans="1:9" ht="18" customHeight="1">
      <c r="A45" s="134" t="s">
        <v>121</v>
      </c>
      <c r="B45" s="135"/>
      <c r="C45" s="137"/>
      <c r="D45" s="863"/>
      <c r="E45" s="863"/>
      <c r="F45" s="863"/>
      <c r="G45" s="863"/>
      <c r="H45" s="863"/>
      <c r="I45" s="864"/>
    </row>
    <row r="46" spans="1:9" ht="18" customHeight="1">
      <c r="A46" s="134" t="s">
        <v>122</v>
      </c>
      <c r="B46" s="135"/>
      <c r="C46" s="137"/>
      <c r="D46" s="863"/>
      <c r="E46" s="863"/>
      <c r="F46" s="863"/>
      <c r="G46" s="863"/>
      <c r="H46" s="863"/>
      <c r="I46" s="864"/>
    </row>
    <row r="47" spans="1:9" ht="18" customHeight="1">
      <c r="A47" s="134" t="s">
        <v>123</v>
      </c>
      <c r="B47" s="135"/>
      <c r="C47" s="137"/>
      <c r="D47" s="863"/>
      <c r="E47" s="863"/>
      <c r="F47" s="863"/>
      <c r="G47" s="863"/>
      <c r="H47" s="863"/>
      <c r="I47" s="864"/>
    </row>
    <row r="48" spans="1:9" ht="15.75" customHeight="1" thickBot="1">
      <c r="A48" s="138" t="s">
        <v>26</v>
      </c>
      <c r="B48" s="139"/>
      <c r="C48" s="873">
        <f>SUM(C17:C31,C32:C47)</f>
        <v>0</v>
      </c>
      <c r="D48" s="873"/>
      <c r="E48" s="873"/>
      <c r="F48" s="873"/>
      <c r="G48" s="873"/>
      <c r="H48" s="874" t="s">
        <v>124</v>
      </c>
      <c r="I48" s="875"/>
    </row>
    <row r="49" spans="1:9" ht="15.75" customHeight="1" thickBot="1">
      <c r="A49" s="876"/>
      <c r="B49" s="876"/>
      <c r="C49" s="876"/>
      <c r="D49" s="876"/>
      <c r="E49" s="876"/>
      <c r="F49" s="876"/>
      <c r="G49" s="876"/>
      <c r="H49" s="876"/>
      <c r="I49" s="876"/>
    </row>
    <row r="50" spans="1:9" ht="15.75" customHeight="1" thickBot="1">
      <c r="A50" s="813" t="s">
        <v>125</v>
      </c>
      <c r="B50" s="814"/>
      <c r="C50" s="814"/>
      <c r="D50" s="818"/>
      <c r="E50" s="140"/>
      <c r="F50" s="813" t="s">
        <v>356</v>
      </c>
      <c r="G50" s="814"/>
      <c r="H50" s="814"/>
      <c r="I50" s="818"/>
    </row>
    <row r="51" spans="1:9" ht="15.75" customHeight="1">
      <c r="A51" s="877" t="s">
        <v>126</v>
      </c>
      <c r="B51" s="878"/>
      <c r="C51" s="879"/>
      <c r="D51" s="141"/>
      <c r="E51" s="142"/>
      <c r="F51" s="877" t="s">
        <v>127</v>
      </c>
      <c r="G51" s="879"/>
      <c r="H51" s="880"/>
      <c r="I51" s="881"/>
    </row>
    <row r="52" spans="1:9" ht="15.75" customHeight="1">
      <c r="A52" s="143" t="s">
        <v>128</v>
      </c>
      <c r="B52" s="144"/>
      <c r="C52" s="145"/>
      <c r="D52" s="146"/>
      <c r="E52" s="142"/>
      <c r="F52" s="889" t="s">
        <v>128</v>
      </c>
      <c r="G52" s="890"/>
      <c r="H52" s="887"/>
      <c r="I52" s="888"/>
    </row>
    <row r="53" spans="1:9" ht="15.75" customHeight="1">
      <c r="A53" s="882" t="s">
        <v>129</v>
      </c>
      <c r="B53" s="883"/>
      <c r="C53" s="884"/>
      <c r="D53" s="147"/>
      <c r="E53" s="142"/>
      <c r="F53" s="882" t="s">
        <v>130</v>
      </c>
      <c r="G53" s="884"/>
      <c r="H53" s="885"/>
      <c r="I53" s="886"/>
    </row>
    <row r="54" spans="1:9" ht="50.25" customHeight="1" thickBot="1">
      <c r="A54" s="891" t="s">
        <v>131</v>
      </c>
      <c r="B54" s="892"/>
      <c r="C54" s="893"/>
      <c r="D54" s="148"/>
      <c r="E54" s="142"/>
      <c r="F54" s="891" t="s">
        <v>132</v>
      </c>
      <c r="G54" s="893"/>
      <c r="H54" s="894"/>
      <c r="I54" s="895"/>
    </row>
    <row r="55" spans="1:9" ht="15.75" customHeight="1" thickBot="1">
      <c r="A55" s="896"/>
      <c r="B55" s="896"/>
      <c r="C55" s="896"/>
      <c r="D55" s="896"/>
      <c r="E55" s="896"/>
      <c r="F55" s="896"/>
      <c r="G55" s="896"/>
      <c r="H55" s="896"/>
      <c r="I55" s="896"/>
    </row>
    <row r="56" spans="1:9" ht="15.75" customHeight="1" thickBot="1">
      <c r="A56" s="842" t="s">
        <v>133</v>
      </c>
      <c r="B56" s="843"/>
      <c r="C56" s="843"/>
      <c r="D56" s="843"/>
      <c r="E56" s="149"/>
      <c r="F56" s="897">
        <f>SUM(C48,H54,D54)</f>
        <v>0</v>
      </c>
      <c r="G56" s="897"/>
      <c r="H56" s="897"/>
      <c r="I56" s="150" t="s">
        <v>124</v>
      </c>
    </row>
    <row r="57" spans="1:9" ht="15.75" customHeight="1" thickBot="1">
      <c r="A57" s="151" t="s">
        <v>134</v>
      </c>
      <c r="B57" s="149"/>
      <c r="C57" s="149"/>
      <c r="D57" s="149"/>
      <c r="E57" s="150"/>
      <c r="F57" s="826"/>
      <c r="G57" s="826"/>
      <c r="H57" s="826"/>
      <c r="I57" s="150" t="s">
        <v>124</v>
      </c>
    </row>
    <row r="58" spans="1:9" s="154" customFormat="1" ht="15.75" customHeight="1">
      <c r="A58" s="152"/>
      <c r="B58" s="152"/>
      <c r="C58" s="152"/>
      <c r="D58" s="152"/>
      <c r="E58" s="152"/>
      <c r="F58" s="153"/>
      <c r="G58" s="153"/>
      <c r="H58" s="153"/>
      <c r="I58" s="152"/>
    </row>
    <row r="59" spans="1:9" s="154" customFormat="1" ht="15.75" customHeight="1">
      <c r="A59" s="899" t="s">
        <v>135</v>
      </c>
      <c r="B59" s="899"/>
      <c r="C59" s="899"/>
      <c r="D59" s="899"/>
      <c r="E59" s="899"/>
      <c r="F59" s="899"/>
      <c r="G59" s="899"/>
      <c r="H59" s="899"/>
      <c r="I59" s="899"/>
    </row>
    <row r="60" spans="1:9" s="154" customFormat="1" ht="15.75" customHeight="1">
      <c r="A60" s="899"/>
      <c r="B60" s="899"/>
      <c r="C60" s="899"/>
      <c r="D60" s="899"/>
      <c r="E60" s="899"/>
      <c r="F60" s="899"/>
      <c r="G60" s="899"/>
      <c r="H60" s="899"/>
      <c r="I60" s="899"/>
    </row>
    <row r="61" spans="1:9" s="154" customFormat="1" ht="15.75" customHeight="1">
      <c r="A61" s="899"/>
      <c r="B61" s="899"/>
      <c r="C61" s="899"/>
      <c r="D61" s="899"/>
      <c r="E61" s="899"/>
      <c r="F61" s="899"/>
      <c r="G61" s="899"/>
      <c r="H61" s="899"/>
      <c r="I61" s="899"/>
    </row>
    <row r="62" spans="1:9" ht="15.75" customHeight="1" thickBot="1">
      <c r="A62" s="142"/>
      <c r="B62" s="142"/>
      <c r="C62" s="142"/>
      <c r="D62" s="142"/>
      <c r="E62" s="142"/>
      <c r="F62" s="142"/>
      <c r="G62" s="142"/>
      <c r="H62" s="142"/>
      <c r="I62" s="142"/>
    </row>
    <row r="63" spans="1:9" ht="15.75" customHeight="1" thickBot="1">
      <c r="A63" s="813" t="s">
        <v>13</v>
      </c>
      <c r="B63" s="814"/>
      <c r="C63" s="818"/>
      <c r="D63" s="499"/>
      <c r="E63" s="21"/>
      <c r="F63" s="550" t="s">
        <v>13</v>
      </c>
      <c r="G63" s="900"/>
      <c r="H63" s="551"/>
      <c r="I63" s="499"/>
    </row>
    <row r="64" spans="1:9" ht="15.75" customHeight="1" thickBot="1">
      <c r="A64" s="155"/>
      <c r="B64" s="155"/>
      <c r="C64" s="155"/>
      <c r="D64" s="156"/>
      <c r="E64" s="142"/>
      <c r="F64" s="901"/>
      <c r="G64" s="901"/>
      <c r="H64" s="901"/>
      <c r="I64" s="156"/>
    </row>
    <row r="65" spans="1:9" ht="27" customHeight="1" thickBot="1">
      <c r="A65" s="813" t="s">
        <v>136</v>
      </c>
      <c r="B65" s="814"/>
      <c r="C65" s="818"/>
      <c r="D65" s="157"/>
      <c r="E65" s="142"/>
      <c r="F65" s="813" t="s">
        <v>137</v>
      </c>
      <c r="G65" s="814"/>
      <c r="H65" s="818"/>
      <c r="I65" s="157"/>
    </row>
    <row r="66" spans="1:9" ht="15.75" customHeight="1"/>
    <row r="67" spans="1:9" ht="15.75" customHeight="1">
      <c r="A67" s="25" t="s">
        <v>357</v>
      </c>
      <c r="B67" s="25"/>
      <c r="E67" s="2"/>
      <c r="F67" s="2"/>
      <c r="G67" s="2"/>
      <c r="H67" s="2"/>
      <c r="I67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898"/>
      <c r="B73" s="898"/>
      <c r="C73" s="898"/>
      <c r="D73" s="898"/>
      <c r="E73" s="898"/>
      <c r="F73" s="898"/>
      <c r="G73" s="898"/>
      <c r="H73" s="898"/>
      <c r="I73" s="898"/>
    </row>
    <row r="74" spans="1:9">
      <c r="A74" s="898"/>
      <c r="B74" s="898"/>
      <c r="C74" s="898"/>
      <c r="D74" s="898"/>
      <c r="E74" s="898"/>
      <c r="F74" s="898"/>
      <c r="G74" s="898"/>
      <c r="H74" s="898"/>
      <c r="I74" s="898"/>
    </row>
    <row r="75" spans="1:9">
      <c r="A75" s="898"/>
      <c r="B75" s="898"/>
      <c r="C75" s="898"/>
      <c r="D75" s="898"/>
      <c r="E75" s="898"/>
      <c r="F75" s="898"/>
      <c r="G75" s="898"/>
      <c r="H75" s="898"/>
      <c r="I75" s="898"/>
    </row>
  </sheetData>
  <mergeCells count="77">
    <mergeCell ref="A73:I75"/>
    <mergeCell ref="A59:I61"/>
    <mergeCell ref="A63:C63"/>
    <mergeCell ref="F63:H63"/>
    <mergeCell ref="F64:H64"/>
    <mergeCell ref="A65:C65"/>
    <mergeCell ref="F65:H65"/>
    <mergeCell ref="A54:C54"/>
    <mergeCell ref="F54:G54"/>
    <mergeCell ref="H54:I54"/>
    <mergeCell ref="A55:I55"/>
    <mergeCell ref="A56:D56"/>
    <mergeCell ref="F56:H56"/>
    <mergeCell ref="A51:C51"/>
    <mergeCell ref="F51:G51"/>
    <mergeCell ref="H51:I51"/>
    <mergeCell ref="A53:C53"/>
    <mergeCell ref="F53:G53"/>
    <mergeCell ref="H53:I53"/>
    <mergeCell ref="H52:I52"/>
    <mergeCell ref="F52:G52"/>
    <mergeCell ref="A50:D50"/>
    <mergeCell ref="F50:I50"/>
    <mergeCell ref="D40:I40"/>
    <mergeCell ref="D41:I41"/>
    <mergeCell ref="D42:I42"/>
    <mergeCell ref="D43:I43"/>
    <mergeCell ref="D44:I44"/>
    <mergeCell ref="D45:I45"/>
    <mergeCell ref="D46:I46"/>
    <mergeCell ref="D47:I47"/>
    <mergeCell ref="C48:G48"/>
    <mergeCell ref="H48:I48"/>
    <mergeCell ref="A49:I49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A12:C12"/>
    <mergeCell ref="F12:H12"/>
    <mergeCell ref="F13:H13"/>
    <mergeCell ref="D27:I27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F57:H57"/>
    <mergeCell ref="A1:I1"/>
    <mergeCell ref="A4:I4"/>
    <mergeCell ref="A5:D5"/>
    <mergeCell ref="E5:I5"/>
    <mergeCell ref="A6:D6"/>
    <mergeCell ref="E6:I6"/>
    <mergeCell ref="A15:I15"/>
    <mergeCell ref="A7:D7"/>
    <mergeCell ref="E7:I7"/>
    <mergeCell ref="A8:D8"/>
    <mergeCell ref="E8:I8"/>
    <mergeCell ref="A10:C10"/>
    <mergeCell ref="F10:H10"/>
    <mergeCell ref="A11:C11"/>
    <mergeCell ref="F11:H11"/>
  </mergeCells>
  <pageMargins left="0.78740157480314965" right="0.78740157480314965" top="0.98425196850393704" bottom="0.98425196850393704" header="0.51181102362204722" footer="0.51181102362204722"/>
  <pageSetup paperSize="9" scale="51" orientation="portrait" horizontalDpi="4294967292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P42"/>
  <sheetViews>
    <sheetView showGridLines="0" view="pageBreakPreview" topLeftCell="A19" zoomScale="90" zoomScaleNormal="100" zoomScaleSheetLayoutView="90" workbookViewId="0">
      <selection activeCell="A41" sqref="A41"/>
    </sheetView>
  </sheetViews>
  <sheetFormatPr defaultRowHeight="12.75"/>
  <cols>
    <col min="1" max="1" width="38.140625" style="2" customWidth="1"/>
    <col min="2" max="2" width="20.140625" style="2" customWidth="1"/>
    <col min="3" max="3" width="17.42578125" style="2" customWidth="1"/>
    <col min="4" max="4" width="17" style="2" customWidth="1"/>
    <col min="5" max="5" width="24.85546875" style="2" customWidth="1"/>
    <col min="6" max="6" width="12.28515625" style="2" customWidth="1"/>
    <col min="7" max="7" width="16.5703125" style="2" customWidth="1"/>
    <col min="8" max="9" width="17.7109375" style="2" customWidth="1"/>
    <col min="10" max="10" width="16.28515625" style="2" customWidth="1"/>
    <col min="11" max="11" width="17.140625" style="2" customWidth="1"/>
    <col min="12" max="12" width="13.42578125" style="2" customWidth="1"/>
    <col min="13" max="13" width="20.5703125" style="2" customWidth="1"/>
    <col min="14" max="16384" width="9.140625" style="2"/>
  </cols>
  <sheetData>
    <row r="1" spans="1:16" ht="15.75" customHeight="1">
      <c r="A1" s="555" t="s">
        <v>138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6" ht="105" customHeight="1">
      <c r="A2" s="902"/>
      <c r="B2" s="902"/>
      <c r="C2" s="902"/>
      <c r="D2" s="903"/>
      <c r="E2" s="903"/>
      <c r="F2" s="903"/>
      <c r="G2" s="903"/>
      <c r="H2" s="903"/>
      <c r="I2" s="903"/>
      <c r="J2" s="903"/>
      <c r="K2" s="903"/>
      <c r="L2" s="903"/>
      <c r="M2" s="903"/>
    </row>
    <row r="3" spans="1:16" ht="15.75" customHeight="1">
      <c r="A3" s="904"/>
      <c r="B3" s="904"/>
      <c r="C3" s="904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8"/>
      <c r="O3" s="908"/>
      <c r="P3" s="908"/>
    </row>
    <row r="4" spans="1:16" ht="18" customHeight="1" thickBot="1">
      <c r="A4" s="592" t="s">
        <v>139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</row>
    <row r="5" spans="1:16" ht="15.75" customHeight="1" thickBot="1">
      <c r="A5" s="550" t="s">
        <v>2</v>
      </c>
      <c r="B5" s="900"/>
      <c r="C5" s="900"/>
      <c r="D5" s="551"/>
      <c r="E5" s="606"/>
      <c r="F5" s="909"/>
      <c r="G5" s="909"/>
      <c r="H5" s="909"/>
      <c r="I5" s="909"/>
      <c r="J5" s="909"/>
      <c r="K5" s="909"/>
      <c r="L5" s="909"/>
      <c r="M5" s="910"/>
    </row>
    <row r="6" spans="1:16" ht="15.75" customHeight="1" thickBot="1">
      <c r="A6" s="550" t="s">
        <v>3</v>
      </c>
      <c r="B6" s="900"/>
      <c r="C6" s="900"/>
      <c r="D6" s="551"/>
      <c r="E6" s="606"/>
      <c r="F6" s="909"/>
      <c r="G6" s="909"/>
      <c r="H6" s="909"/>
      <c r="I6" s="909"/>
      <c r="J6" s="909"/>
      <c r="K6" s="909"/>
      <c r="L6" s="909"/>
      <c r="M6" s="910"/>
    </row>
    <row r="7" spans="1:16" ht="15.75" customHeight="1" thickBot="1">
      <c r="A7" s="550" t="s">
        <v>45</v>
      </c>
      <c r="B7" s="900"/>
      <c r="C7" s="900"/>
      <c r="D7" s="551"/>
      <c r="E7" s="606"/>
      <c r="F7" s="909"/>
      <c r="G7" s="909"/>
      <c r="H7" s="909"/>
      <c r="I7" s="909"/>
      <c r="J7" s="909"/>
      <c r="K7" s="909"/>
      <c r="L7" s="909"/>
      <c r="M7" s="910"/>
    </row>
    <row r="8" spans="1:16" ht="15.75" customHeight="1" thickBot="1">
      <c r="A8" s="913" t="s">
        <v>18</v>
      </c>
      <c r="B8" s="913"/>
      <c r="C8" s="913"/>
      <c r="D8" s="914"/>
      <c r="E8" s="601"/>
      <c r="F8" s="552"/>
      <c r="G8" s="552"/>
      <c r="H8" s="552"/>
      <c r="I8" s="552"/>
      <c r="J8" s="552"/>
      <c r="K8" s="552"/>
      <c r="L8" s="552"/>
      <c r="M8" s="553"/>
    </row>
    <row r="9" spans="1:16" ht="15.75" customHeight="1" thickBot="1">
      <c r="A9" s="550" t="s">
        <v>166</v>
      </c>
      <c r="B9" s="900"/>
      <c r="C9" s="900"/>
      <c r="D9" s="551"/>
      <c r="E9" s="601"/>
      <c r="F9" s="602"/>
      <c r="G9" s="602"/>
      <c r="H9" s="602"/>
      <c r="I9" s="602"/>
      <c r="J9" s="602"/>
      <c r="K9" s="602"/>
      <c r="L9" s="602"/>
      <c r="M9" s="603"/>
    </row>
    <row r="10" spans="1:16" ht="15.75" customHeight="1" thickBot="1">
      <c r="A10" s="915"/>
      <c r="B10" s="916"/>
      <c r="C10" s="916"/>
      <c r="D10" s="917"/>
      <c r="E10" s="917"/>
      <c r="F10" s="917"/>
      <c r="G10" s="917"/>
      <c r="H10" s="917"/>
      <c r="I10" s="917"/>
      <c r="J10" s="918"/>
      <c r="K10" s="918"/>
      <c r="L10" s="918"/>
      <c r="M10" s="917"/>
    </row>
    <row r="11" spans="1:16" ht="76.5" customHeight="1" thickBot="1">
      <c r="A11" s="158" t="s">
        <v>82</v>
      </c>
      <c r="B11" s="158" t="s">
        <v>74</v>
      </c>
      <c r="C11" s="158" t="s">
        <v>140</v>
      </c>
      <c r="D11" s="159" t="s">
        <v>83</v>
      </c>
      <c r="E11" s="160" t="s">
        <v>141</v>
      </c>
      <c r="F11" s="161" t="s">
        <v>142</v>
      </c>
      <c r="G11" s="162" t="s">
        <v>143</v>
      </c>
      <c r="H11" s="161" t="s">
        <v>144</v>
      </c>
      <c r="I11" s="158" t="s">
        <v>145</v>
      </c>
      <c r="J11" s="161" t="s">
        <v>146</v>
      </c>
      <c r="K11" s="163" t="s">
        <v>147</v>
      </c>
      <c r="L11" s="161" t="s">
        <v>148</v>
      </c>
      <c r="M11" s="164" t="s">
        <v>149</v>
      </c>
    </row>
    <row r="12" spans="1:16" ht="15.75" customHeight="1" thickBot="1">
      <c r="A12" s="165"/>
      <c r="B12" s="165"/>
      <c r="C12" s="166"/>
      <c r="D12" s="167"/>
      <c r="E12" s="168"/>
      <c r="F12" s="169"/>
      <c r="G12" s="170"/>
      <c r="H12" s="171"/>
      <c r="I12" s="171"/>
      <c r="J12" s="172"/>
      <c r="K12" s="171"/>
      <c r="L12" s="173"/>
      <c r="M12" s="174">
        <f>E12+H12+I12+L12+J12+K12</f>
        <v>0</v>
      </c>
    </row>
    <row r="13" spans="1:16" ht="15.75" customHeight="1" thickBot="1">
      <c r="A13" s="175"/>
      <c r="B13" s="175"/>
      <c r="C13" s="176"/>
      <c r="D13" s="177"/>
      <c r="E13" s="178"/>
      <c r="F13" s="179"/>
      <c r="G13" s="170"/>
      <c r="H13" s="180"/>
      <c r="I13" s="180"/>
      <c r="J13" s="172"/>
      <c r="K13" s="181"/>
      <c r="L13" s="182"/>
      <c r="M13" s="174">
        <f t="shared" ref="M13:M33" si="0">E13+H13+I13+L13+J13+K13</f>
        <v>0</v>
      </c>
    </row>
    <row r="14" spans="1:16" ht="15.75" customHeight="1" thickBot="1">
      <c r="A14" s="175"/>
      <c r="B14" s="175"/>
      <c r="C14" s="176"/>
      <c r="D14" s="177"/>
      <c r="E14" s="178"/>
      <c r="F14" s="179"/>
      <c r="G14" s="170"/>
      <c r="H14" s="180"/>
      <c r="I14" s="180"/>
      <c r="J14" s="172"/>
      <c r="K14" s="181"/>
      <c r="L14" s="182"/>
      <c r="M14" s="174">
        <f t="shared" si="0"/>
        <v>0</v>
      </c>
    </row>
    <row r="15" spans="1:16" ht="15.75" customHeight="1" thickBot="1">
      <c r="A15" s="175"/>
      <c r="B15" s="175"/>
      <c r="C15" s="176"/>
      <c r="D15" s="177"/>
      <c r="E15" s="178"/>
      <c r="F15" s="179"/>
      <c r="G15" s="170"/>
      <c r="H15" s="180"/>
      <c r="I15" s="180"/>
      <c r="J15" s="172"/>
      <c r="K15" s="181"/>
      <c r="L15" s="182"/>
      <c r="M15" s="174">
        <f t="shared" si="0"/>
        <v>0</v>
      </c>
    </row>
    <row r="16" spans="1:16" ht="15.75" customHeight="1" thickBot="1">
      <c r="A16" s="175"/>
      <c r="B16" s="175"/>
      <c r="C16" s="176"/>
      <c r="D16" s="177"/>
      <c r="E16" s="178"/>
      <c r="F16" s="179"/>
      <c r="G16" s="170"/>
      <c r="H16" s="180"/>
      <c r="I16" s="180"/>
      <c r="J16" s="172"/>
      <c r="K16" s="181"/>
      <c r="L16" s="182"/>
      <c r="M16" s="174">
        <f t="shared" si="0"/>
        <v>0</v>
      </c>
    </row>
    <row r="17" spans="1:13" ht="15.75" customHeight="1" thickBot="1">
      <c r="A17" s="175"/>
      <c r="B17" s="175"/>
      <c r="C17" s="176"/>
      <c r="D17" s="177"/>
      <c r="E17" s="178"/>
      <c r="F17" s="179"/>
      <c r="G17" s="170"/>
      <c r="H17" s="180"/>
      <c r="I17" s="180"/>
      <c r="J17" s="172"/>
      <c r="K17" s="181"/>
      <c r="L17" s="182"/>
      <c r="M17" s="174">
        <f t="shared" si="0"/>
        <v>0</v>
      </c>
    </row>
    <row r="18" spans="1:13" ht="15.75" customHeight="1" thickBot="1">
      <c r="A18" s="175"/>
      <c r="B18" s="175"/>
      <c r="C18" s="176"/>
      <c r="D18" s="177"/>
      <c r="E18" s="178"/>
      <c r="F18" s="179"/>
      <c r="G18" s="170"/>
      <c r="H18" s="180"/>
      <c r="I18" s="180"/>
      <c r="J18" s="172"/>
      <c r="K18" s="181"/>
      <c r="L18" s="182"/>
      <c r="M18" s="174">
        <f t="shared" si="0"/>
        <v>0</v>
      </c>
    </row>
    <row r="19" spans="1:13" ht="15.75" customHeight="1" thickBot="1">
      <c r="A19" s="175"/>
      <c r="B19" s="175"/>
      <c r="C19" s="176"/>
      <c r="D19" s="177"/>
      <c r="E19" s="178"/>
      <c r="F19" s="179"/>
      <c r="G19" s="170"/>
      <c r="H19" s="180"/>
      <c r="I19" s="180"/>
      <c r="J19" s="172"/>
      <c r="K19" s="181"/>
      <c r="L19" s="182"/>
      <c r="M19" s="174">
        <f t="shared" si="0"/>
        <v>0</v>
      </c>
    </row>
    <row r="20" spans="1:13" ht="15.75" customHeight="1" thickBot="1">
      <c r="A20" s="175"/>
      <c r="B20" s="175"/>
      <c r="C20" s="176"/>
      <c r="D20" s="177"/>
      <c r="E20" s="178"/>
      <c r="F20" s="179"/>
      <c r="G20" s="170"/>
      <c r="H20" s="180"/>
      <c r="I20" s="180"/>
      <c r="J20" s="172"/>
      <c r="K20" s="181"/>
      <c r="L20" s="182"/>
      <c r="M20" s="174">
        <f t="shared" si="0"/>
        <v>0</v>
      </c>
    </row>
    <row r="21" spans="1:13" ht="15.75" customHeight="1" thickBot="1">
      <c r="A21" s="175"/>
      <c r="B21" s="175"/>
      <c r="C21" s="176"/>
      <c r="D21" s="177"/>
      <c r="E21" s="178"/>
      <c r="F21" s="179"/>
      <c r="G21" s="170"/>
      <c r="H21" s="180"/>
      <c r="I21" s="180"/>
      <c r="J21" s="172"/>
      <c r="K21" s="181"/>
      <c r="L21" s="182"/>
      <c r="M21" s="174">
        <f t="shared" si="0"/>
        <v>0</v>
      </c>
    </row>
    <row r="22" spans="1:13" ht="15.75" customHeight="1" thickBot="1">
      <c r="A22" s="175"/>
      <c r="B22" s="175"/>
      <c r="C22" s="176"/>
      <c r="D22" s="177"/>
      <c r="E22" s="178"/>
      <c r="F22" s="179"/>
      <c r="G22" s="170"/>
      <c r="H22" s="180"/>
      <c r="I22" s="180"/>
      <c r="J22" s="172"/>
      <c r="K22" s="181"/>
      <c r="L22" s="182"/>
      <c r="M22" s="174">
        <f t="shared" si="0"/>
        <v>0</v>
      </c>
    </row>
    <row r="23" spans="1:13" ht="15.75" customHeight="1" thickBot="1">
      <c r="A23" s="175"/>
      <c r="B23" s="175"/>
      <c r="C23" s="176"/>
      <c r="D23" s="177"/>
      <c r="E23" s="178"/>
      <c r="F23" s="179"/>
      <c r="G23" s="170"/>
      <c r="H23" s="180"/>
      <c r="I23" s="180"/>
      <c r="J23" s="172"/>
      <c r="K23" s="181"/>
      <c r="L23" s="182"/>
      <c r="M23" s="174">
        <f t="shared" si="0"/>
        <v>0</v>
      </c>
    </row>
    <row r="24" spans="1:13" ht="15.75" customHeight="1" thickBot="1">
      <c r="A24" s="175"/>
      <c r="B24" s="175"/>
      <c r="C24" s="176"/>
      <c r="D24" s="177"/>
      <c r="E24" s="178"/>
      <c r="F24" s="179"/>
      <c r="G24" s="170"/>
      <c r="H24" s="180"/>
      <c r="I24" s="180"/>
      <c r="J24" s="172"/>
      <c r="K24" s="181"/>
      <c r="L24" s="182"/>
      <c r="M24" s="174">
        <f t="shared" si="0"/>
        <v>0</v>
      </c>
    </row>
    <row r="25" spans="1:13" ht="15.75" customHeight="1" thickBot="1">
      <c r="A25" s="175"/>
      <c r="B25" s="175"/>
      <c r="C25" s="176"/>
      <c r="D25" s="177"/>
      <c r="E25" s="178"/>
      <c r="F25" s="179"/>
      <c r="G25" s="170"/>
      <c r="H25" s="180"/>
      <c r="I25" s="180"/>
      <c r="J25" s="172"/>
      <c r="K25" s="181"/>
      <c r="L25" s="182"/>
      <c r="M25" s="174">
        <f t="shared" si="0"/>
        <v>0</v>
      </c>
    </row>
    <row r="26" spans="1:13" ht="15.75" customHeight="1" thickBot="1">
      <c r="A26" s="175"/>
      <c r="B26" s="175"/>
      <c r="C26" s="176"/>
      <c r="D26" s="177"/>
      <c r="E26" s="178"/>
      <c r="F26" s="179"/>
      <c r="G26" s="170" t="str">
        <f t="shared" ref="G26:G33" si="1">IF(F26=0,"",E26/F26)</f>
        <v/>
      </c>
      <c r="H26" s="180"/>
      <c r="I26" s="180"/>
      <c r="J26" s="172"/>
      <c r="K26" s="181"/>
      <c r="L26" s="182"/>
      <c r="M26" s="174">
        <f t="shared" si="0"/>
        <v>0</v>
      </c>
    </row>
    <row r="27" spans="1:13" ht="15.75" customHeight="1" thickBot="1">
      <c r="A27" s="175"/>
      <c r="B27" s="175"/>
      <c r="C27" s="176"/>
      <c r="D27" s="177"/>
      <c r="E27" s="178"/>
      <c r="F27" s="179"/>
      <c r="G27" s="170" t="str">
        <f t="shared" si="1"/>
        <v/>
      </c>
      <c r="H27" s="180"/>
      <c r="I27" s="180"/>
      <c r="J27" s="172"/>
      <c r="K27" s="181"/>
      <c r="L27" s="182"/>
      <c r="M27" s="174">
        <f t="shared" si="0"/>
        <v>0</v>
      </c>
    </row>
    <row r="28" spans="1:13" ht="15.75" customHeight="1" thickBot="1">
      <c r="A28" s="175"/>
      <c r="B28" s="175"/>
      <c r="C28" s="176"/>
      <c r="D28" s="177"/>
      <c r="E28" s="178"/>
      <c r="F28" s="179"/>
      <c r="G28" s="170" t="str">
        <f t="shared" si="1"/>
        <v/>
      </c>
      <c r="H28" s="180"/>
      <c r="I28" s="180"/>
      <c r="J28" s="172"/>
      <c r="K28" s="181"/>
      <c r="L28" s="182"/>
      <c r="M28" s="174">
        <f t="shared" si="0"/>
        <v>0</v>
      </c>
    </row>
    <row r="29" spans="1:13" ht="15.75" customHeight="1" thickBot="1">
      <c r="A29" s="175"/>
      <c r="B29" s="175"/>
      <c r="C29" s="176"/>
      <c r="D29" s="177"/>
      <c r="E29" s="178"/>
      <c r="F29" s="179"/>
      <c r="G29" s="170" t="str">
        <f t="shared" si="1"/>
        <v/>
      </c>
      <c r="H29" s="180"/>
      <c r="I29" s="180"/>
      <c r="J29" s="172"/>
      <c r="K29" s="181"/>
      <c r="L29" s="182"/>
      <c r="M29" s="174">
        <f t="shared" si="0"/>
        <v>0</v>
      </c>
    </row>
    <row r="30" spans="1:13" ht="15.75" customHeight="1" thickBot="1">
      <c r="A30" s="175"/>
      <c r="B30" s="175"/>
      <c r="C30" s="176"/>
      <c r="D30" s="177"/>
      <c r="E30" s="178"/>
      <c r="F30" s="179"/>
      <c r="G30" s="170" t="str">
        <f t="shared" si="1"/>
        <v/>
      </c>
      <c r="H30" s="180"/>
      <c r="I30" s="180"/>
      <c r="J30" s="172"/>
      <c r="K30" s="181"/>
      <c r="L30" s="182"/>
      <c r="M30" s="174">
        <f t="shared" si="0"/>
        <v>0</v>
      </c>
    </row>
    <row r="31" spans="1:13" ht="15.75" customHeight="1" thickBot="1">
      <c r="A31" s="175"/>
      <c r="B31" s="175"/>
      <c r="C31" s="176"/>
      <c r="D31" s="177"/>
      <c r="E31" s="178"/>
      <c r="F31" s="179"/>
      <c r="G31" s="170" t="str">
        <f t="shared" si="1"/>
        <v/>
      </c>
      <c r="H31" s="180"/>
      <c r="I31" s="180"/>
      <c r="J31" s="172"/>
      <c r="K31" s="181"/>
      <c r="L31" s="182"/>
      <c r="M31" s="174">
        <f t="shared" si="0"/>
        <v>0</v>
      </c>
    </row>
    <row r="32" spans="1:13" ht="15.75" customHeight="1" thickBot="1">
      <c r="A32" s="175"/>
      <c r="B32" s="175"/>
      <c r="C32" s="176"/>
      <c r="D32" s="177"/>
      <c r="E32" s="178"/>
      <c r="F32" s="179"/>
      <c r="G32" s="170" t="str">
        <f t="shared" si="1"/>
        <v/>
      </c>
      <c r="H32" s="181"/>
      <c r="I32" s="181"/>
      <c r="J32" s="172"/>
      <c r="K32" s="181"/>
      <c r="L32" s="182"/>
      <c r="M32" s="174">
        <f t="shared" si="0"/>
        <v>0</v>
      </c>
    </row>
    <row r="33" spans="1:13" ht="15.75" customHeight="1" thickBot="1">
      <c r="A33" s="175"/>
      <c r="B33" s="183"/>
      <c r="C33" s="184"/>
      <c r="D33" s="185"/>
      <c r="E33" s="186"/>
      <c r="F33" s="179"/>
      <c r="G33" s="170" t="str">
        <f t="shared" si="1"/>
        <v/>
      </c>
      <c r="H33" s="187"/>
      <c r="I33" s="187"/>
      <c r="J33" s="188"/>
      <c r="K33" s="189"/>
      <c r="L33" s="190"/>
      <c r="M33" s="174">
        <f t="shared" si="0"/>
        <v>0</v>
      </c>
    </row>
    <row r="34" spans="1:13" ht="15.75" customHeight="1" thickBot="1">
      <c r="A34" s="191" t="s">
        <v>26</v>
      </c>
      <c r="B34" s="192"/>
      <c r="C34" s="192"/>
      <c r="D34" s="192"/>
      <c r="E34" s="193">
        <f>SUM(E12:E33)</f>
        <v>0</v>
      </c>
      <c r="F34" s="194"/>
      <c r="G34" s="194"/>
      <c r="H34" s="195">
        <f t="shared" ref="H34:M34" si="2">SUM(H12:H33)</f>
        <v>0</v>
      </c>
      <c r="I34" s="196">
        <f t="shared" si="2"/>
        <v>0</v>
      </c>
      <c r="J34" s="197">
        <f t="shared" si="2"/>
        <v>0</v>
      </c>
      <c r="K34" s="197">
        <f t="shared" si="2"/>
        <v>0</v>
      </c>
      <c r="L34" s="197">
        <f t="shared" si="2"/>
        <v>0</v>
      </c>
      <c r="M34" s="198">
        <f t="shared" si="2"/>
        <v>0</v>
      </c>
    </row>
    <row r="35" spans="1:13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75" customHeight="1">
      <c r="A36" s="117" t="s">
        <v>150</v>
      </c>
      <c r="B36" s="117"/>
      <c r="C36" s="117"/>
      <c r="D36" s="117"/>
      <c r="E36" s="117"/>
      <c r="F36" s="117"/>
      <c r="G36" s="22"/>
      <c r="H36" s="22"/>
      <c r="I36" s="22"/>
      <c r="J36" s="22"/>
      <c r="K36" s="22"/>
      <c r="L36" s="22"/>
      <c r="M36" s="22"/>
    </row>
    <row r="37" spans="1:13" ht="15.75" customHeight="1">
      <c r="A37" s="117" t="s">
        <v>346</v>
      </c>
      <c r="B37" s="117"/>
      <c r="C37" s="117"/>
      <c r="D37" s="117"/>
      <c r="E37" s="117"/>
      <c r="F37" s="117"/>
      <c r="G37" s="22"/>
      <c r="H37" s="22"/>
      <c r="I37" s="22"/>
      <c r="J37" s="22"/>
      <c r="K37" s="22"/>
      <c r="L37" s="22"/>
      <c r="M37" s="22"/>
    </row>
    <row r="38" spans="1:13" ht="15.75" customHeight="1" thickBot="1">
      <c r="A38" s="22"/>
      <c r="B38" s="22"/>
      <c r="C38" s="22"/>
      <c r="D38" s="22"/>
      <c r="E38" s="22"/>
      <c r="F38" s="22"/>
      <c r="G38" s="20"/>
      <c r="H38" s="20"/>
      <c r="M38" s="22"/>
    </row>
    <row r="39" spans="1:13" ht="27" customHeight="1" thickBot="1">
      <c r="A39" s="462" t="s">
        <v>151</v>
      </c>
      <c r="B39" s="906"/>
      <c r="C39" s="906"/>
      <c r="D39" s="907"/>
      <c r="E39" s="22"/>
      <c r="I39" s="550" t="s">
        <v>14</v>
      </c>
      <c r="J39" s="551"/>
      <c r="K39" s="911"/>
      <c r="L39" s="912"/>
      <c r="M39" s="26"/>
    </row>
    <row r="40" spans="1:13" ht="15.75" customHeight="1">
      <c r="A40" s="22"/>
      <c r="B40" s="22"/>
      <c r="C40" s="22"/>
      <c r="D40" s="22"/>
      <c r="E40" s="22"/>
      <c r="F40" s="22"/>
      <c r="G40" s="20"/>
      <c r="H40" s="20"/>
      <c r="I40" s="22"/>
      <c r="J40" s="22"/>
      <c r="K40" s="22"/>
      <c r="L40" s="22"/>
      <c r="M40" s="22"/>
    </row>
    <row r="41" spans="1:13" ht="15.75" customHeight="1">
      <c r="A41" s="25" t="s">
        <v>357</v>
      </c>
      <c r="B41" s="25"/>
      <c r="C41" s="25"/>
      <c r="D41" s="22"/>
      <c r="E41" s="22"/>
      <c r="F41" s="22"/>
      <c r="G41" s="20"/>
      <c r="H41" s="20"/>
      <c r="I41" s="22"/>
      <c r="J41" s="22"/>
      <c r="K41" s="22"/>
      <c r="L41" s="22"/>
      <c r="M41" s="22"/>
    </row>
    <row r="42" spans="1:13" ht="15.75" customHeight="1"/>
  </sheetData>
  <mergeCells count="19">
    <mergeCell ref="A9:D9"/>
    <mergeCell ref="E9:M9"/>
    <mergeCell ref="A10:M10"/>
    <mergeCell ref="A1:M1"/>
    <mergeCell ref="A2:M2"/>
    <mergeCell ref="A3:M3"/>
    <mergeCell ref="B39:D39"/>
    <mergeCell ref="N3:P3"/>
    <mergeCell ref="A4:M4"/>
    <mergeCell ref="A6:D6"/>
    <mergeCell ref="E6:M6"/>
    <mergeCell ref="A7:D7"/>
    <mergeCell ref="E7:M7"/>
    <mergeCell ref="A5:D5"/>
    <mergeCell ref="E5:M5"/>
    <mergeCell ref="I39:J39"/>
    <mergeCell ref="K39:L39"/>
    <mergeCell ref="A8:D8"/>
    <mergeCell ref="E8:M8"/>
  </mergeCells>
  <printOptions gridLines="1"/>
  <pageMargins left="0.7" right="0.7" top="0.78740157499999996" bottom="0.78740157499999996" header="0.3" footer="0.3"/>
  <pageSetup paperSize="9" scale="51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topLeftCell="A22" zoomScaleNormal="100" zoomScaleSheetLayoutView="100" workbookViewId="0">
      <selection activeCell="A35" sqref="A35"/>
    </sheetView>
  </sheetViews>
  <sheetFormatPr defaultRowHeight="12.75"/>
  <cols>
    <col min="1" max="1" width="9.7109375" style="26" customWidth="1"/>
    <col min="2" max="2" width="16.140625" style="26" customWidth="1"/>
    <col min="3" max="3" width="31.7109375" style="26" customWidth="1"/>
    <col min="4" max="5" width="15.7109375" style="26" customWidth="1"/>
    <col min="6" max="6" width="32.5703125" style="26" customWidth="1"/>
    <col min="7" max="10" width="13.85546875" style="26" customWidth="1"/>
    <col min="11" max="11" width="15" style="26" customWidth="1"/>
    <col min="12" max="16384" width="9.140625" style="26"/>
  </cols>
  <sheetData>
    <row r="1" spans="1:12" ht="15.75" customHeight="1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265"/>
    </row>
    <row r="2" spans="1:12" ht="105" customHeight="1">
      <c r="A2" s="919"/>
      <c r="B2" s="919"/>
      <c r="C2" s="919"/>
      <c r="D2" s="919"/>
      <c r="E2" s="919"/>
      <c r="F2" s="919"/>
      <c r="G2" s="919"/>
      <c r="H2" s="919"/>
      <c r="I2" s="919"/>
      <c r="J2" s="919"/>
      <c r="K2" s="919"/>
    </row>
    <row r="3" spans="1:12" ht="15.75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</row>
    <row r="4" spans="1:12" ht="18" customHeight="1" thickBot="1">
      <c r="A4" s="920" t="s">
        <v>191</v>
      </c>
      <c r="B4" s="921"/>
      <c r="C4" s="921"/>
      <c r="D4" s="921"/>
      <c r="E4" s="921"/>
      <c r="F4" s="921"/>
      <c r="G4" s="921"/>
      <c r="H4" s="921"/>
      <c r="I4" s="921"/>
      <c r="J4" s="921"/>
      <c r="K4" s="921"/>
    </row>
    <row r="5" spans="1:12" ht="15.75" customHeight="1" thickBot="1">
      <c r="A5" s="550" t="s">
        <v>2</v>
      </c>
      <c r="B5" s="900"/>
      <c r="C5" s="551"/>
      <c r="D5" s="606"/>
      <c r="E5" s="607"/>
      <c r="F5" s="607"/>
      <c r="G5" s="607"/>
      <c r="H5" s="607"/>
      <c r="I5" s="607"/>
      <c r="J5" s="607"/>
      <c r="K5" s="608"/>
    </row>
    <row r="6" spans="1:12" ht="15.75" customHeight="1" thickBot="1">
      <c r="A6" s="550" t="s">
        <v>3</v>
      </c>
      <c r="B6" s="900"/>
      <c r="C6" s="551"/>
      <c r="D6" s="606"/>
      <c r="E6" s="607"/>
      <c r="F6" s="607"/>
      <c r="G6" s="607"/>
      <c r="H6" s="607"/>
      <c r="I6" s="607"/>
      <c r="J6" s="607"/>
      <c r="K6" s="608"/>
    </row>
    <row r="7" spans="1:12" ht="15.75" customHeight="1" thickBot="1">
      <c r="A7" s="550" t="s">
        <v>45</v>
      </c>
      <c r="B7" s="900"/>
      <c r="C7" s="551"/>
      <c r="D7" s="606"/>
      <c r="E7" s="607"/>
      <c r="F7" s="607"/>
      <c r="G7" s="607"/>
      <c r="H7" s="607"/>
      <c r="I7" s="607"/>
      <c r="J7" s="607"/>
      <c r="K7" s="608"/>
    </row>
    <row r="8" spans="1:12" ht="15.75" customHeight="1" thickBot="1">
      <c r="A8" s="550" t="s">
        <v>18</v>
      </c>
      <c r="B8" s="900"/>
      <c r="C8" s="551"/>
      <c r="D8" s="606"/>
      <c r="E8" s="607"/>
      <c r="F8" s="607"/>
      <c r="G8" s="607"/>
      <c r="H8" s="607"/>
      <c r="I8" s="607"/>
      <c r="J8" s="607"/>
      <c r="K8" s="608"/>
    </row>
    <row r="9" spans="1:12" ht="15.75" customHeight="1" thickBot="1">
      <c r="A9" s="929" t="s">
        <v>154</v>
      </c>
      <c r="B9" s="930"/>
      <c r="C9" s="931"/>
      <c r="D9" s="601"/>
      <c r="E9" s="602"/>
      <c r="F9" s="602"/>
      <c r="G9" s="602"/>
      <c r="H9" s="602"/>
      <c r="I9" s="602"/>
      <c r="J9" s="602"/>
      <c r="K9" s="603"/>
    </row>
    <row r="10" spans="1:12" ht="15.75" customHeight="1" thickBot="1">
      <c r="A10" s="924"/>
      <c r="B10" s="925"/>
      <c r="C10" s="925"/>
      <c r="D10" s="925"/>
      <c r="E10" s="925"/>
      <c r="F10" s="925"/>
      <c r="G10" s="925"/>
      <c r="H10" s="925"/>
      <c r="I10" s="925"/>
      <c r="J10" s="925"/>
      <c r="K10" s="926"/>
    </row>
    <row r="11" spans="1:12" ht="60.75" customHeight="1" thickBot="1">
      <c r="A11" s="203" t="s">
        <v>32</v>
      </c>
      <c r="B11" s="266" t="s">
        <v>192</v>
      </c>
      <c r="C11" s="200" t="s">
        <v>82</v>
      </c>
      <c r="D11" s="266" t="s">
        <v>193</v>
      </c>
      <c r="E11" s="267" t="s">
        <v>194</v>
      </c>
      <c r="F11" s="200" t="s">
        <v>195</v>
      </c>
      <c r="G11" s="200" t="s">
        <v>348</v>
      </c>
      <c r="H11" s="200" t="s">
        <v>349</v>
      </c>
      <c r="I11" s="200" t="s">
        <v>196</v>
      </c>
      <c r="J11" s="268" t="s">
        <v>197</v>
      </c>
      <c r="K11" s="268" t="s">
        <v>198</v>
      </c>
    </row>
    <row r="12" spans="1:12" ht="15.75" customHeight="1">
      <c r="A12" s="269"/>
      <c r="B12" s="270"/>
      <c r="C12" s="271"/>
      <c r="D12" s="270"/>
      <c r="E12" s="271"/>
      <c r="F12" s="270"/>
      <c r="G12" s="272"/>
      <c r="H12" s="273"/>
      <c r="I12" s="272"/>
      <c r="J12" s="273"/>
      <c r="K12" s="274">
        <f>SUM(G12:J12)</f>
        <v>0</v>
      </c>
      <c r="L12" s="105"/>
    </row>
    <row r="13" spans="1:12" ht="15.75" customHeight="1">
      <c r="A13" s="275"/>
      <c r="B13" s="276"/>
      <c r="C13" s="277"/>
      <c r="D13" s="276"/>
      <c r="E13" s="277"/>
      <c r="F13" s="276"/>
      <c r="G13" s="278"/>
      <c r="H13" s="279"/>
      <c r="I13" s="278"/>
      <c r="J13" s="279"/>
      <c r="K13" s="280">
        <f t="shared" ref="K13:K27" si="0">SUM(G13:J13)</f>
        <v>0</v>
      </c>
      <c r="L13" s="105"/>
    </row>
    <row r="14" spans="1:12" ht="15.75" customHeight="1">
      <c r="A14" s="277"/>
      <c r="B14" s="276"/>
      <c r="C14" s="277"/>
      <c r="D14" s="276"/>
      <c r="E14" s="277"/>
      <c r="F14" s="276"/>
      <c r="G14" s="278"/>
      <c r="H14" s="279"/>
      <c r="I14" s="278"/>
      <c r="J14" s="279"/>
      <c r="K14" s="280">
        <f t="shared" si="0"/>
        <v>0</v>
      </c>
      <c r="L14" s="105"/>
    </row>
    <row r="15" spans="1:12" ht="15.75" customHeight="1">
      <c r="A15" s="277"/>
      <c r="B15" s="276"/>
      <c r="C15" s="277"/>
      <c r="D15" s="276"/>
      <c r="E15" s="277"/>
      <c r="F15" s="276"/>
      <c r="G15" s="278"/>
      <c r="H15" s="279"/>
      <c r="I15" s="278"/>
      <c r="J15" s="279"/>
      <c r="K15" s="280">
        <f t="shared" si="0"/>
        <v>0</v>
      </c>
      <c r="L15" s="105"/>
    </row>
    <row r="16" spans="1:12" ht="15.75" customHeight="1">
      <c r="A16" s="277"/>
      <c r="B16" s="276"/>
      <c r="C16" s="277"/>
      <c r="D16" s="276"/>
      <c r="E16" s="277"/>
      <c r="F16" s="276"/>
      <c r="G16" s="278"/>
      <c r="H16" s="279"/>
      <c r="I16" s="278"/>
      <c r="J16" s="279"/>
      <c r="K16" s="280">
        <f t="shared" si="0"/>
        <v>0</v>
      </c>
      <c r="L16" s="105"/>
    </row>
    <row r="17" spans="1:12" ht="15.75" customHeight="1">
      <c r="A17" s="277"/>
      <c r="B17" s="276"/>
      <c r="C17" s="277"/>
      <c r="D17" s="276"/>
      <c r="E17" s="277"/>
      <c r="F17" s="276"/>
      <c r="G17" s="278"/>
      <c r="H17" s="279"/>
      <c r="I17" s="278"/>
      <c r="J17" s="279"/>
      <c r="K17" s="280">
        <f t="shared" si="0"/>
        <v>0</v>
      </c>
      <c r="L17" s="105"/>
    </row>
    <row r="18" spans="1:12" ht="15.75" customHeight="1">
      <c r="A18" s="277"/>
      <c r="B18" s="276"/>
      <c r="C18" s="277"/>
      <c r="D18" s="276"/>
      <c r="E18" s="277"/>
      <c r="F18" s="276"/>
      <c r="G18" s="278"/>
      <c r="H18" s="279"/>
      <c r="I18" s="278"/>
      <c r="J18" s="279"/>
      <c r="K18" s="280">
        <f t="shared" si="0"/>
        <v>0</v>
      </c>
      <c r="L18" s="105"/>
    </row>
    <row r="19" spans="1:12" ht="15.75" customHeight="1">
      <c r="A19" s="277"/>
      <c r="B19" s="276"/>
      <c r="C19" s="277"/>
      <c r="D19" s="276"/>
      <c r="E19" s="277"/>
      <c r="F19" s="276"/>
      <c r="G19" s="278"/>
      <c r="H19" s="279"/>
      <c r="I19" s="278"/>
      <c r="J19" s="279"/>
      <c r="K19" s="280">
        <f t="shared" si="0"/>
        <v>0</v>
      </c>
      <c r="L19" s="105"/>
    </row>
    <row r="20" spans="1:12" ht="15.75" customHeight="1">
      <c r="A20" s="277"/>
      <c r="B20" s="276"/>
      <c r="C20" s="277"/>
      <c r="D20" s="276"/>
      <c r="E20" s="277"/>
      <c r="F20" s="276"/>
      <c r="G20" s="278"/>
      <c r="H20" s="279"/>
      <c r="I20" s="278"/>
      <c r="J20" s="279"/>
      <c r="K20" s="280">
        <f t="shared" si="0"/>
        <v>0</v>
      </c>
      <c r="L20" s="105"/>
    </row>
    <row r="21" spans="1:12" ht="15.75" customHeight="1">
      <c r="A21" s="277"/>
      <c r="B21" s="276"/>
      <c r="C21" s="277"/>
      <c r="D21" s="276"/>
      <c r="E21" s="277"/>
      <c r="F21" s="276"/>
      <c r="G21" s="278"/>
      <c r="H21" s="279"/>
      <c r="I21" s="278"/>
      <c r="J21" s="279"/>
      <c r="K21" s="280">
        <f t="shared" si="0"/>
        <v>0</v>
      </c>
      <c r="L21" s="105"/>
    </row>
    <row r="22" spans="1:12" ht="15.75" customHeight="1">
      <c r="A22" s="277"/>
      <c r="B22" s="276"/>
      <c r="C22" s="277"/>
      <c r="D22" s="276"/>
      <c r="E22" s="277"/>
      <c r="F22" s="276"/>
      <c r="G22" s="278"/>
      <c r="H22" s="279"/>
      <c r="I22" s="278"/>
      <c r="J22" s="279"/>
      <c r="K22" s="280">
        <f t="shared" si="0"/>
        <v>0</v>
      </c>
      <c r="L22" s="105"/>
    </row>
    <row r="23" spans="1:12" ht="15.75" customHeight="1">
      <c r="A23" s="277"/>
      <c r="B23" s="276"/>
      <c r="C23" s="277"/>
      <c r="D23" s="276"/>
      <c r="E23" s="277"/>
      <c r="F23" s="276"/>
      <c r="G23" s="278"/>
      <c r="H23" s="279"/>
      <c r="I23" s="278"/>
      <c r="J23" s="279"/>
      <c r="K23" s="280">
        <f t="shared" si="0"/>
        <v>0</v>
      </c>
      <c r="L23" s="105"/>
    </row>
    <row r="24" spans="1:12" ht="15.75" customHeight="1">
      <c r="A24" s="277"/>
      <c r="B24" s="276"/>
      <c r="C24" s="277"/>
      <c r="D24" s="276"/>
      <c r="E24" s="277"/>
      <c r="F24" s="276"/>
      <c r="G24" s="278"/>
      <c r="H24" s="279"/>
      <c r="I24" s="278"/>
      <c r="J24" s="279"/>
      <c r="K24" s="280">
        <f t="shared" si="0"/>
        <v>0</v>
      </c>
      <c r="L24" s="105"/>
    </row>
    <row r="25" spans="1:12" ht="15.75" customHeight="1">
      <c r="A25" s="277"/>
      <c r="B25" s="276"/>
      <c r="C25" s="277"/>
      <c r="D25" s="276"/>
      <c r="E25" s="277"/>
      <c r="F25" s="276"/>
      <c r="G25" s="278"/>
      <c r="H25" s="279"/>
      <c r="I25" s="278"/>
      <c r="J25" s="279"/>
      <c r="K25" s="280">
        <f t="shared" si="0"/>
        <v>0</v>
      </c>
      <c r="L25" s="105"/>
    </row>
    <row r="26" spans="1:12" ht="15.75" customHeight="1">
      <c r="A26" s="277"/>
      <c r="B26" s="276"/>
      <c r="C26" s="277"/>
      <c r="D26" s="276"/>
      <c r="E26" s="277"/>
      <c r="F26" s="276"/>
      <c r="G26" s="278"/>
      <c r="H26" s="279"/>
      <c r="I26" s="278"/>
      <c r="J26" s="279"/>
      <c r="K26" s="280">
        <f t="shared" si="0"/>
        <v>0</v>
      </c>
      <c r="L26" s="105"/>
    </row>
    <row r="27" spans="1:12" ht="15.75" customHeight="1" thickBot="1">
      <c r="A27" s="281"/>
      <c r="B27" s="282"/>
      <c r="C27" s="281"/>
      <c r="D27" s="282"/>
      <c r="E27" s="281"/>
      <c r="F27" s="282"/>
      <c r="G27" s="283"/>
      <c r="H27" s="284"/>
      <c r="I27" s="283"/>
      <c r="J27" s="284"/>
      <c r="K27" s="285">
        <f t="shared" si="0"/>
        <v>0</v>
      </c>
      <c r="L27" s="105"/>
    </row>
    <row r="28" spans="1:12" ht="15.75" customHeight="1" thickBot="1">
      <c r="A28" s="927" t="s">
        <v>26</v>
      </c>
      <c r="B28" s="928"/>
      <c r="C28" s="928"/>
      <c r="D28" s="928"/>
      <c r="E28" s="928"/>
      <c r="F28" s="928"/>
      <c r="G28" s="286"/>
      <c r="H28" s="286"/>
      <c r="I28" s="286"/>
      <c r="J28" s="287"/>
      <c r="K28" s="288">
        <f>SUM(K12:K27)</f>
        <v>0</v>
      </c>
      <c r="L28" s="289"/>
    </row>
    <row r="29" spans="1:12" ht="15.75" customHeight="1">
      <c r="E29" s="22"/>
      <c r="F29" s="22"/>
      <c r="G29" s="22"/>
      <c r="H29" s="22"/>
      <c r="I29" s="22"/>
      <c r="J29" s="22"/>
      <c r="K29" s="22"/>
    </row>
    <row r="30" spans="1:12" ht="15.75" customHeight="1">
      <c r="A30" s="117" t="s">
        <v>199</v>
      </c>
      <c r="B30" s="117"/>
      <c r="C30" s="22"/>
      <c r="D30" s="22"/>
      <c r="E30" s="22"/>
      <c r="F30" s="22"/>
      <c r="G30" s="22"/>
      <c r="H30" s="22"/>
      <c r="I30" s="22"/>
      <c r="J30" s="22"/>
      <c r="K30" s="22"/>
    </row>
    <row r="31" spans="1:12" ht="15.75" customHeight="1">
      <c r="A31" s="117" t="s">
        <v>346</v>
      </c>
      <c r="B31" s="117"/>
      <c r="C31" s="22"/>
      <c r="D31" s="22"/>
      <c r="E31" s="22"/>
      <c r="F31" s="22"/>
      <c r="G31" s="22"/>
      <c r="H31" s="22"/>
      <c r="I31" s="22"/>
      <c r="J31" s="22"/>
      <c r="K31" s="22"/>
    </row>
    <row r="32" spans="1:12" ht="15.75" customHeight="1" thickBo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7" customHeight="1" thickBot="1">
      <c r="A33" s="290" t="s">
        <v>151</v>
      </c>
      <c r="B33" s="291"/>
      <c r="C33" s="22"/>
      <c r="G33" s="922" t="s">
        <v>14</v>
      </c>
      <c r="H33" s="923"/>
      <c r="I33" s="292"/>
      <c r="J33" s="293"/>
    </row>
    <row r="34" spans="1:11" ht="15.7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5.75" customHeight="1">
      <c r="A35" s="25" t="s">
        <v>357</v>
      </c>
    </row>
    <row r="36" spans="1:11" ht="15.75" customHeight="1"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</sheetData>
  <mergeCells count="16">
    <mergeCell ref="A7:C7"/>
    <mergeCell ref="D7:K7"/>
    <mergeCell ref="D8:K8"/>
    <mergeCell ref="D9:K9"/>
    <mergeCell ref="G33:H33"/>
    <mergeCell ref="A10:K10"/>
    <mergeCell ref="A28:F28"/>
    <mergeCell ref="A8:C8"/>
    <mergeCell ref="A9:C9"/>
    <mergeCell ref="A1:K1"/>
    <mergeCell ref="A2:K2"/>
    <mergeCell ref="A4:K4"/>
    <mergeCell ref="A6:C6"/>
    <mergeCell ref="A5:C5"/>
    <mergeCell ref="D5:K5"/>
    <mergeCell ref="D6:K6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48"/>
  <sheetViews>
    <sheetView showGridLines="0" view="pageBreakPreview" topLeftCell="A7" zoomScaleNormal="100" zoomScaleSheetLayoutView="100" workbookViewId="0">
      <selection activeCell="H11" sqref="H11"/>
    </sheetView>
  </sheetViews>
  <sheetFormatPr defaultRowHeight="12.75"/>
  <cols>
    <col min="1" max="1" width="9.7109375" style="26" customWidth="1"/>
    <col min="2" max="2" width="30" style="26" customWidth="1"/>
    <col min="3" max="3" width="20.28515625" style="26" customWidth="1"/>
    <col min="4" max="4" width="24" style="26" customWidth="1"/>
    <col min="5" max="5" width="20" style="26" customWidth="1"/>
    <col min="6" max="6" width="17.7109375" style="26" customWidth="1"/>
    <col min="7" max="7" width="21.28515625" style="26" customWidth="1"/>
    <col min="8" max="8" width="23.7109375" style="26" customWidth="1"/>
    <col min="9" max="9" width="15.42578125" style="26" customWidth="1"/>
    <col min="10" max="10" width="23.28515625" style="26" customWidth="1"/>
    <col min="11" max="16384" width="9.140625" style="26"/>
  </cols>
  <sheetData>
    <row r="1" spans="1:10" ht="16.5" customHeight="1">
      <c r="A1" s="555" t="s">
        <v>152</v>
      </c>
      <c r="B1" s="555"/>
      <c r="C1" s="555"/>
      <c r="D1" s="555"/>
      <c r="E1" s="555"/>
      <c r="F1" s="555"/>
      <c r="G1" s="555"/>
      <c r="H1" s="555"/>
      <c r="I1" s="555"/>
      <c r="J1" s="555"/>
    </row>
    <row r="2" spans="1:10" ht="10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5.75" customHeight="1">
      <c r="A3" s="937"/>
      <c r="B3" s="937"/>
      <c r="C3" s="937"/>
      <c r="D3" s="937"/>
      <c r="E3" s="937"/>
      <c r="F3" s="937"/>
      <c r="G3" s="937"/>
      <c r="H3" s="937"/>
      <c r="I3" s="937"/>
      <c r="J3" s="937"/>
    </row>
    <row r="4" spans="1:10" ht="18" customHeight="1" thickBot="1">
      <c r="A4" s="938" t="s">
        <v>153</v>
      </c>
      <c r="B4" s="938"/>
      <c r="C4" s="938"/>
      <c r="D4" s="938"/>
      <c r="E4" s="938"/>
      <c r="F4" s="938"/>
      <c r="G4" s="938"/>
      <c r="H4" s="938"/>
      <c r="I4" s="938"/>
      <c r="J4" s="938"/>
    </row>
    <row r="5" spans="1:10" ht="15.75" customHeight="1" thickBot="1">
      <c r="A5" s="932" t="s">
        <v>2</v>
      </c>
      <c r="B5" s="933"/>
      <c r="C5" s="934"/>
      <c r="D5" s="935"/>
      <c r="E5" s="935"/>
      <c r="F5" s="935"/>
      <c r="G5" s="935"/>
      <c r="H5" s="935"/>
      <c r="I5" s="935"/>
      <c r="J5" s="936"/>
    </row>
    <row r="6" spans="1:10" ht="15.75" customHeight="1" thickBot="1">
      <c r="A6" s="932" t="s">
        <v>3</v>
      </c>
      <c r="B6" s="933"/>
      <c r="C6" s="934"/>
      <c r="D6" s="935"/>
      <c r="E6" s="935"/>
      <c r="F6" s="935"/>
      <c r="G6" s="935"/>
      <c r="H6" s="935"/>
      <c r="I6" s="935"/>
      <c r="J6" s="936"/>
    </row>
    <row r="7" spans="1:10" ht="15.75" customHeight="1" thickBot="1">
      <c r="A7" s="932" t="s">
        <v>51</v>
      </c>
      <c r="B7" s="933"/>
      <c r="C7" s="934"/>
      <c r="D7" s="935"/>
      <c r="E7" s="935"/>
      <c r="F7" s="935"/>
      <c r="G7" s="935"/>
      <c r="H7" s="935"/>
      <c r="I7" s="935"/>
      <c r="J7" s="936"/>
    </row>
    <row r="8" spans="1:10" ht="15.75" customHeight="1" thickBot="1">
      <c r="A8" s="948" t="s">
        <v>18</v>
      </c>
      <c r="B8" s="949"/>
      <c r="C8" s="950"/>
      <c r="D8" s="935"/>
      <c r="E8" s="935"/>
      <c r="F8" s="935"/>
      <c r="G8" s="935"/>
      <c r="H8" s="935"/>
      <c r="I8" s="935"/>
      <c r="J8" s="936"/>
    </row>
    <row r="9" spans="1:10" ht="15.75" customHeight="1" thickBot="1">
      <c r="A9" s="948" t="s">
        <v>154</v>
      </c>
      <c r="B9" s="949"/>
      <c r="C9" s="950"/>
      <c r="D9" s="951"/>
      <c r="E9" s="951"/>
      <c r="F9" s="951"/>
      <c r="G9" s="951"/>
      <c r="H9" s="951"/>
      <c r="I9" s="951"/>
      <c r="J9" s="952"/>
    </row>
    <row r="10" spans="1:10" ht="15.75" customHeight="1" thickBot="1">
      <c r="A10" s="939"/>
      <c r="B10" s="940"/>
      <c r="C10" s="941"/>
      <c r="D10" s="942"/>
      <c r="E10" s="942"/>
      <c r="F10" s="942"/>
      <c r="G10" s="942"/>
      <c r="H10" s="942"/>
      <c r="I10" s="942"/>
      <c r="J10" s="942"/>
    </row>
    <row r="11" spans="1:10" ht="63.75" customHeight="1" thickBot="1">
      <c r="A11" s="200" t="s">
        <v>32</v>
      </c>
      <c r="B11" s="201" t="s">
        <v>155</v>
      </c>
      <c r="C11" s="200" t="s">
        <v>156</v>
      </c>
      <c r="D11" s="202" t="s">
        <v>157</v>
      </c>
      <c r="E11" s="201" t="s">
        <v>158</v>
      </c>
      <c r="F11" s="200" t="s">
        <v>159</v>
      </c>
      <c r="G11" s="200" t="s">
        <v>360</v>
      </c>
      <c r="H11" s="201" t="s">
        <v>359</v>
      </c>
      <c r="I11" s="200" t="s">
        <v>160</v>
      </c>
      <c r="J11" s="203" t="s">
        <v>161</v>
      </c>
    </row>
    <row r="12" spans="1:10" ht="15.75" customHeight="1">
      <c r="A12" s="204"/>
      <c r="B12" s="205"/>
      <c r="C12" s="206"/>
      <c r="D12" s="207"/>
      <c r="E12" s="208"/>
      <c r="F12" s="209"/>
      <c r="G12" s="209"/>
      <c r="H12" s="210"/>
      <c r="I12" s="211"/>
      <c r="J12" s="212" t="str">
        <f>IF(H12="","",(FLOOR(G12*H12/12*I12/100,1)))</f>
        <v/>
      </c>
    </row>
    <row r="13" spans="1:10" ht="15.75" customHeight="1">
      <c r="A13" s="213"/>
      <c r="B13" s="214"/>
      <c r="C13" s="215"/>
      <c r="D13" s="216"/>
      <c r="E13" s="217"/>
      <c r="F13" s="218"/>
      <c r="G13" s="218"/>
      <c r="H13" s="219"/>
      <c r="I13" s="220"/>
      <c r="J13" s="212" t="str">
        <f t="shared" ref="J13:J29" si="0">IF(H13="","",(FLOOR(G13*H13/12*I13/100,1)))</f>
        <v/>
      </c>
    </row>
    <row r="14" spans="1:10" ht="15.75" customHeight="1">
      <c r="A14" s="213"/>
      <c r="B14" s="214"/>
      <c r="C14" s="215"/>
      <c r="D14" s="216"/>
      <c r="E14" s="217"/>
      <c r="F14" s="218"/>
      <c r="G14" s="218"/>
      <c r="H14" s="219"/>
      <c r="I14" s="220"/>
      <c r="J14" s="212" t="str">
        <f t="shared" si="0"/>
        <v/>
      </c>
    </row>
    <row r="15" spans="1:10" ht="15.75" customHeight="1">
      <c r="A15" s="213"/>
      <c r="B15" s="214"/>
      <c r="C15" s="215"/>
      <c r="D15" s="216"/>
      <c r="E15" s="217"/>
      <c r="F15" s="218"/>
      <c r="G15" s="218"/>
      <c r="H15" s="219"/>
      <c r="I15" s="220"/>
      <c r="J15" s="212" t="str">
        <f t="shared" si="0"/>
        <v/>
      </c>
    </row>
    <row r="16" spans="1:10" ht="15.75" customHeight="1">
      <c r="A16" s="213"/>
      <c r="B16" s="214"/>
      <c r="C16" s="215"/>
      <c r="D16" s="216"/>
      <c r="E16" s="217"/>
      <c r="F16" s="218"/>
      <c r="G16" s="218"/>
      <c r="H16" s="219"/>
      <c r="I16" s="220"/>
      <c r="J16" s="212" t="str">
        <f t="shared" si="0"/>
        <v/>
      </c>
    </row>
    <row r="17" spans="1:10" ht="15.75" customHeight="1">
      <c r="A17" s="213"/>
      <c r="B17" s="214"/>
      <c r="C17" s="215"/>
      <c r="D17" s="216"/>
      <c r="E17" s="217"/>
      <c r="F17" s="218"/>
      <c r="G17" s="218"/>
      <c r="H17" s="219"/>
      <c r="I17" s="220"/>
      <c r="J17" s="212" t="str">
        <f t="shared" si="0"/>
        <v/>
      </c>
    </row>
    <row r="18" spans="1:10" ht="15.75" customHeight="1">
      <c r="A18" s="213"/>
      <c r="B18" s="214"/>
      <c r="C18" s="215"/>
      <c r="D18" s="216"/>
      <c r="E18" s="217"/>
      <c r="F18" s="218"/>
      <c r="G18" s="218"/>
      <c r="H18" s="219"/>
      <c r="I18" s="220"/>
      <c r="J18" s="212" t="str">
        <f t="shared" si="0"/>
        <v/>
      </c>
    </row>
    <row r="19" spans="1:10" ht="15.75" customHeight="1">
      <c r="A19" s="213"/>
      <c r="B19" s="214"/>
      <c r="C19" s="215"/>
      <c r="D19" s="216"/>
      <c r="E19" s="217"/>
      <c r="F19" s="218"/>
      <c r="G19" s="218"/>
      <c r="H19" s="219"/>
      <c r="I19" s="220"/>
      <c r="J19" s="212" t="str">
        <f t="shared" si="0"/>
        <v/>
      </c>
    </row>
    <row r="20" spans="1:10" ht="15.75" customHeight="1">
      <c r="A20" s="213"/>
      <c r="B20" s="214"/>
      <c r="C20" s="215"/>
      <c r="D20" s="216"/>
      <c r="E20" s="217"/>
      <c r="F20" s="218"/>
      <c r="G20" s="218"/>
      <c r="H20" s="219"/>
      <c r="I20" s="220"/>
      <c r="J20" s="212" t="str">
        <f t="shared" si="0"/>
        <v/>
      </c>
    </row>
    <row r="21" spans="1:10" ht="15.75" customHeight="1">
      <c r="A21" s="213"/>
      <c r="B21" s="214"/>
      <c r="C21" s="215"/>
      <c r="D21" s="216"/>
      <c r="E21" s="217"/>
      <c r="F21" s="218"/>
      <c r="G21" s="218"/>
      <c r="H21" s="219"/>
      <c r="I21" s="220"/>
      <c r="J21" s="212" t="str">
        <f t="shared" si="0"/>
        <v/>
      </c>
    </row>
    <row r="22" spans="1:10" ht="15.75" customHeight="1">
      <c r="A22" s="213"/>
      <c r="B22" s="214"/>
      <c r="C22" s="215"/>
      <c r="D22" s="216"/>
      <c r="E22" s="217"/>
      <c r="F22" s="218"/>
      <c r="G22" s="218"/>
      <c r="H22" s="219"/>
      <c r="I22" s="220"/>
      <c r="J22" s="212" t="str">
        <f t="shared" si="0"/>
        <v/>
      </c>
    </row>
    <row r="23" spans="1:10" ht="15.75" customHeight="1">
      <c r="A23" s="213"/>
      <c r="B23" s="214"/>
      <c r="C23" s="215"/>
      <c r="D23" s="216"/>
      <c r="E23" s="217"/>
      <c r="F23" s="218"/>
      <c r="G23" s="218"/>
      <c r="H23" s="219"/>
      <c r="I23" s="220"/>
      <c r="J23" s="212" t="str">
        <f t="shared" si="0"/>
        <v/>
      </c>
    </row>
    <row r="24" spans="1:10" ht="15.75" customHeight="1">
      <c r="A24" s="213"/>
      <c r="B24" s="214"/>
      <c r="C24" s="215"/>
      <c r="D24" s="216"/>
      <c r="E24" s="217"/>
      <c r="F24" s="218"/>
      <c r="G24" s="218"/>
      <c r="H24" s="219"/>
      <c r="I24" s="220"/>
      <c r="J24" s="212" t="str">
        <f t="shared" si="0"/>
        <v/>
      </c>
    </row>
    <row r="25" spans="1:10" ht="15.75" customHeight="1">
      <c r="A25" s="213"/>
      <c r="B25" s="214"/>
      <c r="C25" s="215"/>
      <c r="D25" s="216"/>
      <c r="E25" s="217"/>
      <c r="F25" s="218"/>
      <c r="G25" s="218"/>
      <c r="H25" s="219"/>
      <c r="I25" s="220"/>
      <c r="J25" s="212" t="str">
        <f t="shared" si="0"/>
        <v/>
      </c>
    </row>
    <row r="26" spans="1:10" ht="15.75" customHeight="1">
      <c r="A26" s="213"/>
      <c r="B26" s="214"/>
      <c r="C26" s="215"/>
      <c r="D26" s="216"/>
      <c r="E26" s="217"/>
      <c r="F26" s="218"/>
      <c r="G26" s="218"/>
      <c r="H26" s="219"/>
      <c r="I26" s="220"/>
      <c r="J26" s="212" t="str">
        <f t="shared" si="0"/>
        <v/>
      </c>
    </row>
    <row r="27" spans="1:10" ht="15.75" customHeight="1">
      <c r="A27" s="213"/>
      <c r="B27" s="214"/>
      <c r="C27" s="215"/>
      <c r="D27" s="221"/>
      <c r="E27" s="217"/>
      <c r="F27" s="218"/>
      <c r="G27" s="218"/>
      <c r="H27" s="219"/>
      <c r="I27" s="220"/>
      <c r="J27" s="212" t="str">
        <f t="shared" si="0"/>
        <v/>
      </c>
    </row>
    <row r="28" spans="1:10" ht="15.75" customHeight="1">
      <c r="A28" s="213"/>
      <c r="B28" s="214"/>
      <c r="C28" s="215"/>
      <c r="D28" s="216"/>
      <c r="E28" s="217"/>
      <c r="F28" s="218"/>
      <c r="G28" s="218"/>
      <c r="H28" s="219"/>
      <c r="I28" s="220"/>
      <c r="J28" s="212" t="str">
        <f t="shared" si="0"/>
        <v/>
      </c>
    </row>
    <row r="29" spans="1:10" ht="15.75" customHeight="1" thickBot="1">
      <c r="A29" s="222"/>
      <c r="B29" s="223"/>
      <c r="C29" s="224"/>
      <c r="D29" s="225"/>
      <c r="E29" s="226"/>
      <c r="F29" s="227"/>
      <c r="G29" s="227"/>
      <c r="H29" s="228"/>
      <c r="I29" s="229"/>
      <c r="J29" s="212" t="str">
        <f t="shared" si="0"/>
        <v/>
      </c>
    </row>
    <row r="30" spans="1:10" ht="15.75" customHeight="1" thickBot="1">
      <c r="A30" s="943" t="s">
        <v>26</v>
      </c>
      <c r="B30" s="944"/>
      <c r="C30" s="928"/>
      <c r="D30" s="944"/>
      <c r="E30" s="944"/>
      <c r="F30" s="944"/>
      <c r="G30" s="944"/>
      <c r="H30" s="944"/>
      <c r="I30" s="945"/>
      <c r="J30" s="230">
        <f>SUM(J12:J29)</f>
        <v>0</v>
      </c>
    </row>
    <row r="31" spans="1:10" ht="15.75" customHeight="1">
      <c r="B31" s="231"/>
      <c r="C31" s="231"/>
      <c r="D31" s="231"/>
      <c r="E31" s="231"/>
      <c r="F31" s="231"/>
      <c r="G31" s="231"/>
      <c r="H31" s="231"/>
      <c r="I31" s="231"/>
      <c r="J31" s="231"/>
    </row>
    <row r="32" spans="1:10" ht="15.75" customHeight="1">
      <c r="A32" s="117" t="s">
        <v>162</v>
      </c>
      <c r="B32" s="231"/>
      <c r="C32" s="231"/>
      <c r="D32" s="231"/>
      <c r="E32" s="231"/>
      <c r="F32" s="231"/>
      <c r="G32" s="231"/>
      <c r="H32" s="231"/>
      <c r="I32" s="231"/>
      <c r="J32" s="231"/>
    </row>
    <row r="33" spans="1:10" ht="15.75" customHeight="1">
      <c r="A33" s="117" t="s">
        <v>346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15.75" customHeight="1" thickBot="1">
      <c r="A34" s="117"/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27" customHeight="1" thickBot="1">
      <c r="A35" s="232" t="s">
        <v>13</v>
      </c>
      <c r="B35" s="946"/>
      <c r="C35" s="947"/>
      <c r="D35" s="22"/>
      <c r="F35" s="813" t="s">
        <v>14</v>
      </c>
      <c r="G35" s="818"/>
      <c r="H35" s="233"/>
      <c r="I35" s="234"/>
    </row>
    <row r="36" spans="1:10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15.75" customHeight="1">
      <c r="A37" s="25" t="s">
        <v>357</v>
      </c>
      <c r="B37" s="25"/>
      <c r="C37" s="22"/>
      <c r="D37" s="22"/>
      <c r="E37" s="22"/>
      <c r="F37" s="22"/>
      <c r="G37" s="22"/>
      <c r="H37" s="22"/>
      <c r="I37" s="22"/>
      <c r="J37" s="22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</sheetData>
  <mergeCells count="17">
    <mergeCell ref="A10:J10"/>
    <mergeCell ref="A30:I30"/>
    <mergeCell ref="B35:C35"/>
    <mergeCell ref="F35:G35"/>
    <mergeCell ref="A7:C7"/>
    <mergeCell ref="D7:J7"/>
    <mergeCell ref="D8:J8"/>
    <mergeCell ref="A8:C8"/>
    <mergeCell ref="D9:J9"/>
    <mergeCell ref="A9:C9"/>
    <mergeCell ref="A6:C6"/>
    <mergeCell ref="D6:J6"/>
    <mergeCell ref="A1:J1"/>
    <mergeCell ref="A3:J3"/>
    <mergeCell ref="A4:J4"/>
    <mergeCell ref="A5:C5"/>
    <mergeCell ref="D5:J5"/>
  </mergeCells>
  <pageMargins left="0.7" right="0.7" top="0.78740157499999996" bottom="0.78740157499999996" header="0.3" footer="0.3"/>
  <pageSetup paperSize="9" scale="55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Q39"/>
  <sheetViews>
    <sheetView showGridLines="0" view="pageBreakPreview" zoomScaleNormal="100" zoomScaleSheetLayoutView="100" workbookViewId="0">
      <selection activeCell="L11" sqref="L11"/>
    </sheetView>
  </sheetViews>
  <sheetFormatPr defaultRowHeight="12.75"/>
  <cols>
    <col min="1" max="1" width="10.140625" style="26" customWidth="1"/>
    <col min="2" max="2" width="28.85546875" style="26" customWidth="1"/>
    <col min="3" max="6" width="13.5703125" style="26" customWidth="1"/>
    <col min="7" max="7" width="22.42578125" style="26" customWidth="1"/>
    <col min="8" max="12" width="13.5703125" style="26" customWidth="1"/>
    <col min="13" max="13" width="15.7109375" style="26" customWidth="1"/>
    <col min="14" max="16384" width="9.140625" style="26"/>
  </cols>
  <sheetData>
    <row r="1" spans="1:17" ht="15.75" customHeight="1">
      <c r="A1" s="555" t="s">
        <v>163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7" ht="10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</row>
    <row r="3" spans="1:17" ht="15.75" customHeight="1">
      <c r="A3" s="955" t="s">
        <v>164</v>
      </c>
      <c r="B3" s="955"/>
      <c r="C3" s="955"/>
      <c r="D3" s="955"/>
      <c r="E3" s="955"/>
      <c r="F3" s="955"/>
      <c r="G3" s="955"/>
      <c r="H3" s="955"/>
      <c r="I3" s="955"/>
      <c r="J3" s="955"/>
      <c r="K3" s="955"/>
      <c r="L3" s="955"/>
      <c r="M3" s="955"/>
    </row>
    <row r="4" spans="1:17" ht="18" customHeight="1" thickBot="1">
      <c r="A4" s="956" t="s">
        <v>165</v>
      </c>
      <c r="B4" s="956"/>
      <c r="C4" s="956"/>
      <c r="D4" s="956"/>
      <c r="E4" s="956"/>
      <c r="F4" s="956"/>
      <c r="G4" s="956"/>
      <c r="H4" s="956"/>
      <c r="I4" s="956"/>
      <c r="J4" s="956"/>
      <c r="K4" s="956"/>
      <c r="L4" s="956"/>
      <c r="M4" s="956"/>
      <c r="Q4" s="236"/>
    </row>
    <row r="5" spans="1:17" ht="15.75" customHeight="1" thickBot="1">
      <c r="A5" s="957" t="s">
        <v>2</v>
      </c>
      <c r="B5" s="958"/>
      <c r="C5" s="606"/>
      <c r="D5" s="607"/>
      <c r="E5" s="607"/>
      <c r="F5" s="607"/>
      <c r="G5" s="607"/>
      <c r="H5" s="607"/>
      <c r="I5" s="607"/>
      <c r="J5" s="607"/>
      <c r="K5" s="607"/>
      <c r="L5" s="607"/>
      <c r="M5" s="608"/>
    </row>
    <row r="6" spans="1:17" ht="15.75" customHeight="1" thickBot="1">
      <c r="A6" s="953" t="s">
        <v>3</v>
      </c>
      <c r="B6" s="954"/>
      <c r="C6" s="606"/>
      <c r="D6" s="607"/>
      <c r="E6" s="607"/>
      <c r="F6" s="607"/>
      <c r="G6" s="607"/>
      <c r="H6" s="607"/>
      <c r="I6" s="607"/>
      <c r="J6" s="607"/>
      <c r="K6" s="607"/>
      <c r="L6" s="607"/>
      <c r="M6" s="608"/>
    </row>
    <row r="7" spans="1:17" ht="15.75" customHeight="1" thickBot="1">
      <c r="A7" s="957" t="s">
        <v>45</v>
      </c>
      <c r="B7" s="966"/>
      <c r="C7" s="967"/>
      <c r="D7" s="968"/>
      <c r="E7" s="968"/>
      <c r="F7" s="968"/>
      <c r="G7" s="968"/>
      <c r="H7" s="968"/>
      <c r="I7" s="968"/>
      <c r="J7" s="968"/>
      <c r="K7" s="968"/>
      <c r="L7" s="968"/>
      <c r="M7" s="969"/>
    </row>
    <row r="8" spans="1:17" ht="15.75" customHeight="1" thickBot="1">
      <c r="A8" s="957" t="s">
        <v>18</v>
      </c>
      <c r="B8" s="958"/>
      <c r="C8" s="601"/>
      <c r="D8" s="602"/>
      <c r="E8" s="602"/>
      <c r="F8" s="602"/>
      <c r="G8" s="602"/>
      <c r="H8" s="602"/>
      <c r="I8" s="602"/>
      <c r="J8" s="602"/>
      <c r="K8" s="602"/>
      <c r="L8" s="602"/>
      <c r="M8" s="603"/>
    </row>
    <row r="9" spans="1:17" ht="15.75" customHeight="1" thickBot="1">
      <c r="A9" s="957" t="s">
        <v>166</v>
      </c>
      <c r="B9" s="958"/>
      <c r="C9" s="970"/>
      <c r="D9" s="971"/>
      <c r="E9" s="971"/>
      <c r="F9" s="971"/>
      <c r="G9" s="971"/>
      <c r="H9" s="971"/>
      <c r="I9" s="971"/>
      <c r="J9" s="971"/>
      <c r="K9" s="971"/>
      <c r="L9" s="971"/>
      <c r="M9" s="972"/>
    </row>
    <row r="10" spans="1:17" ht="15.75" customHeight="1" thickBot="1">
      <c r="A10" s="959"/>
      <c r="B10" s="960"/>
      <c r="C10" s="961"/>
      <c r="D10" s="961"/>
      <c r="E10" s="961"/>
      <c r="F10" s="961"/>
      <c r="G10" s="961"/>
      <c r="H10" s="961"/>
      <c r="I10" s="961"/>
      <c r="J10" s="961"/>
    </row>
    <row r="11" spans="1:17" ht="69.75" customHeight="1" thickBot="1">
      <c r="A11" s="200" t="s">
        <v>32</v>
      </c>
      <c r="B11" s="200" t="s">
        <v>167</v>
      </c>
      <c r="C11" s="200" t="s">
        <v>168</v>
      </c>
      <c r="D11" s="200" t="s">
        <v>169</v>
      </c>
      <c r="E11" s="200" t="s">
        <v>170</v>
      </c>
      <c r="F11" s="200" t="s">
        <v>171</v>
      </c>
      <c r="G11" s="200" t="s">
        <v>172</v>
      </c>
      <c r="H11" s="200" t="s">
        <v>173</v>
      </c>
      <c r="I11" s="200" t="s">
        <v>174</v>
      </c>
      <c r="J11" s="203" t="s">
        <v>175</v>
      </c>
      <c r="K11" s="200" t="s">
        <v>176</v>
      </c>
      <c r="L11" s="200" t="s">
        <v>177</v>
      </c>
      <c r="M11" s="200" t="s">
        <v>178</v>
      </c>
    </row>
    <row r="12" spans="1:17" ht="15.75" customHeight="1">
      <c r="A12" s="435"/>
      <c r="B12" s="252"/>
      <c r="C12" s="436"/>
      <c r="D12" s="437"/>
      <c r="E12" s="438"/>
      <c r="F12" s="439"/>
      <c r="G12" s="440"/>
      <c r="H12" s="441"/>
      <c r="I12" s="442"/>
      <c r="J12" s="463" t="str">
        <f t="shared" ref="J12:J23" si="0">IF(F12=0,"",(G12+H12+I12)/F12)</f>
        <v/>
      </c>
      <c r="K12" s="443"/>
      <c r="L12" s="463" t="str">
        <f t="shared" ref="L12:L23" si="1">IF(E12=0,"",IF(0.7*J12&gt;2*K12,2*K12,0.7*J12))</f>
        <v/>
      </c>
      <c r="M12" s="464" t="str">
        <f t="shared" ref="M12:M23" si="2">IF(E12=0,"",FLOOR((E12*L12),1))</f>
        <v/>
      </c>
    </row>
    <row r="13" spans="1:17" ht="15.75" customHeight="1">
      <c r="A13" s="444"/>
      <c r="B13" s="255"/>
      <c r="C13" s="445"/>
      <c r="D13" s="446"/>
      <c r="E13" s="447"/>
      <c r="F13" s="448"/>
      <c r="G13" s="449"/>
      <c r="H13" s="450"/>
      <c r="I13" s="451"/>
      <c r="J13" s="465" t="str">
        <f t="shared" si="0"/>
        <v/>
      </c>
      <c r="K13" s="452"/>
      <c r="L13" s="465" t="str">
        <f t="shared" si="1"/>
        <v/>
      </c>
      <c r="M13" s="466" t="str">
        <f t="shared" si="2"/>
        <v/>
      </c>
    </row>
    <row r="14" spans="1:17" ht="15.75" customHeight="1">
      <c r="A14" s="444"/>
      <c r="B14" s="255"/>
      <c r="C14" s="445"/>
      <c r="D14" s="446"/>
      <c r="E14" s="447"/>
      <c r="F14" s="448"/>
      <c r="G14" s="449"/>
      <c r="H14" s="450"/>
      <c r="I14" s="451"/>
      <c r="J14" s="465" t="str">
        <f t="shared" si="0"/>
        <v/>
      </c>
      <c r="K14" s="452"/>
      <c r="L14" s="465" t="str">
        <f t="shared" si="1"/>
        <v/>
      </c>
      <c r="M14" s="466" t="str">
        <f t="shared" si="2"/>
        <v/>
      </c>
    </row>
    <row r="15" spans="1:17" ht="15.75" customHeight="1">
      <c r="A15" s="444"/>
      <c r="B15" s="255"/>
      <c r="C15" s="445"/>
      <c r="D15" s="446"/>
      <c r="E15" s="447"/>
      <c r="F15" s="448"/>
      <c r="G15" s="449"/>
      <c r="H15" s="450"/>
      <c r="I15" s="451"/>
      <c r="J15" s="465" t="str">
        <f t="shared" si="0"/>
        <v/>
      </c>
      <c r="K15" s="452"/>
      <c r="L15" s="465" t="str">
        <f t="shared" si="1"/>
        <v/>
      </c>
      <c r="M15" s="466" t="str">
        <f t="shared" si="2"/>
        <v/>
      </c>
    </row>
    <row r="16" spans="1:17" ht="15.75" customHeight="1">
      <c r="A16" s="444"/>
      <c r="B16" s="255"/>
      <c r="C16" s="445"/>
      <c r="D16" s="446"/>
      <c r="E16" s="447"/>
      <c r="F16" s="448"/>
      <c r="G16" s="449"/>
      <c r="H16" s="450"/>
      <c r="I16" s="451"/>
      <c r="J16" s="465" t="str">
        <f t="shared" si="0"/>
        <v/>
      </c>
      <c r="K16" s="452"/>
      <c r="L16" s="465" t="str">
        <f t="shared" si="1"/>
        <v/>
      </c>
      <c r="M16" s="466" t="str">
        <f t="shared" si="2"/>
        <v/>
      </c>
    </row>
    <row r="17" spans="1:13" ht="15.75" customHeight="1">
      <c r="A17" s="444"/>
      <c r="B17" s="255"/>
      <c r="C17" s="445"/>
      <c r="D17" s="446"/>
      <c r="E17" s="447"/>
      <c r="F17" s="448"/>
      <c r="G17" s="449"/>
      <c r="H17" s="450"/>
      <c r="I17" s="451"/>
      <c r="J17" s="465" t="str">
        <f t="shared" si="0"/>
        <v/>
      </c>
      <c r="K17" s="452"/>
      <c r="L17" s="465" t="str">
        <f t="shared" si="1"/>
        <v/>
      </c>
      <c r="M17" s="466" t="str">
        <f t="shared" si="2"/>
        <v/>
      </c>
    </row>
    <row r="18" spans="1:13" ht="15.75" customHeight="1">
      <c r="A18" s="444"/>
      <c r="B18" s="255"/>
      <c r="C18" s="445"/>
      <c r="D18" s="446"/>
      <c r="E18" s="447"/>
      <c r="F18" s="448"/>
      <c r="G18" s="449"/>
      <c r="H18" s="450"/>
      <c r="I18" s="451"/>
      <c r="J18" s="465" t="str">
        <f t="shared" si="0"/>
        <v/>
      </c>
      <c r="K18" s="452"/>
      <c r="L18" s="465" t="str">
        <f t="shared" si="1"/>
        <v/>
      </c>
      <c r="M18" s="466" t="str">
        <f t="shared" si="2"/>
        <v/>
      </c>
    </row>
    <row r="19" spans="1:13" ht="15.75" customHeight="1">
      <c r="A19" s="444"/>
      <c r="B19" s="255"/>
      <c r="C19" s="445"/>
      <c r="D19" s="446"/>
      <c r="E19" s="447"/>
      <c r="F19" s="448"/>
      <c r="G19" s="449"/>
      <c r="H19" s="450"/>
      <c r="I19" s="451"/>
      <c r="J19" s="465" t="str">
        <f t="shared" si="0"/>
        <v/>
      </c>
      <c r="K19" s="452"/>
      <c r="L19" s="465" t="str">
        <f t="shared" si="1"/>
        <v/>
      </c>
      <c r="M19" s="466" t="str">
        <f t="shared" si="2"/>
        <v/>
      </c>
    </row>
    <row r="20" spans="1:13" ht="15.75" customHeight="1">
      <c r="A20" s="444"/>
      <c r="B20" s="255"/>
      <c r="C20" s="445"/>
      <c r="D20" s="446"/>
      <c r="E20" s="447"/>
      <c r="F20" s="448"/>
      <c r="G20" s="449"/>
      <c r="H20" s="450"/>
      <c r="I20" s="451"/>
      <c r="J20" s="465" t="str">
        <f t="shared" si="0"/>
        <v/>
      </c>
      <c r="K20" s="452"/>
      <c r="L20" s="465" t="str">
        <f t="shared" si="1"/>
        <v/>
      </c>
      <c r="M20" s="466" t="str">
        <f t="shared" si="2"/>
        <v/>
      </c>
    </row>
    <row r="21" spans="1:13" ht="15.75" customHeight="1">
      <c r="A21" s="444"/>
      <c r="B21" s="255"/>
      <c r="C21" s="445"/>
      <c r="D21" s="446"/>
      <c r="E21" s="447"/>
      <c r="F21" s="448"/>
      <c r="G21" s="449"/>
      <c r="H21" s="450"/>
      <c r="I21" s="451"/>
      <c r="J21" s="465" t="str">
        <f t="shared" si="0"/>
        <v/>
      </c>
      <c r="K21" s="452"/>
      <c r="L21" s="465" t="str">
        <f t="shared" si="1"/>
        <v/>
      </c>
      <c r="M21" s="466" t="str">
        <f t="shared" si="2"/>
        <v/>
      </c>
    </row>
    <row r="22" spans="1:13" ht="15.75" customHeight="1">
      <c r="A22" s="444"/>
      <c r="B22" s="255"/>
      <c r="C22" s="445"/>
      <c r="D22" s="446"/>
      <c r="E22" s="447"/>
      <c r="F22" s="448"/>
      <c r="G22" s="449"/>
      <c r="H22" s="450"/>
      <c r="I22" s="451"/>
      <c r="J22" s="465" t="str">
        <f t="shared" si="0"/>
        <v/>
      </c>
      <c r="K22" s="452"/>
      <c r="L22" s="465" t="str">
        <f t="shared" si="1"/>
        <v/>
      </c>
      <c r="M22" s="466" t="str">
        <f t="shared" si="2"/>
        <v/>
      </c>
    </row>
    <row r="23" spans="1:13" ht="15.75" customHeight="1" thickBot="1">
      <c r="A23" s="453"/>
      <c r="B23" s="258"/>
      <c r="C23" s="454"/>
      <c r="D23" s="455"/>
      <c r="E23" s="456"/>
      <c r="F23" s="457"/>
      <c r="G23" s="458"/>
      <c r="H23" s="459"/>
      <c r="I23" s="460"/>
      <c r="J23" s="467" t="str">
        <f t="shared" si="0"/>
        <v/>
      </c>
      <c r="K23" s="461"/>
      <c r="L23" s="467" t="str">
        <f t="shared" si="1"/>
        <v/>
      </c>
      <c r="M23" s="468" t="str">
        <f t="shared" si="2"/>
        <v/>
      </c>
    </row>
    <row r="24" spans="1:13" s="241" customFormat="1" ht="15.75" customHeight="1" thickBot="1">
      <c r="A24" s="237" t="s">
        <v>26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9"/>
      <c r="M24" s="240">
        <f>SUM(M12:M23)</f>
        <v>0</v>
      </c>
    </row>
    <row r="25" spans="1:13" s="244" customFormat="1" ht="15.75" customHeight="1">
      <c r="A25" s="242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3"/>
    </row>
    <row r="26" spans="1:13" ht="15.75" customHeight="1">
      <c r="A26" s="117" t="s">
        <v>179</v>
      </c>
      <c r="B26" s="117"/>
      <c r="C26" s="22"/>
      <c r="D26" s="22"/>
      <c r="E26" s="22"/>
      <c r="F26" s="22"/>
      <c r="G26" s="22"/>
      <c r="H26" s="22"/>
      <c r="I26" s="22"/>
      <c r="J26" s="22"/>
    </row>
    <row r="27" spans="1:13" ht="15.75" customHeight="1">
      <c r="A27" s="117" t="s">
        <v>346</v>
      </c>
      <c r="B27" s="117"/>
      <c r="C27" s="22"/>
      <c r="D27" s="22"/>
      <c r="E27" s="22"/>
      <c r="F27" s="22"/>
      <c r="G27" s="22"/>
      <c r="H27" s="22"/>
      <c r="I27" s="22"/>
      <c r="J27" s="22"/>
    </row>
    <row r="28" spans="1:13" ht="15.75" customHeight="1">
      <c r="A28" s="962" t="s">
        <v>180</v>
      </c>
      <c r="B28" s="962"/>
      <c r="C28" s="962"/>
      <c r="D28" s="962"/>
      <c r="E28" s="962"/>
      <c r="F28" s="962"/>
      <c r="G28" s="962"/>
      <c r="H28" s="962"/>
      <c r="I28" s="962"/>
      <c r="J28" s="962"/>
      <c r="K28" s="962"/>
      <c r="L28" s="962"/>
      <c r="M28" s="962"/>
    </row>
    <row r="29" spans="1:13" ht="15.75" customHeight="1">
      <c r="A29" s="245"/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</row>
    <row r="30" spans="1:13" ht="15.75" customHeight="1" thickBot="1">
      <c r="A30" s="22"/>
      <c r="B30" s="22"/>
      <c r="C30" s="22"/>
      <c r="D30" s="22"/>
      <c r="E30" s="20"/>
      <c r="F30" s="20"/>
      <c r="G30" s="22"/>
      <c r="H30" s="22"/>
      <c r="I30" s="22"/>
      <c r="J30" s="22"/>
    </row>
    <row r="31" spans="1:13" ht="27" customHeight="1" thickBot="1">
      <c r="A31" s="3" t="s">
        <v>151</v>
      </c>
      <c r="B31" s="246"/>
      <c r="C31" s="22"/>
      <c r="H31" s="550" t="s">
        <v>14</v>
      </c>
      <c r="I31" s="551"/>
      <c r="J31" s="963"/>
      <c r="K31" s="964"/>
      <c r="L31" s="965"/>
    </row>
    <row r="32" spans="1:13" ht="15.75" customHeight="1">
      <c r="A32" s="22"/>
      <c r="B32" s="22"/>
      <c r="C32" s="22"/>
      <c r="D32" s="22"/>
      <c r="E32" s="20"/>
      <c r="F32" s="20"/>
      <c r="G32" s="22"/>
      <c r="H32" s="22"/>
      <c r="I32" s="22"/>
      <c r="J32" s="22"/>
    </row>
    <row r="33" spans="1:10" ht="15.75" customHeight="1">
      <c r="A33" s="25" t="s">
        <v>357</v>
      </c>
      <c r="B33" s="22"/>
      <c r="C33" s="22"/>
      <c r="D33" s="22"/>
      <c r="E33" s="20"/>
      <c r="F33" s="20"/>
      <c r="G33" s="22"/>
      <c r="H33" s="22"/>
      <c r="I33" s="22"/>
      <c r="J33" s="22"/>
    </row>
    <row r="34" spans="1:10" ht="15" customHeight="1"/>
    <row r="35" spans="1:10" ht="12.75" customHeight="1"/>
    <row r="39" spans="1:10">
      <c r="C39" s="247"/>
    </row>
  </sheetData>
  <mergeCells count="17">
    <mergeCell ref="A10:J10"/>
    <mergeCell ref="A28:M28"/>
    <mergeCell ref="H31:I31"/>
    <mergeCell ref="J31:L31"/>
    <mergeCell ref="A7:B7"/>
    <mergeCell ref="C7:M7"/>
    <mergeCell ref="A8:B8"/>
    <mergeCell ref="C8:M8"/>
    <mergeCell ref="A9:B9"/>
    <mergeCell ref="C9:M9"/>
    <mergeCell ref="A6:B6"/>
    <mergeCell ref="C6:M6"/>
    <mergeCell ref="A1:M1"/>
    <mergeCell ref="A3:M3"/>
    <mergeCell ref="A4:M4"/>
    <mergeCell ref="A5:B5"/>
    <mergeCell ref="C5:M5"/>
  </mergeCells>
  <conditionalFormatting sqref="L12:M23">
    <cfRule type="cellIs" dxfId="1" priority="2" stopIfTrue="1" operator="equal">
      <formula>"#HODNOTA"</formula>
    </cfRule>
  </conditionalFormatting>
  <conditionalFormatting sqref="J12:K23">
    <cfRule type="expression" dxfId="0" priority="1" stopIfTrue="1">
      <formula>J12=0</formula>
    </cfRule>
  </conditionalFormatting>
  <dataValidations count="2">
    <dataValidation type="whole" operator="greaterThan" allowBlank="1" showInputMessage="1" showErrorMessage="1" error="Zadejte hrubou mzdu v celých Kč!" sqref="G12:G23">
      <formula1>0</formula1>
    </dataValidation>
    <dataValidation type="decimal" operator="greaterThan" allowBlank="1" showInputMessage="1" showErrorMessage="1" error="Zadejte počet hodin!" sqref="E12:F23">
      <formula1>0</formula1>
    </dataValidation>
  </dataValidations>
  <pageMargins left="0.7" right="0.7" top="0.78740157499999996" bottom="0.78740157499999996" header="0.3" footer="0.3"/>
  <pageSetup paperSize="9" scale="63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F39"/>
  <sheetViews>
    <sheetView showGridLines="0" view="pageBreakPreview" topLeftCell="A16" zoomScaleNormal="100" zoomScaleSheetLayoutView="100" workbookViewId="0">
      <selection activeCell="A38" sqref="A38"/>
    </sheetView>
  </sheetViews>
  <sheetFormatPr defaultRowHeight="12.75"/>
  <cols>
    <col min="1" max="1" width="25.5703125" style="26" customWidth="1"/>
    <col min="2" max="2" width="56.28515625" style="26" customWidth="1"/>
    <col min="3" max="3" width="18.5703125" style="26" customWidth="1"/>
    <col min="4" max="4" width="40.42578125" style="26" customWidth="1"/>
    <col min="5" max="5" width="46.85546875" style="26" customWidth="1"/>
    <col min="6" max="16384" width="9.140625" style="26"/>
  </cols>
  <sheetData>
    <row r="1" spans="1:6" ht="15.75" customHeight="1">
      <c r="A1" s="555" t="s">
        <v>181</v>
      </c>
      <c r="B1" s="555"/>
      <c r="C1" s="555"/>
      <c r="D1" s="555"/>
      <c r="E1" s="555"/>
      <c r="F1" s="2"/>
    </row>
    <row r="2" spans="1:6" ht="105" customHeight="1">
      <c r="A2" s="248"/>
      <c r="B2" s="248"/>
      <c r="C2" s="248"/>
      <c r="D2" s="248"/>
      <c r="E2" s="2"/>
      <c r="F2" s="2"/>
    </row>
    <row r="3" spans="1:6" ht="15.75" customHeight="1">
      <c r="A3" s="973" t="s">
        <v>182</v>
      </c>
      <c r="B3" s="973"/>
      <c r="C3" s="973"/>
      <c r="D3" s="973"/>
      <c r="E3" s="973"/>
      <c r="F3" s="2"/>
    </row>
    <row r="4" spans="1:6" ht="24" customHeight="1" thickBot="1">
      <c r="A4" s="593" t="s">
        <v>183</v>
      </c>
      <c r="B4" s="593"/>
      <c r="C4" s="593"/>
      <c r="D4" s="593"/>
      <c r="E4" s="593"/>
      <c r="F4" s="2"/>
    </row>
    <row r="5" spans="1:6" ht="15.75" customHeight="1" thickBot="1">
      <c r="A5" s="974" t="s">
        <v>2</v>
      </c>
      <c r="B5" s="975"/>
      <c r="C5" s="976"/>
      <c r="D5" s="977"/>
      <c r="E5" s="978"/>
      <c r="F5" s="2"/>
    </row>
    <row r="6" spans="1:6" ht="15.75" customHeight="1" thickBot="1">
      <c r="A6" s="913" t="s">
        <v>3</v>
      </c>
      <c r="B6" s="913"/>
      <c r="C6" s="606"/>
      <c r="D6" s="607"/>
      <c r="E6" s="608"/>
      <c r="F6" s="2"/>
    </row>
    <row r="7" spans="1:6" ht="15.75" customHeight="1" thickBot="1">
      <c r="A7" s="550" t="s">
        <v>45</v>
      </c>
      <c r="B7" s="551"/>
      <c r="C7" s="606"/>
      <c r="D7" s="607"/>
      <c r="E7" s="608"/>
      <c r="F7" s="2"/>
    </row>
    <row r="8" spans="1:6" ht="15.75" customHeight="1" thickBot="1">
      <c r="A8" s="913" t="s">
        <v>18</v>
      </c>
      <c r="B8" s="913"/>
      <c r="C8" s="606"/>
      <c r="D8" s="607"/>
      <c r="E8" s="608"/>
      <c r="F8" s="2"/>
    </row>
    <row r="9" spans="1:6" ht="15.75" customHeight="1" thickBot="1">
      <c r="A9" s="913" t="s">
        <v>154</v>
      </c>
      <c r="B9" s="913"/>
      <c r="C9" s="981"/>
      <c r="D9" s="982"/>
      <c r="E9" s="983"/>
      <c r="F9" s="2"/>
    </row>
    <row r="10" spans="1:6" ht="15.75" customHeight="1" thickBot="1">
      <c r="A10" s="2"/>
      <c r="B10" s="2"/>
      <c r="C10" s="2"/>
      <c r="D10" s="2"/>
      <c r="E10" s="2"/>
      <c r="F10" s="2"/>
    </row>
    <row r="11" spans="1:6" ht="34.5" customHeight="1" thickBot="1">
      <c r="A11" s="249" t="s">
        <v>184</v>
      </c>
      <c r="B11" s="249" t="s">
        <v>185</v>
      </c>
      <c r="C11" s="250" t="s">
        <v>186</v>
      </c>
      <c r="D11" s="984" t="s">
        <v>187</v>
      </c>
      <c r="E11" s="985"/>
      <c r="F11" s="2"/>
    </row>
    <row r="12" spans="1:6" ht="15.75" customHeight="1">
      <c r="A12" s="251"/>
      <c r="B12" s="252"/>
      <c r="C12" s="253"/>
      <c r="D12" s="986"/>
      <c r="E12" s="987"/>
      <c r="F12" s="2"/>
    </row>
    <row r="13" spans="1:6" ht="15.75" customHeight="1">
      <c r="A13" s="254"/>
      <c r="B13" s="255"/>
      <c r="C13" s="256"/>
      <c r="D13" s="979"/>
      <c r="E13" s="980"/>
      <c r="F13" s="2"/>
    </row>
    <row r="14" spans="1:6" ht="15.75" customHeight="1">
      <c r="A14" s="254"/>
      <c r="B14" s="255"/>
      <c r="C14" s="256"/>
      <c r="D14" s="979"/>
      <c r="E14" s="980"/>
      <c r="F14" s="2"/>
    </row>
    <row r="15" spans="1:6" ht="15.75" customHeight="1">
      <c r="A15" s="254"/>
      <c r="B15" s="255"/>
      <c r="C15" s="256"/>
      <c r="D15" s="979"/>
      <c r="E15" s="980"/>
      <c r="F15" s="2"/>
    </row>
    <row r="16" spans="1:6" ht="15.75" customHeight="1">
      <c r="A16" s="254"/>
      <c r="B16" s="255"/>
      <c r="C16" s="256"/>
      <c r="D16" s="979"/>
      <c r="E16" s="980"/>
      <c r="F16" s="2"/>
    </row>
    <row r="17" spans="1:6" ht="15.75" customHeight="1">
      <c r="A17" s="254"/>
      <c r="B17" s="255"/>
      <c r="C17" s="256"/>
      <c r="D17" s="979"/>
      <c r="E17" s="980"/>
      <c r="F17" s="2"/>
    </row>
    <row r="18" spans="1:6" ht="15.75" customHeight="1">
      <c r="A18" s="254"/>
      <c r="B18" s="255"/>
      <c r="C18" s="256"/>
      <c r="D18" s="979"/>
      <c r="E18" s="980"/>
      <c r="F18" s="2"/>
    </row>
    <row r="19" spans="1:6" ht="15.75" customHeight="1">
      <c r="A19" s="254"/>
      <c r="B19" s="255"/>
      <c r="C19" s="256"/>
      <c r="D19" s="979"/>
      <c r="E19" s="980"/>
      <c r="F19" s="2"/>
    </row>
    <row r="20" spans="1:6" ht="15.75" customHeight="1">
      <c r="A20" s="254"/>
      <c r="B20" s="255"/>
      <c r="C20" s="256"/>
      <c r="D20" s="979"/>
      <c r="E20" s="980"/>
      <c r="F20" s="2"/>
    </row>
    <row r="21" spans="1:6" ht="15.75" customHeight="1">
      <c r="A21" s="254"/>
      <c r="B21" s="255"/>
      <c r="C21" s="256"/>
      <c r="D21" s="979"/>
      <c r="E21" s="980"/>
      <c r="F21" s="2"/>
    </row>
    <row r="22" spans="1:6" ht="15.75" customHeight="1">
      <c r="A22" s="254"/>
      <c r="B22" s="255"/>
      <c r="C22" s="256"/>
      <c r="D22" s="979"/>
      <c r="E22" s="980"/>
      <c r="F22" s="2"/>
    </row>
    <row r="23" spans="1:6" ht="15.75" customHeight="1">
      <c r="A23" s="254"/>
      <c r="B23" s="255"/>
      <c r="C23" s="256"/>
      <c r="D23" s="979"/>
      <c r="E23" s="980"/>
      <c r="F23" s="2"/>
    </row>
    <row r="24" spans="1:6" ht="15.75" customHeight="1">
      <c r="A24" s="254"/>
      <c r="B24" s="255"/>
      <c r="C24" s="256"/>
      <c r="D24" s="979"/>
      <c r="E24" s="980"/>
      <c r="F24" s="2"/>
    </row>
    <row r="25" spans="1:6" ht="15.75" customHeight="1">
      <c r="A25" s="254"/>
      <c r="B25" s="255"/>
      <c r="C25" s="256"/>
      <c r="D25" s="979"/>
      <c r="E25" s="980"/>
      <c r="F25" s="2"/>
    </row>
    <row r="26" spans="1:6" ht="15.75" customHeight="1">
      <c r="A26" s="254"/>
      <c r="B26" s="255"/>
      <c r="C26" s="256"/>
      <c r="D26" s="979"/>
      <c r="E26" s="980"/>
      <c r="F26" s="2"/>
    </row>
    <row r="27" spans="1:6" ht="15.75" customHeight="1">
      <c r="A27" s="254"/>
      <c r="B27" s="255"/>
      <c r="C27" s="256"/>
      <c r="D27" s="979"/>
      <c r="E27" s="980"/>
      <c r="F27" s="2"/>
    </row>
    <row r="28" spans="1:6" ht="15.75" customHeight="1">
      <c r="A28" s="254"/>
      <c r="B28" s="255"/>
      <c r="C28" s="256"/>
      <c r="D28" s="979"/>
      <c r="E28" s="980"/>
      <c r="F28" s="2"/>
    </row>
    <row r="29" spans="1:6" ht="15.75" customHeight="1">
      <c r="A29" s="254"/>
      <c r="B29" s="255"/>
      <c r="C29" s="256"/>
      <c r="D29" s="979"/>
      <c r="E29" s="980"/>
      <c r="F29" s="2"/>
    </row>
    <row r="30" spans="1:6" ht="15.75" customHeight="1" thickBot="1">
      <c r="A30" s="257"/>
      <c r="B30" s="258"/>
      <c r="C30" s="259"/>
      <c r="D30" s="991"/>
      <c r="E30" s="992"/>
      <c r="F30" s="2"/>
    </row>
    <row r="31" spans="1:6" ht="15.75" customHeight="1" thickBot="1">
      <c r="A31" s="988" t="s">
        <v>26</v>
      </c>
      <c r="B31" s="988"/>
      <c r="C31" s="260">
        <f>SUM(C12:C30)</f>
        <v>0</v>
      </c>
      <c r="D31" s="989"/>
      <c r="E31" s="990"/>
      <c r="F31" s="261"/>
    </row>
    <row r="32" spans="1:6" ht="15.75" customHeight="1">
      <c r="A32" s="2"/>
      <c r="B32" s="2"/>
      <c r="C32" s="2"/>
      <c r="D32" s="2"/>
      <c r="E32" s="2"/>
      <c r="F32" s="2"/>
    </row>
    <row r="33" spans="1:6" ht="15.75" customHeight="1">
      <c r="A33" s="117" t="s">
        <v>188</v>
      </c>
      <c r="B33" s="262"/>
      <c r="C33" s="2"/>
      <c r="D33" s="2"/>
      <c r="E33" s="2"/>
      <c r="F33" s="2"/>
    </row>
    <row r="34" spans="1:6" ht="15.75" customHeight="1">
      <c r="A34" s="117" t="s">
        <v>346</v>
      </c>
      <c r="B34" s="262"/>
      <c r="C34" s="2"/>
      <c r="D34" s="2"/>
      <c r="E34" s="2"/>
      <c r="F34" s="2"/>
    </row>
    <row r="35" spans="1:6" ht="15.75" customHeight="1" thickBot="1">
      <c r="A35" s="2"/>
      <c r="B35" s="2"/>
      <c r="C35" s="2"/>
      <c r="D35" s="2"/>
      <c r="E35" s="2"/>
      <c r="F35" s="2"/>
    </row>
    <row r="36" spans="1:6" ht="27" customHeight="1" thickBot="1">
      <c r="A36" s="3" t="s">
        <v>151</v>
      </c>
      <c r="B36" s="246"/>
      <c r="D36" s="3" t="s">
        <v>189</v>
      </c>
      <c r="E36" s="263"/>
    </row>
    <row r="37" spans="1:6" ht="15.75" customHeight="1">
      <c r="A37" s="22"/>
      <c r="B37" s="22"/>
      <c r="C37" s="22"/>
      <c r="D37" s="22"/>
      <c r="E37" s="20"/>
      <c r="F37" s="20"/>
    </row>
    <row r="38" spans="1:6" ht="15.75" customHeight="1">
      <c r="A38" s="25" t="s">
        <v>357</v>
      </c>
    </row>
    <row r="39" spans="1:6">
      <c r="A39" s="264"/>
      <c r="B39" s="264"/>
      <c r="C39" s="264"/>
      <c r="D39" s="264"/>
    </row>
  </sheetData>
  <mergeCells count="35">
    <mergeCell ref="A31:B31"/>
    <mergeCell ref="D31:E31"/>
    <mergeCell ref="D24:E24"/>
    <mergeCell ref="D25:E25"/>
    <mergeCell ref="D26:E26"/>
    <mergeCell ref="D28:E28"/>
    <mergeCell ref="D29:E29"/>
    <mergeCell ref="D30:E30"/>
    <mergeCell ref="D27:E27"/>
    <mergeCell ref="D17:E17"/>
    <mergeCell ref="D18:E18"/>
    <mergeCell ref="D19:E19"/>
    <mergeCell ref="D20:E20"/>
    <mergeCell ref="D21:E21"/>
    <mergeCell ref="D22:E22"/>
    <mergeCell ref="D23:E23"/>
    <mergeCell ref="D16:E16"/>
    <mergeCell ref="A7:B7"/>
    <mergeCell ref="C7:E7"/>
    <mergeCell ref="C8:E8"/>
    <mergeCell ref="A8:B8"/>
    <mergeCell ref="C9:E9"/>
    <mergeCell ref="D11:E11"/>
    <mergeCell ref="D12:E12"/>
    <mergeCell ref="D13:E13"/>
    <mergeCell ref="D14:E14"/>
    <mergeCell ref="D15:E15"/>
    <mergeCell ref="A9:B9"/>
    <mergeCell ref="A6:B6"/>
    <mergeCell ref="C6:E6"/>
    <mergeCell ref="A1:E1"/>
    <mergeCell ref="A3:E3"/>
    <mergeCell ref="A4:E4"/>
    <mergeCell ref="A5:B5"/>
    <mergeCell ref="C5:E5"/>
  </mergeCells>
  <dataValidations count="1">
    <dataValidation type="whole" operator="greaterThan" allowBlank="1" showInputMessage="1" showErrorMessage="1" error="Zadejte počet osob, tj. celé číslo!" sqref="C12:C30">
      <formula1>0</formula1>
    </dataValidation>
  </dataValidations>
  <pageMargins left="0.7" right="0.7" top="0.78740157499999996" bottom="0.78740157499999996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L46"/>
  <sheetViews>
    <sheetView showGridLines="0" view="pageBreakPreview" zoomScaleNormal="100" zoomScaleSheetLayoutView="100" workbookViewId="0">
      <selection activeCell="C5" sqref="C5:G5"/>
    </sheetView>
  </sheetViews>
  <sheetFormatPr defaultRowHeight="12.75"/>
  <cols>
    <col min="1" max="1" width="17.85546875" style="2" customWidth="1"/>
    <col min="2" max="2" width="50.42578125" style="2" customWidth="1"/>
    <col min="3" max="3" width="21.140625" style="2" customWidth="1"/>
    <col min="4" max="4" width="26" style="2" customWidth="1"/>
    <col min="5" max="5" width="22.42578125" style="2" customWidth="1"/>
    <col min="6" max="6" width="23.5703125" style="2" customWidth="1"/>
    <col min="7" max="7" width="25.42578125" style="2" customWidth="1"/>
    <col min="8" max="16384" width="9.140625" style="2"/>
  </cols>
  <sheetData>
    <row r="1" spans="1:12" ht="15.75" customHeight="1">
      <c r="A1" s="589" t="s">
        <v>15</v>
      </c>
      <c r="B1" s="589"/>
      <c r="C1" s="589"/>
      <c r="D1" s="589"/>
      <c r="E1" s="589"/>
      <c r="F1" s="589"/>
      <c r="G1" s="589"/>
    </row>
    <row r="2" spans="1:12" ht="105" customHeight="1">
      <c r="A2" s="590"/>
      <c r="B2" s="590"/>
      <c r="C2" s="590"/>
      <c r="D2" s="590"/>
      <c r="E2" s="590"/>
      <c r="F2" s="590"/>
      <c r="G2" s="590"/>
    </row>
    <row r="3" spans="1:12" ht="15.75" customHeight="1">
      <c r="A3" s="591"/>
      <c r="B3" s="590"/>
      <c r="C3" s="590"/>
      <c r="D3" s="590"/>
      <c r="E3" s="590"/>
      <c r="F3" s="590"/>
      <c r="G3" s="590"/>
    </row>
    <row r="4" spans="1:12" ht="18" customHeight="1" thickBot="1">
      <c r="A4" s="592" t="s">
        <v>16</v>
      </c>
      <c r="B4" s="592"/>
      <c r="C4" s="593"/>
      <c r="D4" s="593"/>
      <c r="E4" s="593"/>
      <c r="F4" s="593"/>
      <c r="G4" s="593"/>
      <c r="H4" s="26"/>
      <c r="I4" s="26"/>
      <c r="J4" s="26"/>
      <c r="K4" s="26"/>
      <c r="L4" s="26"/>
    </row>
    <row r="5" spans="1:12" ht="15.75" customHeight="1" thickBot="1">
      <c r="A5" s="594" t="s">
        <v>2</v>
      </c>
      <c r="B5" s="595"/>
      <c r="C5" s="596"/>
      <c r="D5" s="597"/>
      <c r="E5" s="597"/>
      <c r="F5" s="597"/>
      <c r="G5" s="598"/>
      <c r="H5" s="26"/>
      <c r="I5" s="26"/>
      <c r="J5" s="26"/>
      <c r="K5" s="26"/>
      <c r="L5" s="26"/>
    </row>
    <row r="6" spans="1:12" ht="15.75" customHeight="1" thickBot="1">
      <c r="A6" s="599" t="s">
        <v>3</v>
      </c>
      <c r="B6" s="600"/>
      <c r="C6" s="601"/>
      <c r="D6" s="602"/>
      <c r="E6" s="602"/>
      <c r="F6" s="602"/>
      <c r="G6" s="603"/>
      <c r="H6" s="26"/>
      <c r="I6" s="26"/>
      <c r="J6" s="26"/>
      <c r="K6" s="26"/>
      <c r="L6" s="26"/>
    </row>
    <row r="7" spans="1:12" ht="15.75" customHeight="1" thickBot="1">
      <c r="A7" s="604" t="s">
        <v>17</v>
      </c>
      <c r="B7" s="605"/>
      <c r="C7" s="606"/>
      <c r="D7" s="607"/>
      <c r="E7" s="607"/>
      <c r="F7" s="607"/>
      <c r="G7" s="608"/>
      <c r="H7" s="26"/>
      <c r="I7" s="26"/>
      <c r="J7" s="26"/>
      <c r="K7" s="26"/>
      <c r="L7" s="26"/>
    </row>
    <row r="8" spans="1:12" s="26" customFormat="1" ht="15.75" customHeight="1" thickBot="1">
      <c r="A8" s="609" t="s">
        <v>18</v>
      </c>
      <c r="B8" s="610"/>
      <c r="C8" s="611"/>
      <c r="D8" s="612"/>
      <c r="E8" s="612"/>
      <c r="F8" s="612"/>
      <c r="G8" s="612"/>
    </row>
    <row r="9" spans="1:12" ht="15.75" customHeight="1" thickBot="1">
      <c r="A9" s="27"/>
      <c r="B9" s="616"/>
      <c r="C9" s="617"/>
      <c r="D9" s="617"/>
      <c r="E9" s="617"/>
      <c r="F9" s="617"/>
      <c r="G9" s="617"/>
      <c r="H9" s="26"/>
      <c r="I9" s="26"/>
      <c r="J9" s="26"/>
      <c r="K9" s="26"/>
      <c r="L9" s="26"/>
    </row>
    <row r="10" spans="1:12" ht="15.75" customHeight="1">
      <c r="A10" s="618" t="s">
        <v>19</v>
      </c>
      <c r="B10" s="620" t="s">
        <v>20</v>
      </c>
      <c r="C10" s="618" t="s">
        <v>21</v>
      </c>
      <c r="D10" s="618" t="s">
        <v>22</v>
      </c>
      <c r="E10" s="622" t="s">
        <v>23</v>
      </c>
      <c r="F10" s="618" t="s">
        <v>24</v>
      </c>
      <c r="G10" s="618" t="s">
        <v>25</v>
      </c>
      <c r="H10" s="26"/>
      <c r="I10" s="26"/>
      <c r="J10" s="26"/>
      <c r="K10" s="26"/>
      <c r="L10" s="26"/>
    </row>
    <row r="11" spans="1:12" ht="43.5" customHeight="1" thickBot="1">
      <c r="A11" s="619"/>
      <c r="B11" s="621"/>
      <c r="C11" s="619"/>
      <c r="D11" s="619"/>
      <c r="E11" s="623"/>
      <c r="F11" s="624"/>
      <c r="G11" s="619"/>
      <c r="H11" s="26"/>
      <c r="I11" s="26"/>
      <c r="J11" s="26"/>
      <c r="K11" s="26"/>
      <c r="L11" s="26"/>
    </row>
    <row r="12" spans="1:12" ht="15.75" customHeight="1">
      <c r="A12" s="486"/>
      <c r="B12" s="479"/>
      <c r="C12" s="46"/>
      <c r="D12" s="483"/>
      <c r="E12" s="46"/>
      <c r="F12" s="480"/>
      <c r="G12" s="47"/>
    </row>
    <row r="13" spans="1:12" ht="15.75" customHeight="1">
      <c r="A13" s="487"/>
      <c r="B13" s="477"/>
      <c r="C13" s="28"/>
      <c r="D13" s="484"/>
      <c r="E13" s="28"/>
      <c r="F13" s="478"/>
      <c r="G13" s="30"/>
    </row>
    <row r="14" spans="1:12" ht="15.75" customHeight="1">
      <c r="A14" s="487"/>
      <c r="B14" s="477"/>
      <c r="C14" s="28"/>
      <c r="D14" s="484"/>
      <c r="E14" s="28"/>
      <c r="F14" s="478"/>
      <c r="G14" s="30"/>
    </row>
    <row r="15" spans="1:12" ht="15.75" customHeight="1">
      <c r="A15" s="487"/>
      <c r="B15" s="477"/>
      <c r="C15" s="28"/>
      <c r="D15" s="484"/>
      <c r="E15" s="28"/>
      <c r="F15" s="478"/>
      <c r="G15" s="30"/>
    </row>
    <row r="16" spans="1:12" ht="15.75" customHeight="1">
      <c r="A16" s="488"/>
      <c r="B16" s="489"/>
      <c r="C16" s="28"/>
      <c r="D16" s="484"/>
      <c r="E16" s="28"/>
      <c r="F16" s="478"/>
      <c r="G16" s="30"/>
    </row>
    <row r="17" spans="1:7" ht="15.75" customHeight="1">
      <c r="A17" s="487"/>
      <c r="B17" s="477"/>
      <c r="C17" s="28"/>
      <c r="D17" s="484"/>
      <c r="E17" s="28"/>
      <c r="F17" s="478"/>
      <c r="G17" s="30"/>
    </row>
    <row r="18" spans="1:7" ht="15.75" customHeight="1">
      <c r="A18" s="487"/>
      <c r="B18" s="477"/>
      <c r="C18" s="28"/>
      <c r="D18" s="484"/>
      <c r="E18" s="28"/>
      <c r="F18" s="478"/>
      <c r="G18" s="30"/>
    </row>
    <row r="19" spans="1:7" ht="15.75" customHeight="1">
      <c r="A19" s="487"/>
      <c r="B19" s="477"/>
      <c r="C19" s="28"/>
      <c r="D19" s="484"/>
      <c r="E19" s="28"/>
      <c r="F19" s="478"/>
      <c r="G19" s="30"/>
    </row>
    <row r="20" spans="1:7" ht="15.75" customHeight="1">
      <c r="A20" s="487"/>
      <c r="B20" s="477"/>
      <c r="C20" s="28"/>
      <c r="D20" s="484"/>
      <c r="E20" s="28"/>
      <c r="F20" s="478"/>
      <c r="G20" s="30"/>
    </row>
    <row r="21" spans="1:7" ht="15.75" customHeight="1">
      <c r="A21" s="487"/>
      <c r="B21" s="477"/>
      <c r="C21" s="28"/>
      <c r="D21" s="484"/>
      <c r="E21" s="28"/>
      <c r="F21" s="478"/>
      <c r="G21" s="30"/>
    </row>
    <row r="22" spans="1:7" ht="15.75" customHeight="1">
      <c r="A22" s="487"/>
      <c r="B22" s="477"/>
      <c r="C22" s="28"/>
      <c r="D22" s="484"/>
      <c r="E22" s="28"/>
      <c r="F22" s="478"/>
      <c r="G22" s="30"/>
    </row>
    <row r="23" spans="1:7" ht="15.75" customHeight="1">
      <c r="A23" s="487"/>
      <c r="B23" s="477"/>
      <c r="C23" s="28"/>
      <c r="D23" s="484"/>
      <c r="E23" s="28"/>
      <c r="F23" s="478"/>
      <c r="G23" s="30"/>
    </row>
    <row r="24" spans="1:7" ht="15.75" customHeight="1" thickBot="1">
      <c r="A24" s="490"/>
      <c r="B24" s="481"/>
      <c r="C24" s="31"/>
      <c r="D24" s="485"/>
      <c r="E24" s="31"/>
      <c r="F24" s="482"/>
      <c r="G24" s="33"/>
    </row>
    <row r="25" spans="1:7" ht="15.75" customHeight="1" thickBot="1">
      <c r="A25" s="613" t="s">
        <v>26</v>
      </c>
      <c r="B25" s="614"/>
      <c r="C25" s="614"/>
      <c r="D25" s="614"/>
      <c r="E25" s="615"/>
      <c r="F25" s="34">
        <f>SUM(F12:F24)</f>
        <v>0</v>
      </c>
      <c r="G25" s="34">
        <f>SUM(G12:G24)</f>
        <v>0</v>
      </c>
    </row>
    <row r="26" spans="1:7" ht="15.75" customHeight="1" thickBot="1">
      <c r="A26" s="22"/>
      <c r="B26" s="22"/>
      <c r="C26" s="22"/>
      <c r="D26" s="22"/>
      <c r="E26" s="22"/>
      <c r="F26" s="22"/>
      <c r="G26" s="22"/>
    </row>
    <row r="27" spans="1:7" ht="27" customHeight="1" thickBot="1">
      <c r="A27" s="23" t="s">
        <v>13</v>
      </c>
      <c r="B27" s="24"/>
      <c r="C27" s="22"/>
      <c r="D27" s="35" t="s">
        <v>14</v>
      </c>
      <c r="E27" s="36"/>
      <c r="F27" s="37"/>
      <c r="G27" s="38"/>
    </row>
    <row r="28" spans="1:7" ht="15.75" customHeight="1">
      <c r="A28" s="22"/>
      <c r="B28" s="22"/>
      <c r="C28" s="22"/>
      <c r="D28" s="22"/>
      <c r="E28" s="22"/>
      <c r="F28" s="22"/>
      <c r="G28" s="22"/>
    </row>
    <row r="29" spans="1:7" ht="15.75" customHeight="1">
      <c r="A29" s="25" t="s">
        <v>357</v>
      </c>
      <c r="B29" s="22"/>
      <c r="C29" s="22"/>
      <c r="D29" s="22"/>
      <c r="E29" s="22"/>
      <c r="F29" s="22"/>
      <c r="G29" s="22"/>
    </row>
    <row r="33" spans="2:2">
      <c r="B33" s="434" t="s">
        <v>332</v>
      </c>
    </row>
    <row r="34" spans="2:2">
      <c r="B34" s="434" t="s">
        <v>333</v>
      </c>
    </row>
    <row r="35" spans="2:2">
      <c r="B35" s="434" t="s">
        <v>334</v>
      </c>
    </row>
    <row r="36" spans="2:2">
      <c r="B36" s="434" t="s">
        <v>335</v>
      </c>
    </row>
    <row r="37" spans="2:2">
      <c r="B37" s="434" t="s">
        <v>336</v>
      </c>
    </row>
    <row r="38" spans="2:2">
      <c r="B38" s="434" t="s">
        <v>337</v>
      </c>
    </row>
    <row r="39" spans="2:2">
      <c r="B39" s="434" t="s">
        <v>338</v>
      </c>
    </row>
    <row r="40" spans="2:2">
      <c r="B40" s="434" t="s">
        <v>339</v>
      </c>
    </row>
    <row r="41" spans="2:2">
      <c r="B41" s="434" t="s">
        <v>340</v>
      </c>
    </row>
    <row r="42" spans="2:2">
      <c r="B42" s="434" t="s">
        <v>341</v>
      </c>
    </row>
    <row r="43" spans="2:2">
      <c r="B43" s="434" t="s">
        <v>342</v>
      </c>
    </row>
    <row r="44" spans="2:2">
      <c r="B44" s="434" t="s">
        <v>343</v>
      </c>
    </row>
    <row r="45" spans="2:2">
      <c r="B45" s="434" t="s">
        <v>344</v>
      </c>
    </row>
    <row r="46" spans="2:2">
      <c r="B46" s="434" t="s">
        <v>345</v>
      </c>
    </row>
  </sheetData>
  <mergeCells count="21">
    <mergeCell ref="A25:E25"/>
    <mergeCell ref="B9:G9"/>
    <mergeCell ref="A10:A11"/>
    <mergeCell ref="B10:B11"/>
    <mergeCell ref="C10:C11"/>
    <mergeCell ref="D10:D11"/>
    <mergeCell ref="E10:E11"/>
    <mergeCell ref="F10:F11"/>
    <mergeCell ref="G10:G11"/>
    <mergeCell ref="A6:B6"/>
    <mergeCell ref="C6:G6"/>
    <mergeCell ref="A7:B7"/>
    <mergeCell ref="C7:G7"/>
    <mergeCell ref="A8:B8"/>
    <mergeCell ref="C8:G8"/>
    <mergeCell ref="A1:G1"/>
    <mergeCell ref="A2:G2"/>
    <mergeCell ref="A3:G3"/>
    <mergeCell ref="A4:G4"/>
    <mergeCell ref="A5:B5"/>
    <mergeCell ref="C5:G5"/>
  </mergeCells>
  <dataValidations count="1">
    <dataValidation type="list" allowBlank="1" showInputMessage="1" showErrorMessage="1" sqref="D12:D24">
      <formula1>$B$33:$B$46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K31"/>
  <sheetViews>
    <sheetView showGridLines="0" view="pageBreakPreview" topLeftCell="A10" zoomScaleNormal="100" zoomScaleSheetLayoutView="100" workbookViewId="0">
      <selection activeCell="A31" sqref="A31"/>
    </sheetView>
  </sheetViews>
  <sheetFormatPr defaultRowHeight="12.75"/>
  <cols>
    <col min="1" max="1" width="10.140625" style="2" customWidth="1"/>
    <col min="2" max="2" width="51" style="2" customWidth="1"/>
    <col min="3" max="3" width="13" style="2" customWidth="1"/>
    <col min="4" max="4" width="13.7109375" style="2" customWidth="1"/>
    <col min="5" max="5" width="10.5703125" style="2" customWidth="1"/>
    <col min="6" max="10" width="14.140625" style="2" customWidth="1"/>
    <col min="11" max="11" width="18.7109375" style="2" customWidth="1"/>
    <col min="12" max="16384" width="9.140625" style="2"/>
  </cols>
  <sheetData>
    <row r="1" spans="1:11" ht="15.75" customHeight="1">
      <c r="A1" s="625" t="s">
        <v>27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</row>
    <row r="2" spans="1:11" ht="105" customHeight="1">
      <c r="A2" s="590" t="s">
        <v>28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</row>
    <row r="3" spans="1:11" ht="15.75" customHeight="1">
      <c r="A3" s="591" t="s">
        <v>29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</row>
    <row r="4" spans="1:11" ht="18" customHeight="1" thickBot="1">
      <c r="A4" s="592" t="s">
        <v>30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</row>
    <row r="5" spans="1:11" ht="15.75" customHeight="1" thickBot="1">
      <c r="A5" s="626" t="s">
        <v>2</v>
      </c>
      <c r="B5" s="627"/>
      <c r="C5" s="601"/>
      <c r="D5" s="602"/>
      <c r="E5" s="602"/>
      <c r="F5" s="602"/>
      <c r="G5" s="602"/>
      <c r="H5" s="602"/>
      <c r="I5" s="602"/>
      <c r="J5" s="602"/>
      <c r="K5" s="603"/>
    </row>
    <row r="6" spans="1:11" ht="15.75" customHeight="1" thickBot="1">
      <c r="A6" s="632" t="s">
        <v>3</v>
      </c>
      <c r="B6" s="633"/>
      <c r="C6" s="606"/>
      <c r="D6" s="607"/>
      <c r="E6" s="607"/>
      <c r="F6" s="607"/>
      <c r="G6" s="607"/>
      <c r="H6" s="607"/>
      <c r="I6" s="607"/>
      <c r="J6" s="607"/>
      <c r="K6" s="608"/>
    </row>
    <row r="7" spans="1:11" ht="15.75" customHeight="1" thickBot="1">
      <c r="A7" s="634" t="s">
        <v>31</v>
      </c>
      <c r="B7" s="635"/>
      <c r="C7" s="606"/>
      <c r="D7" s="607"/>
      <c r="E7" s="607"/>
      <c r="F7" s="607"/>
      <c r="G7" s="607"/>
      <c r="H7" s="607"/>
      <c r="I7" s="607"/>
      <c r="J7" s="607"/>
      <c r="K7" s="608"/>
    </row>
    <row r="8" spans="1:11" s="26" customFormat="1" ht="15.75" customHeight="1" thickBot="1">
      <c r="A8" s="609" t="s">
        <v>18</v>
      </c>
      <c r="B8" s="610"/>
      <c r="C8" s="611"/>
      <c r="D8" s="612"/>
      <c r="E8" s="612"/>
      <c r="F8" s="612"/>
      <c r="G8" s="612"/>
      <c r="H8" s="612"/>
      <c r="I8" s="612"/>
      <c r="J8" s="612"/>
      <c r="K8" s="636"/>
    </row>
    <row r="9" spans="1:11" ht="15.75" customHeight="1" thickBot="1">
      <c r="A9" s="39"/>
      <c r="B9" s="40"/>
      <c r="C9" s="40"/>
      <c r="D9" s="41"/>
      <c r="E9" s="41"/>
      <c r="F9" s="40"/>
      <c r="G9" s="40"/>
      <c r="H9" s="40"/>
      <c r="I9" s="40"/>
      <c r="J9" s="40"/>
      <c r="K9" s="42"/>
    </row>
    <row r="10" spans="1:11" ht="15.75" customHeight="1" thickBot="1">
      <c r="A10" s="639" t="s">
        <v>32</v>
      </c>
      <c r="B10" s="639" t="s">
        <v>33</v>
      </c>
      <c r="C10" s="641" t="s">
        <v>34</v>
      </c>
      <c r="D10" s="641" t="s">
        <v>35</v>
      </c>
      <c r="E10" s="643"/>
      <c r="F10" s="628" t="s">
        <v>36</v>
      </c>
      <c r="G10" s="628"/>
      <c r="H10" s="628"/>
      <c r="I10" s="628"/>
      <c r="J10" s="628"/>
      <c r="K10" s="629"/>
    </row>
    <row r="11" spans="1:11" ht="50.25" customHeight="1" thickBot="1">
      <c r="A11" s="640"/>
      <c r="B11" s="640"/>
      <c r="C11" s="642"/>
      <c r="D11" s="642"/>
      <c r="E11" s="644"/>
      <c r="F11" s="43" t="s">
        <v>37</v>
      </c>
      <c r="G11" s="44" t="s">
        <v>38</v>
      </c>
      <c r="H11" s="44" t="s">
        <v>39</v>
      </c>
      <c r="I11" s="44" t="s">
        <v>40</v>
      </c>
      <c r="J11" s="44" t="s">
        <v>41</v>
      </c>
      <c r="K11" s="44" t="s">
        <v>42</v>
      </c>
    </row>
    <row r="12" spans="1:11" ht="15.75" customHeight="1" thickBot="1">
      <c r="A12" s="45"/>
      <c r="B12" s="46"/>
      <c r="C12" s="59"/>
      <c r="D12" s="630"/>
      <c r="E12" s="631"/>
      <c r="F12" s="47"/>
      <c r="G12" s="47"/>
      <c r="H12" s="47"/>
      <c r="I12" s="47"/>
      <c r="J12" s="47"/>
      <c r="K12" s="48">
        <f>J12+I12+H12+G12</f>
        <v>0</v>
      </c>
    </row>
    <row r="13" spans="1:11" ht="15.75" customHeight="1" thickBot="1">
      <c r="A13" s="49"/>
      <c r="B13" s="28"/>
      <c r="C13" s="29"/>
      <c r="D13" s="637"/>
      <c r="E13" s="638"/>
      <c r="F13" s="30"/>
      <c r="G13" s="30"/>
      <c r="H13" s="30"/>
      <c r="I13" s="30"/>
      <c r="J13" s="30"/>
      <c r="K13" s="48">
        <f t="shared" ref="K13:K25" si="0">J13+I13+H13+G13</f>
        <v>0</v>
      </c>
    </row>
    <row r="14" spans="1:11" ht="15.75" customHeight="1" thickBot="1">
      <c r="A14" s="49"/>
      <c r="B14" s="28"/>
      <c r="C14" s="29"/>
      <c r="D14" s="637"/>
      <c r="E14" s="638"/>
      <c r="F14" s="30"/>
      <c r="G14" s="30"/>
      <c r="H14" s="30"/>
      <c r="I14" s="30"/>
      <c r="J14" s="30"/>
      <c r="K14" s="48">
        <f t="shared" si="0"/>
        <v>0</v>
      </c>
    </row>
    <row r="15" spans="1:11" ht="15.75" customHeight="1" thickBot="1">
      <c r="A15" s="49"/>
      <c r="B15" s="28"/>
      <c r="C15" s="29"/>
      <c r="D15" s="637"/>
      <c r="E15" s="638"/>
      <c r="F15" s="30"/>
      <c r="G15" s="30"/>
      <c r="H15" s="30"/>
      <c r="I15" s="30"/>
      <c r="J15" s="30"/>
      <c r="K15" s="48">
        <f t="shared" si="0"/>
        <v>0</v>
      </c>
    </row>
    <row r="16" spans="1:11" ht="15.75" customHeight="1" thickBot="1">
      <c r="A16" s="49"/>
      <c r="B16" s="28"/>
      <c r="C16" s="29"/>
      <c r="D16" s="637"/>
      <c r="E16" s="638"/>
      <c r="F16" s="30"/>
      <c r="G16" s="30"/>
      <c r="H16" s="30"/>
      <c r="I16" s="30"/>
      <c r="J16" s="30"/>
      <c r="K16" s="48">
        <f t="shared" si="0"/>
        <v>0</v>
      </c>
    </row>
    <row r="17" spans="1:11" ht="15.75" customHeight="1" thickBot="1">
      <c r="A17" s="49"/>
      <c r="B17" s="28"/>
      <c r="C17" s="29"/>
      <c r="D17" s="637"/>
      <c r="E17" s="638"/>
      <c r="F17" s="30"/>
      <c r="G17" s="30"/>
      <c r="H17" s="30"/>
      <c r="I17" s="30"/>
      <c r="J17" s="30"/>
      <c r="K17" s="48">
        <f t="shared" si="0"/>
        <v>0</v>
      </c>
    </row>
    <row r="18" spans="1:11" ht="15.75" customHeight="1" thickBot="1">
      <c r="A18" s="49"/>
      <c r="B18" s="28"/>
      <c r="C18" s="29"/>
      <c r="D18" s="637"/>
      <c r="E18" s="638"/>
      <c r="F18" s="30"/>
      <c r="G18" s="30"/>
      <c r="H18" s="30"/>
      <c r="I18" s="30"/>
      <c r="J18" s="30"/>
      <c r="K18" s="48">
        <f t="shared" si="0"/>
        <v>0</v>
      </c>
    </row>
    <row r="19" spans="1:11" ht="15.75" customHeight="1" thickBot="1">
      <c r="A19" s="49"/>
      <c r="B19" s="28"/>
      <c r="C19" s="29"/>
      <c r="D19" s="637"/>
      <c r="E19" s="638"/>
      <c r="F19" s="30"/>
      <c r="G19" s="30"/>
      <c r="H19" s="30"/>
      <c r="I19" s="30"/>
      <c r="J19" s="30"/>
      <c r="K19" s="48">
        <f t="shared" si="0"/>
        <v>0</v>
      </c>
    </row>
    <row r="20" spans="1:11" ht="15.75" customHeight="1" thickBot="1">
      <c r="A20" s="49"/>
      <c r="B20" s="28"/>
      <c r="C20" s="29"/>
      <c r="D20" s="637"/>
      <c r="E20" s="638"/>
      <c r="F20" s="30"/>
      <c r="G20" s="30"/>
      <c r="H20" s="30"/>
      <c r="I20" s="30"/>
      <c r="J20" s="30"/>
      <c r="K20" s="48">
        <f t="shared" si="0"/>
        <v>0</v>
      </c>
    </row>
    <row r="21" spans="1:11" ht="15.75" customHeight="1" thickBot="1">
      <c r="A21" s="49"/>
      <c r="B21" s="28"/>
      <c r="C21" s="29"/>
      <c r="D21" s="637"/>
      <c r="E21" s="638"/>
      <c r="F21" s="30"/>
      <c r="G21" s="30"/>
      <c r="H21" s="30"/>
      <c r="I21" s="30"/>
      <c r="J21" s="30"/>
      <c r="K21" s="48">
        <f t="shared" si="0"/>
        <v>0</v>
      </c>
    </row>
    <row r="22" spans="1:11" ht="15.75" customHeight="1" thickBot="1">
      <c r="A22" s="49"/>
      <c r="B22" s="28"/>
      <c r="C22" s="29"/>
      <c r="D22" s="637"/>
      <c r="E22" s="638"/>
      <c r="F22" s="30"/>
      <c r="G22" s="30"/>
      <c r="H22" s="30"/>
      <c r="I22" s="30"/>
      <c r="J22" s="30"/>
      <c r="K22" s="48">
        <f t="shared" si="0"/>
        <v>0</v>
      </c>
    </row>
    <row r="23" spans="1:11" ht="15.75" customHeight="1" thickBot="1">
      <c r="A23" s="49"/>
      <c r="B23" s="28"/>
      <c r="C23" s="29"/>
      <c r="D23" s="637"/>
      <c r="E23" s="638"/>
      <c r="F23" s="30"/>
      <c r="G23" s="30"/>
      <c r="H23" s="30"/>
      <c r="I23" s="30"/>
      <c r="J23" s="30"/>
      <c r="K23" s="48">
        <f t="shared" si="0"/>
        <v>0</v>
      </c>
    </row>
    <row r="24" spans="1:11" ht="15.75" customHeight="1" thickBot="1">
      <c r="A24" s="49"/>
      <c r="B24" s="28"/>
      <c r="C24" s="29"/>
      <c r="D24" s="637"/>
      <c r="E24" s="638"/>
      <c r="F24" s="30"/>
      <c r="G24" s="30"/>
      <c r="H24" s="30"/>
      <c r="I24" s="30"/>
      <c r="J24" s="30"/>
      <c r="K24" s="48">
        <f t="shared" si="0"/>
        <v>0</v>
      </c>
    </row>
    <row r="25" spans="1:11" ht="15.75" customHeight="1" thickBot="1">
      <c r="A25" s="50"/>
      <c r="B25" s="31"/>
      <c r="C25" s="32"/>
      <c r="D25" s="645"/>
      <c r="E25" s="646"/>
      <c r="F25" s="33"/>
      <c r="G25" s="33"/>
      <c r="H25" s="33"/>
      <c r="I25" s="33"/>
      <c r="J25" s="33"/>
      <c r="K25" s="48">
        <f t="shared" si="0"/>
        <v>0</v>
      </c>
    </row>
    <row r="26" spans="1:11" ht="15.75" customHeight="1" thickBot="1">
      <c r="A26" s="647" t="s">
        <v>26</v>
      </c>
      <c r="B26" s="648"/>
      <c r="C26" s="648"/>
      <c r="D26" s="648"/>
      <c r="E26" s="649"/>
      <c r="F26" s="51">
        <f t="shared" ref="F26:K26" si="1">SUM(F12:F25)</f>
        <v>0</v>
      </c>
      <c r="G26" s="51">
        <f t="shared" si="1"/>
        <v>0</v>
      </c>
      <c r="H26" s="51">
        <f t="shared" si="1"/>
        <v>0</v>
      </c>
      <c r="I26" s="51">
        <f t="shared" si="1"/>
        <v>0</v>
      </c>
      <c r="J26" s="51">
        <f t="shared" si="1"/>
        <v>0</v>
      </c>
      <c r="K26" s="51">
        <f t="shared" si="1"/>
        <v>0</v>
      </c>
    </row>
    <row r="27" spans="1:11" ht="15.75" customHeight="1" thickBo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27" customHeight="1" thickBot="1">
      <c r="A28" s="23" t="s">
        <v>13</v>
      </c>
      <c r="B28" s="24"/>
      <c r="C28" s="20"/>
      <c r="F28" s="52"/>
      <c r="G28" s="650" t="s">
        <v>14</v>
      </c>
      <c r="H28" s="651"/>
      <c r="I28" s="53"/>
      <c r="J28" s="54"/>
      <c r="K28" s="52"/>
    </row>
    <row r="29" spans="1:11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.75" customHeight="1">
      <c r="A30" s="117" t="s">
        <v>346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.75" customHeight="1">
      <c r="A31" s="25" t="s">
        <v>357</v>
      </c>
      <c r="B31" s="55"/>
    </row>
  </sheetData>
  <mergeCells count="33">
    <mergeCell ref="D25:E25"/>
    <mergeCell ref="A26:E26"/>
    <mergeCell ref="G28:H28"/>
    <mergeCell ref="D19:E19"/>
    <mergeCell ref="D20:E20"/>
    <mergeCell ref="D21:E21"/>
    <mergeCell ref="D22:E22"/>
    <mergeCell ref="D23:E23"/>
    <mergeCell ref="D24:E24"/>
    <mergeCell ref="D18:E18"/>
    <mergeCell ref="A10:A11"/>
    <mergeCell ref="B10:B11"/>
    <mergeCell ref="C10:C11"/>
    <mergeCell ref="D10:E11"/>
    <mergeCell ref="D13:E13"/>
    <mergeCell ref="D14:E14"/>
    <mergeCell ref="D15:E15"/>
    <mergeCell ref="D16:E16"/>
    <mergeCell ref="D17:E17"/>
    <mergeCell ref="F10:K10"/>
    <mergeCell ref="D12:E12"/>
    <mergeCell ref="A6:B6"/>
    <mergeCell ref="C6:K6"/>
    <mergeCell ref="A7:B7"/>
    <mergeCell ref="C7:K7"/>
    <mergeCell ref="A8:B8"/>
    <mergeCell ref="C8:K8"/>
    <mergeCell ref="A1:K1"/>
    <mergeCell ref="A2:K2"/>
    <mergeCell ref="A3:K3"/>
    <mergeCell ref="A4:K4"/>
    <mergeCell ref="A5:B5"/>
    <mergeCell ref="C5:K5"/>
  </mergeCells>
  <pageMargins left="0.78740157480314965" right="0.78740157480314965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J37"/>
  <sheetViews>
    <sheetView showGridLines="0" view="pageBreakPreview" zoomScaleNormal="100" zoomScaleSheetLayoutView="100" workbookViewId="0">
      <selection activeCell="H13" sqref="H13:I13"/>
    </sheetView>
  </sheetViews>
  <sheetFormatPr defaultRowHeight="12.75"/>
  <cols>
    <col min="1" max="4" width="15.7109375" style="527" customWidth="1"/>
    <col min="5" max="5" width="30.7109375" style="527" customWidth="1"/>
    <col min="6" max="9" width="15.7109375" style="527" customWidth="1"/>
    <col min="10" max="16384" width="9.140625" style="527"/>
  </cols>
  <sheetData>
    <row r="1" spans="1:10" ht="15.75" customHeight="1">
      <c r="A1" s="659" t="s">
        <v>43</v>
      </c>
      <c r="B1" s="659"/>
      <c r="C1" s="659"/>
      <c r="D1" s="659"/>
      <c r="E1" s="659"/>
      <c r="F1" s="659"/>
      <c r="G1" s="659"/>
      <c r="H1" s="659"/>
      <c r="I1" s="659"/>
    </row>
    <row r="2" spans="1:10" ht="105" customHeight="1">
      <c r="A2" s="660"/>
      <c r="B2" s="660"/>
      <c r="C2" s="660"/>
      <c r="D2" s="660"/>
      <c r="E2" s="660"/>
      <c r="F2" s="660"/>
      <c r="G2" s="660"/>
      <c r="H2" s="660"/>
      <c r="I2" s="660"/>
    </row>
    <row r="3" spans="1:10" ht="15.75" customHeight="1">
      <c r="A3" s="56"/>
      <c r="B3" s="56"/>
      <c r="C3" s="56"/>
      <c r="D3" s="56"/>
      <c r="E3" s="56"/>
      <c r="F3" s="56"/>
      <c r="G3" s="56"/>
      <c r="H3" s="56"/>
      <c r="I3" s="56"/>
    </row>
    <row r="4" spans="1:10" ht="18" customHeight="1" thickBot="1">
      <c r="A4" s="661" t="s">
        <v>44</v>
      </c>
      <c r="B4" s="661"/>
      <c r="C4" s="661"/>
      <c r="D4" s="661"/>
      <c r="E4" s="661"/>
      <c r="F4" s="661"/>
      <c r="G4" s="661"/>
      <c r="H4" s="661"/>
      <c r="I4" s="661"/>
    </row>
    <row r="5" spans="1:10" ht="15.75" customHeight="1" thickBot="1">
      <c r="A5" s="650" t="s">
        <v>2</v>
      </c>
      <c r="B5" s="667"/>
      <c r="C5" s="662"/>
      <c r="D5" s="663"/>
      <c r="E5" s="663"/>
      <c r="F5" s="663"/>
      <c r="G5" s="663"/>
      <c r="H5" s="663"/>
      <c r="I5" s="664"/>
      <c r="J5" s="22"/>
    </row>
    <row r="6" spans="1:10" ht="15.75" customHeight="1" thickBot="1">
      <c r="A6" s="632" t="s">
        <v>3</v>
      </c>
      <c r="B6" s="633"/>
      <c r="C6" s="662"/>
      <c r="D6" s="663"/>
      <c r="E6" s="663"/>
      <c r="F6" s="663"/>
      <c r="G6" s="663"/>
      <c r="H6" s="663"/>
      <c r="I6" s="664"/>
      <c r="J6" s="22"/>
    </row>
    <row r="7" spans="1:10" ht="15.75" customHeight="1" thickBot="1">
      <c r="A7" s="665" t="s">
        <v>45</v>
      </c>
      <c r="B7" s="666"/>
      <c r="C7" s="662"/>
      <c r="D7" s="663"/>
      <c r="E7" s="663"/>
      <c r="F7" s="663"/>
      <c r="G7" s="663"/>
      <c r="H7" s="663"/>
      <c r="I7" s="664"/>
      <c r="J7" s="22"/>
    </row>
    <row r="8" spans="1:10" ht="15.75" customHeight="1" thickBot="1">
      <c r="A8" s="609" t="s">
        <v>18</v>
      </c>
      <c r="B8" s="652"/>
      <c r="C8" s="611"/>
      <c r="D8" s="612"/>
      <c r="E8" s="612"/>
      <c r="F8" s="612"/>
      <c r="G8" s="612"/>
      <c r="H8" s="612"/>
      <c r="I8" s="636"/>
      <c r="J8" s="22"/>
    </row>
    <row r="9" spans="1:10" ht="15.75" customHeight="1" thickBot="1">
      <c r="A9" s="39"/>
      <c r="B9" s="40"/>
      <c r="C9" s="40"/>
      <c r="D9" s="40"/>
      <c r="E9" s="41"/>
      <c r="F9" s="41"/>
      <c r="G9" s="41"/>
      <c r="H9" s="41"/>
      <c r="I9" s="20"/>
      <c r="J9" s="22"/>
    </row>
    <row r="10" spans="1:10" ht="15" customHeight="1">
      <c r="A10" s="639" t="s">
        <v>32</v>
      </c>
      <c r="B10" s="639" t="s">
        <v>33</v>
      </c>
      <c r="C10" s="639" t="s">
        <v>34</v>
      </c>
      <c r="D10" s="639" t="s">
        <v>35</v>
      </c>
      <c r="E10" s="639" t="s">
        <v>361</v>
      </c>
      <c r="F10" s="654" t="s">
        <v>36</v>
      </c>
      <c r="G10" s="655"/>
      <c r="H10" s="655"/>
      <c r="I10" s="656"/>
      <c r="J10" s="22"/>
    </row>
    <row r="11" spans="1:10" ht="15" customHeight="1">
      <c r="A11" s="653"/>
      <c r="B11" s="653"/>
      <c r="C11" s="653"/>
      <c r="D11" s="653"/>
      <c r="E11" s="653"/>
      <c r="F11" s="657" t="s">
        <v>46</v>
      </c>
      <c r="G11" s="658"/>
      <c r="H11" s="657" t="s">
        <v>47</v>
      </c>
      <c r="I11" s="658"/>
      <c r="J11" s="22"/>
    </row>
    <row r="12" spans="1:10" ht="36.75" customHeight="1" thickBot="1">
      <c r="A12" s="640"/>
      <c r="B12" s="640"/>
      <c r="C12" s="640"/>
      <c r="D12" s="640"/>
      <c r="E12" s="640"/>
      <c r="F12" s="668" t="s">
        <v>48</v>
      </c>
      <c r="G12" s="669"/>
      <c r="H12" s="668" t="s">
        <v>48</v>
      </c>
      <c r="I12" s="669"/>
      <c r="J12" s="22"/>
    </row>
    <row r="13" spans="1:10" ht="15.75" customHeight="1">
      <c r="A13" s="57"/>
      <c r="B13" s="58"/>
      <c r="C13" s="58"/>
      <c r="D13" s="59"/>
      <c r="E13" s="528"/>
      <c r="F13" s="670"/>
      <c r="G13" s="671"/>
      <c r="H13" s="670"/>
      <c r="I13" s="671"/>
      <c r="J13" s="22"/>
    </row>
    <row r="14" spans="1:10" ht="15.75" customHeight="1">
      <c r="A14" s="60"/>
      <c r="B14" s="61"/>
      <c r="C14" s="61"/>
      <c r="D14" s="29"/>
      <c r="E14" s="529"/>
      <c r="F14" s="672"/>
      <c r="G14" s="673"/>
      <c r="H14" s="672"/>
      <c r="I14" s="673"/>
      <c r="J14" s="22"/>
    </row>
    <row r="15" spans="1:10" ht="15.75" customHeight="1">
      <c r="A15" s="60"/>
      <c r="B15" s="61"/>
      <c r="C15" s="61"/>
      <c r="D15" s="29"/>
      <c r="E15" s="529"/>
      <c r="F15" s="672"/>
      <c r="G15" s="673"/>
      <c r="H15" s="672"/>
      <c r="I15" s="673"/>
      <c r="J15" s="22"/>
    </row>
    <row r="16" spans="1:10" ht="15.75" customHeight="1">
      <c r="A16" s="60"/>
      <c r="B16" s="61"/>
      <c r="C16" s="61"/>
      <c r="D16" s="29"/>
      <c r="E16" s="529"/>
      <c r="F16" s="672"/>
      <c r="G16" s="673"/>
      <c r="H16" s="672"/>
      <c r="I16" s="673"/>
      <c r="J16" s="22"/>
    </row>
    <row r="17" spans="1:10" ht="15.75" customHeight="1">
      <c r="A17" s="60"/>
      <c r="B17" s="61"/>
      <c r="C17" s="61"/>
      <c r="D17" s="29"/>
      <c r="E17" s="529"/>
      <c r="F17" s="672"/>
      <c r="G17" s="673"/>
      <c r="H17" s="672"/>
      <c r="I17" s="673"/>
      <c r="J17" s="22"/>
    </row>
    <row r="18" spans="1:10" ht="15.75" customHeight="1">
      <c r="A18" s="60"/>
      <c r="B18" s="61"/>
      <c r="C18" s="61"/>
      <c r="D18" s="29"/>
      <c r="E18" s="529"/>
      <c r="F18" s="672"/>
      <c r="G18" s="673"/>
      <c r="H18" s="672"/>
      <c r="I18" s="673"/>
      <c r="J18" s="22"/>
    </row>
    <row r="19" spans="1:10" ht="15.75" customHeight="1">
      <c r="A19" s="60"/>
      <c r="B19" s="61"/>
      <c r="C19" s="61"/>
      <c r="D19" s="29"/>
      <c r="E19" s="529"/>
      <c r="F19" s="672"/>
      <c r="G19" s="673"/>
      <c r="H19" s="672"/>
      <c r="I19" s="673"/>
      <c r="J19" s="22"/>
    </row>
    <row r="20" spans="1:10" ht="15.75" customHeight="1">
      <c r="A20" s="60"/>
      <c r="B20" s="61"/>
      <c r="C20" s="61"/>
      <c r="D20" s="29"/>
      <c r="E20" s="529"/>
      <c r="F20" s="672"/>
      <c r="G20" s="673"/>
      <c r="H20" s="672"/>
      <c r="I20" s="673"/>
      <c r="J20" s="22"/>
    </row>
    <row r="21" spans="1:10" ht="15.75" customHeight="1">
      <c r="A21" s="60"/>
      <c r="B21" s="61"/>
      <c r="C21" s="61"/>
      <c r="D21" s="29"/>
      <c r="E21" s="529"/>
      <c r="F21" s="672"/>
      <c r="G21" s="673"/>
      <c r="H21" s="672"/>
      <c r="I21" s="673"/>
      <c r="J21" s="22"/>
    </row>
    <row r="22" spans="1:10" ht="15.75" customHeight="1">
      <c r="A22" s="60"/>
      <c r="B22" s="61"/>
      <c r="C22" s="61"/>
      <c r="D22" s="29"/>
      <c r="E22" s="529"/>
      <c r="F22" s="672"/>
      <c r="G22" s="673"/>
      <c r="H22" s="672"/>
      <c r="I22" s="673"/>
      <c r="J22" s="22"/>
    </row>
    <row r="23" spans="1:10" ht="15.75" customHeight="1">
      <c r="A23" s="60"/>
      <c r="B23" s="61"/>
      <c r="C23" s="61"/>
      <c r="D23" s="29"/>
      <c r="E23" s="529"/>
      <c r="F23" s="672"/>
      <c r="G23" s="673"/>
      <c r="H23" s="672"/>
      <c r="I23" s="673"/>
      <c r="J23" s="22"/>
    </row>
    <row r="24" spans="1:10" ht="15.75" customHeight="1">
      <c r="A24" s="60"/>
      <c r="B24" s="61"/>
      <c r="C24" s="61"/>
      <c r="D24" s="29"/>
      <c r="E24" s="529"/>
      <c r="F24" s="672"/>
      <c r="G24" s="673"/>
      <c r="H24" s="672"/>
      <c r="I24" s="673"/>
      <c r="J24" s="22"/>
    </row>
    <row r="25" spans="1:10" ht="15.75" customHeight="1">
      <c r="A25" s="60"/>
      <c r="B25" s="61"/>
      <c r="C25" s="61"/>
      <c r="D25" s="29"/>
      <c r="E25" s="529"/>
      <c r="F25" s="672"/>
      <c r="G25" s="673"/>
      <c r="H25" s="672"/>
      <c r="I25" s="673"/>
      <c r="J25" s="22"/>
    </row>
    <row r="26" spans="1:10" ht="15.75" customHeight="1">
      <c r="A26" s="60"/>
      <c r="B26" s="61"/>
      <c r="C26" s="61"/>
      <c r="D26" s="29"/>
      <c r="E26" s="529"/>
      <c r="F26" s="672"/>
      <c r="G26" s="673"/>
      <c r="H26" s="672"/>
      <c r="I26" s="673"/>
      <c r="J26" s="22"/>
    </row>
    <row r="27" spans="1:10" ht="15.75" customHeight="1">
      <c r="A27" s="60"/>
      <c r="B27" s="61"/>
      <c r="C27" s="61"/>
      <c r="D27" s="29"/>
      <c r="E27" s="529"/>
      <c r="F27" s="672"/>
      <c r="G27" s="673"/>
      <c r="H27" s="672"/>
      <c r="I27" s="673"/>
      <c r="J27" s="22"/>
    </row>
    <row r="28" spans="1:10" ht="15.75" customHeight="1" thickBot="1">
      <c r="A28" s="62"/>
      <c r="B28" s="63"/>
      <c r="C28" s="63"/>
      <c r="D28" s="32"/>
      <c r="E28" s="530"/>
      <c r="F28" s="672"/>
      <c r="G28" s="673"/>
      <c r="H28" s="672"/>
      <c r="I28" s="673"/>
      <c r="J28" s="22"/>
    </row>
    <row r="29" spans="1:10" ht="15.75" customHeight="1" thickBot="1">
      <c r="A29" s="647" t="s">
        <v>26</v>
      </c>
      <c r="B29" s="648"/>
      <c r="C29" s="648"/>
      <c r="D29" s="649"/>
      <c r="E29" s="517"/>
      <c r="F29" s="678">
        <f>SUM(F13:G28)</f>
        <v>0</v>
      </c>
      <c r="G29" s="679"/>
      <c r="H29" s="678">
        <f>SUM(H13:I28)</f>
        <v>0</v>
      </c>
      <c r="I29" s="679"/>
      <c r="J29" s="22"/>
    </row>
    <row r="30" spans="1:10" ht="15.75" customHeight="1" thickBot="1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27" customHeight="1" thickBot="1">
      <c r="A31" s="23" t="s">
        <v>13</v>
      </c>
      <c r="B31" s="24"/>
      <c r="C31" s="20"/>
      <c r="D31" s="650" t="s">
        <v>14</v>
      </c>
      <c r="E31" s="674"/>
      <c r="F31" s="667"/>
      <c r="G31" s="675"/>
      <c r="H31" s="676"/>
      <c r="I31" s="677"/>
      <c r="J31" s="22"/>
    </row>
    <row r="32" spans="1:10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5.75" customHeight="1">
      <c r="A33" s="117" t="s">
        <v>346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15.75" customHeight="1">
      <c r="A34" s="25" t="s">
        <v>357</v>
      </c>
    </row>
    <row r="35" spans="1:10" ht="15.75" customHeight="1"/>
    <row r="36" spans="1:10" ht="15.75" customHeight="1"/>
    <row r="37" spans="1:10" ht="15.75" customHeight="1"/>
  </sheetData>
  <mergeCells count="58">
    <mergeCell ref="F28:G28"/>
    <mergeCell ref="H28:I28"/>
    <mergeCell ref="D31:F31"/>
    <mergeCell ref="G31:I31"/>
    <mergeCell ref="F29:G29"/>
    <mergeCell ref="H29:I29"/>
    <mergeCell ref="A29:D29"/>
    <mergeCell ref="F25:G25"/>
    <mergeCell ref="H25:I25"/>
    <mergeCell ref="F26:G26"/>
    <mergeCell ref="H26:I26"/>
    <mergeCell ref="F27:G27"/>
    <mergeCell ref="H27:I27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F13:G13"/>
    <mergeCell ref="H13:I13"/>
    <mergeCell ref="F14:G14"/>
    <mergeCell ref="H14:I14"/>
    <mergeCell ref="F15:G15"/>
    <mergeCell ref="H15:I15"/>
    <mergeCell ref="A1:I1"/>
    <mergeCell ref="A2:I2"/>
    <mergeCell ref="A4:I4"/>
    <mergeCell ref="C5:I5"/>
    <mergeCell ref="C6:I6"/>
    <mergeCell ref="A5:B5"/>
    <mergeCell ref="A6:B6"/>
    <mergeCell ref="C8:I8"/>
    <mergeCell ref="E10:E12"/>
    <mergeCell ref="F10:I10"/>
    <mergeCell ref="F11:G11"/>
    <mergeCell ref="C7:I7"/>
    <mergeCell ref="A7:B7"/>
    <mergeCell ref="H11:I11"/>
    <mergeCell ref="F12:G12"/>
    <mergeCell ref="H12:I12"/>
    <mergeCell ref="A8:B8"/>
    <mergeCell ref="A10:A12"/>
    <mergeCell ref="B10:B12"/>
    <mergeCell ref="C10:C12"/>
    <mergeCell ref="D10:D12"/>
  </mergeCells>
  <pageMargins left="0.78740157480314965" right="0.78740157480314965" top="0.98425196850393704" bottom="0.98425196850393704" header="0.51181102362204722" footer="0.51181102362204722"/>
  <pageSetup paperSize="9" scale="71" orientation="landscape" horizontalDpi="4294967292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P67"/>
  <sheetViews>
    <sheetView showGridLines="0" tabSelected="1" view="pageBreakPreview" topLeftCell="D10" zoomScaleNormal="75" zoomScaleSheetLayoutView="100" workbookViewId="0">
      <selection activeCell="L21" sqref="L21"/>
    </sheetView>
  </sheetViews>
  <sheetFormatPr defaultRowHeight="12.75"/>
  <cols>
    <col min="1" max="1" width="10.7109375" style="295" customWidth="1"/>
    <col min="2" max="2" width="14.42578125" style="295" customWidth="1"/>
    <col min="3" max="3" width="10.7109375" style="295" customWidth="1"/>
    <col min="4" max="4" width="18.28515625" style="295" customWidth="1"/>
    <col min="5" max="5" width="29.140625" style="295" customWidth="1"/>
    <col min="6" max="6" width="32.28515625" style="295" customWidth="1"/>
    <col min="7" max="7" width="13.28515625" style="295" customWidth="1"/>
    <col min="8" max="12" width="14.140625" style="295" customWidth="1"/>
    <col min="13" max="16" width="10.7109375" style="295" customWidth="1"/>
    <col min="17" max="16384" width="9.140625" style="295"/>
  </cols>
  <sheetData>
    <row r="1" spans="1:16" s="294" customFormat="1" ht="15.75" customHeight="1">
      <c r="A1" s="680" t="s">
        <v>200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</row>
    <row r="2" spans="1:16" ht="105" customHeight="1">
      <c r="A2" s="681"/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</row>
    <row r="3" spans="1:16" ht="15.75" customHeight="1">
      <c r="A3" s="682" t="s">
        <v>29</v>
      </c>
      <c r="B3" s="682"/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</row>
    <row r="4" spans="1:16" ht="18" customHeight="1" thickBot="1">
      <c r="A4" s="683" t="s">
        <v>201</v>
      </c>
      <c r="B4" s="683"/>
      <c r="C4" s="683"/>
      <c r="D4" s="683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</row>
    <row r="5" spans="1:16" ht="15.75" customHeight="1" thickBot="1">
      <c r="A5" s="684" t="s">
        <v>2</v>
      </c>
      <c r="B5" s="685"/>
      <c r="C5" s="685"/>
      <c r="D5" s="686"/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8"/>
    </row>
    <row r="6" spans="1:16" ht="15.75" customHeight="1" thickBot="1">
      <c r="A6" s="691" t="s">
        <v>3</v>
      </c>
      <c r="B6" s="692"/>
      <c r="C6" s="692"/>
      <c r="D6" s="693"/>
      <c r="E6" s="694"/>
      <c r="F6" s="694"/>
      <c r="G6" s="694"/>
      <c r="H6" s="694"/>
      <c r="I6" s="694"/>
      <c r="J6" s="694"/>
      <c r="K6" s="694"/>
      <c r="L6" s="694"/>
      <c r="M6" s="694"/>
      <c r="N6" s="694"/>
      <c r="O6" s="694"/>
      <c r="P6" s="695"/>
    </row>
    <row r="7" spans="1:16" ht="15.75" customHeight="1" thickBot="1">
      <c r="A7" s="696" t="s">
        <v>51</v>
      </c>
      <c r="B7" s="697"/>
      <c r="C7" s="697"/>
      <c r="D7" s="698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688"/>
    </row>
    <row r="8" spans="1:16" ht="15.75" customHeight="1" thickBot="1">
      <c r="A8" s="699" t="s">
        <v>18</v>
      </c>
      <c r="B8" s="700"/>
      <c r="C8" s="700"/>
      <c r="D8" s="701"/>
      <c r="E8" s="702"/>
      <c r="F8" s="687"/>
      <c r="G8" s="687"/>
      <c r="H8" s="687"/>
      <c r="I8" s="687"/>
      <c r="J8" s="687"/>
      <c r="K8" s="687"/>
      <c r="L8" s="687"/>
      <c r="M8" s="687"/>
      <c r="N8" s="687"/>
      <c r="O8" s="687"/>
      <c r="P8" s="688"/>
    </row>
    <row r="9" spans="1:16" ht="15.75" customHeight="1" thickBot="1">
      <c r="A9" s="699" t="s">
        <v>154</v>
      </c>
      <c r="B9" s="700"/>
      <c r="C9" s="700"/>
      <c r="D9" s="701"/>
      <c r="E9" s="702"/>
      <c r="F9" s="687"/>
      <c r="G9" s="687"/>
      <c r="H9" s="687"/>
      <c r="I9" s="687"/>
      <c r="J9" s="687"/>
      <c r="K9" s="687"/>
      <c r="L9" s="687"/>
      <c r="M9" s="687"/>
      <c r="N9" s="687"/>
      <c r="O9" s="687"/>
      <c r="P9" s="688"/>
    </row>
    <row r="10" spans="1:16" ht="15.75" customHeight="1" thickBot="1">
      <c r="A10" s="296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4"/>
      <c r="N10" s="294"/>
    </row>
    <row r="11" spans="1:16" ht="34.5" customHeight="1">
      <c r="A11" s="689" t="s">
        <v>202</v>
      </c>
      <c r="B11" s="689" t="s">
        <v>203</v>
      </c>
      <c r="C11" s="689" t="s">
        <v>204</v>
      </c>
      <c r="D11" s="689" t="s">
        <v>205</v>
      </c>
      <c r="E11" s="689" t="s">
        <v>206</v>
      </c>
      <c r="F11" s="689" t="s">
        <v>20</v>
      </c>
      <c r="G11" s="707" t="s">
        <v>207</v>
      </c>
      <c r="H11" s="689" t="s">
        <v>208</v>
      </c>
      <c r="I11" s="689" t="s">
        <v>209</v>
      </c>
      <c r="J11" s="689" t="s">
        <v>367</v>
      </c>
      <c r="K11" s="689" t="s">
        <v>368</v>
      </c>
      <c r="L11" s="548"/>
      <c r="M11" s="689" t="s">
        <v>210</v>
      </c>
      <c r="N11" s="707" t="s">
        <v>211</v>
      </c>
      <c r="O11" s="720" t="s">
        <v>212</v>
      </c>
      <c r="P11" s="721"/>
    </row>
    <row r="12" spans="1:16" ht="50.25" customHeight="1" thickBot="1">
      <c r="A12" s="690"/>
      <c r="B12" s="706"/>
      <c r="C12" s="706"/>
      <c r="D12" s="690"/>
      <c r="E12" s="690"/>
      <c r="F12" s="690"/>
      <c r="G12" s="708"/>
      <c r="H12" s="690"/>
      <c r="I12" s="690"/>
      <c r="J12" s="994"/>
      <c r="K12" s="994"/>
      <c r="L12" s="549"/>
      <c r="M12" s="690"/>
      <c r="N12" s="719"/>
      <c r="O12" s="298" t="s">
        <v>213</v>
      </c>
      <c r="P12" s="298" t="s">
        <v>214</v>
      </c>
    </row>
    <row r="13" spans="1:16" ht="15.75" customHeight="1">
      <c r="A13" s="299"/>
      <c r="B13" s="300"/>
      <c r="C13" s="300"/>
      <c r="D13" s="301"/>
      <c r="E13" s="301"/>
      <c r="F13" s="302"/>
      <c r="G13" s="303"/>
      <c r="H13" s="303"/>
      <c r="I13" s="303"/>
      <c r="J13" s="303"/>
      <c r="K13" s="303"/>
      <c r="L13" s="303"/>
      <c r="M13" s="301"/>
      <c r="N13" s="304"/>
      <c r="O13" s="305"/>
      <c r="P13" s="305"/>
    </row>
    <row r="14" spans="1:16" ht="15.75" customHeight="1">
      <c r="A14" s="306"/>
      <c r="B14" s="307"/>
      <c r="C14" s="307"/>
      <c r="D14" s="308"/>
      <c r="E14" s="308"/>
      <c r="F14" s="309"/>
      <c r="G14" s="310"/>
      <c r="H14" s="310"/>
      <c r="I14" s="310"/>
      <c r="J14" s="310"/>
      <c r="K14" s="310"/>
      <c r="L14" s="310"/>
      <c r="M14" s="308"/>
      <c r="N14" s="311"/>
      <c r="O14" s="312"/>
      <c r="P14" s="312"/>
    </row>
    <row r="15" spans="1:16" ht="15.75" customHeight="1">
      <c r="A15" s="306"/>
      <c r="B15" s="307"/>
      <c r="C15" s="307"/>
      <c r="D15" s="308"/>
      <c r="E15" s="308"/>
      <c r="F15" s="309"/>
      <c r="G15" s="310"/>
      <c r="H15" s="310"/>
      <c r="I15" s="310"/>
      <c r="J15" s="310"/>
      <c r="K15" s="310"/>
      <c r="L15" s="310"/>
      <c r="M15" s="308"/>
      <c r="N15" s="311"/>
      <c r="O15" s="312"/>
      <c r="P15" s="312"/>
    </row>
    <row r="16" spans="1:16" ht="15.75" customHeight="1">
      <c r="A16" s="306"/>
      <c r="B16" s="307"/>
      <c r="C16" s="307"/>
      <c r="D16" s="308"/>
      <c r="E16" s="308"/>
      <c r="F16" s="309"/>
      <c r="G16" s="310"/>
      <c r="H16" s="310"/>
      <c r="I16" s="310"/>
      <c r="J16" s="310"/>
      <c r="K16" s="310"/>
      <c r="L16" s="310"/>
      <c r="M16" s="308"/>
      <c r="N16" s="311"/>
      <c r="O16" s="312"/>
      <c r="P16" s="312"/>
    </row>
    <row r="17" spans="1:16" ht="15.75" customHeight="1">
      <c r="A17" s="306"/>
      <c r="B17" s="307"/>
      <c r="C17" s="307"/>
      <c r="D17" s="308"/>
      <c r="E17" s="308"/>
      <c r="F17" s="309"/>
      <c r="G17" s="310"/>
      <c r="H17" s="310"/>
      <c r="I17" s="310"/>
      <c r="J17" s="310"/>
      <c r="K17" s="310"/>
      <c r="L17" s="310"/>
      <c r="M17" s="308"/>
      <c r="N17" s="311"/>
      <c r="O17" s="312"/>
      <c r="P17" s="312"/>
    </row>
    <row r="18" spans="1:16" ht="15.75" customHeight="1">
      <c r="A18" s="306"/>
      <c r="B18" s="307"/>
      <c r="C18" s="307"/>
      <c r="D18" s="308"/>
      <c r="E18" s="308"/>
      <c r="F18" s="313"/>
      <c r="G18" s="314"/>
      <c r="H18" s="314"/>
      <c r="I18" s="314"/>
      <c r="J18" s="314"/>
      <c r="K18" s="314"/>
      <c r="L18" s="314"/>
      <c r="M18" s="308"/>
      <c r="N18" s="315"/>
      <c r="O18" s="312"/>
      <c r="P18" s="312"/>
    </row>
    <row r="19" spans="1:16" ht="15.75" customHeight="1">
      <c r="A19" s="306"/>
      <c r="B19" s="307"/>
      <c r="C19" s="307"/>
      <c r="D19" s="308"/>
      <c r="E19" s="308"/>
      <c r="F19" s="313"/>
      <c r="G19" s="314"/>
      <c r="H19" s="314"/>
      <c r="I19" s="314"/>
      <c r="J19" s="314"/>
      <c r="K19" s="314"/>
      <c r="L19" s="314"/>
      <c r="M19" s="308"/>
      <c r="N19" s="315"/>
      <c r="O19" s="312"/>
      <c r="P19" s="312"/>
    </row>
    <row r="20" spans="1:16" ht="15.75" customHeight="1">
      <c r="A20" s="306"/>
      <c r="B20" s="307"/>
      <c r="C20" s="307"/>
      <c r="D20" s="308"/>
      <c r="E20" s="308"/>
      <c r="F20" s="313"/>
      <c r="G20" s="314"/>
      <c r="H20" s="314"/>
      <c r="I20" s="314"/>
      <c r="J20" s="314"/>
      <c r="K20" s="314"/>
      <c r="L20" s="314"/>
      <c r="M20" s="308"/>
      <c r="N20" s="315"/>
      <c r="O20" s="312"/>
      <c r="P20" s="312"/>
    </row>
    <row r="21" spans="1:16" ht="15.75" customHeight="1">
      <c r="A21" s="306"/>
      <c r="B21" s="307"/>
      <c r="C21" s="307"/>
      <c r="D21" s="308"/>
      <c r="E21" s="308"/>
      <c r="F21" s="313"/>
      <c r="G21" s="314"/>
      <c r="H21" s="314"/>
      <c r="I21" s="314"/>
      <c r="J21" s="314"/>
      <c r="K21" s="314"/>
      <c r="L21" s="314"/>
      <c r="M21" s="308"/>
      <c r="N21" s="315"/>
      <c r="O21" s="312"/>
      <c r="P21" s="312"/>
    </row>
    <row r="22" spans="1:16" ht="15.75" customHeight="1">
      <c r="A22" s="306"/>
      <c r="B22" s="307"/>
      <c r="C22" s="307"/>
      <c r="D22" s="308"/>
      <c r="E22" s="308"/>
      <c r="F22" s="309"/>
      <c r="G22" s="310"/>
      <c r="H22" s="310"/>
      <c r="I22" s="310"/>
      <c r="J22" s="310"/>
      <c r="K22" s="310"/>
      <c r="L22" s="310"/>
      <c r="M22" s="308"/>
      <c r="N22" s="311"/>
      <c r="O22" s="312"/>
      <c r="P22" s="312"/>
    </row>
    <row r="23" spans="1:16" ht="15.75" customHeight="1">
      <c r="A23" s="306"/>
      <c r="B23" s="307"/>
      <c r="C23" s="307"/>
      <c r="D23" s="308"/>
      <c r="E23" s="308"/>
      <c r="F23" s="309"/>
      <c r="G23" s="310"/>
      <c r="H23" s="310"/>
      <c r="I23" s="310"/>
      <c r="J23" s="310"/>
      <c r="K23" s="310"/>
      <c r="L23" s="310"/>
      <c r="M23" s="308"/>
      <c r="N23" s="311"/>
      <c r="O23" s="312"/>
      <c r="P23" s="312"/>
    </row>
    <row r="24" spans="1:16" ht="15.75" customHeight="1">
      <c r="A24" s="306"/>
      <c r="B24" s="307"/>
      <c r="C24" s="307"/>
      <c r="D24" s="308"/>
      <c r="E24" s="308"/>
      <c r="F24" s="309"/>
      <c r="G24" s="310"/>
      <c r="H24" s="310"/>
      <c r="I24" s="310"/>
      <c r="J24" s="310"/>
      <c r="K24" s="310"/>
      <c r="L24" s="310"/>
      <c r="M24" s="308"/>
      <c r="N24" s="311"/>
      <c r="O24" s="312"/>
      <c r="P24" s="312"/>
    </row>
    <row r="25" spans="1:16" ht="15.75" customHeight="1">
      <c r="A25" s="306"/>
      <c r="B25" s="307"/>
      <c r="C25" s="307"/>
      <c r="D25" s="308"/>
      <c r="E25" s="308"/>
      <c r="F25" s="309"/>
      <c r="G25" s="310"/>
      <c r="H25" s="310"/>
      <c r="I25" s="310"/>
      <c r="J25" s="310"/>
      <c r="K25" s="310"/>
      <c r="L25" s="310"/>
      <c r="M25" s="308"/>
      <c r="N25" s="311"/>
      <c r="O25" s="312"/>
      <c r="P25" s="312"/>
    </row>
    <row r="26" spans="1:16" ht="15.75" customHeight="1">
      <c r="A26" s="306"/>
      <c r="B26" s="307"/>
      <c r="C26" s="307"/>
      <c r="D26" s="308"/>
      <c r="E26" s="308"/>
      <c r="F26" s="309"/>
      <c r="G26" s="310"/>
      <c r="H26" s="310"/>
      <c r="I26" s="310"/>
      <c r="J26" s="310"/>
      <c r="K26" s="310"/>
      <c r="L26" s="310"/>
      <c r="M26" s="308"/>
      <c r="N26" s="311"/>
      <c r="O26" s="312"/>
      <c r="P26" s="312"/>
    </row>
    <row r="27" spans="1:16" ht="15.75" customHeight="1">
      <c r="A27" s="306"/>
      <c r="B27" s="307"/>
      <c r="C27" s="307"/>
      <c r="D27" s="308"/>
      <c r="E27" s="308"/>
      <c r="F27" s="309"/>
      <c r="G27" s="310"/>
      <c r="H27" s="310"/>
      <c r="I27" s="310"/>
      <c r="J27" s="310"/>
      <c r="K27" s="310"/>
      <c r="L27" s="310"/>
      <c r="M27" s="308"/>
      <c r="N27" s="311"/>
      <c r="O27" s="312"/>
      <c r="P27" s="312"/>
    </row>
    <row r="28" spans="1:16" ht="15.75" customHeight="1">
      <c r="A28" s="306"/>
      <c r="B28" s="307"/>
      <c r="C28" s="307"/>
      <c r="D28" s="308"/>
      <c r="E28" s="308"/>
      <c r="F28" s="309"/>
      <c r="G28" s="310"/>
      <c r="H28" s="310"/>
      <c r="I28" s="310"/>
      <c r="J28" s="310"/>
      <c r="K28" s="310"/>
      <c r="L28" s="310"/>
      <c r="M28" s="308"/>
      <c r="N28" s="311"/>
      <c r="O28" s="312"/>
      <c r="P28" s="312"/>
    </row>
    <row r="29" spans="1:16" ht="15.75" customHeight="1" thickBot="1">
      <c r="A29" s="316"/>
      <c r="B29" s="317"/>
      <c r="C29" s="317"/>
      <c r="D29" s="318"/>
      <c r="E29" s="318"/>
      <c r="F29" s="319"/>
      <c r="G29" s="320"/>
      <c r="H29" s="320"/>
      <c r="I29" s="320"/>
      <c r="J29" s="320"/>
      <c r="K29" s="320"/>
      <c r="L29" s="320"/>
      <c r="M29" s="318"/>
      <c r="N29" s="321"/>
      <c r="O29" s="322"/>
      <c r="P29" s="322"/>
    </row>
    <row r="30" spans="1:16" ht="15.75" customHeight="1" thickBot="1">
      <c r="A30" s="722" t="s">
        <v>215</v>
      </c>
      <c r="B30" s="723"/>
      <c r="C30" s="723"/>
      <c r="D30" s="723"/>
      <c r="E30" s="723"/>
      <c r="F30" s="723"/>
      <c r="G30" s="724"/>
      <c r="H30" s="323">
        <f>SUM(H13:H29)</f>
        <v>0</v>
      </c>
      <c r="I30" s="324">
        <f>SUM(I13:I29)</f>
        <v>0</v>
      </c>
      <c r="J30" s="324"/>
      <c r="K30" s="324"/>
      <c r="L30" s="324"/>
      <c r="M30" s="703"/>
      <c r="N30" s="704"/>
      <c r="O30" s="704"/>
      <c r="P30" s="705"/>
    </row>
    <row r="31" spans="1:16" ht="15.75" customHeight="1" thickBot="1">
      <c r="A31" s="709" t="s">
        <v>216</v>
      </c>
      <c r="B31" s="710"/>
      <c r="C31" s="710"/>
      <c r="D31" s="710"/>
      <c r="E31" s="710"/>
      <c r="F31" s="710"/>
      <c r="G31" s="711"/>
      <c r="H31" s="325"/>
      <c r="I31" s="326"/>
      <c r="J31" s="993"/>
      <c r="K31" s="993"/>
      <c r="L31" s="993"/>
      <c r="M31" s="712"/>
      <c r="N31" s="712"/>
      <c r="O31" s="712"/>
      <c r="P31" s="712"/>
    </row>
    <row r="32" spans="1:16" ht="15.75" customHeight="1" thickBot="1">
      <c r="A32" s="709" t="s">
        <v>217</v>
      </c>
      <c r="B32" s="710"/>
      <c r="C32" s="710"/>
      <c r="D32" s="710"/>
      <c r="E32" s="710"/>
      <c r="F32" s="710"/>
      <c r="G32" s="711"/>
      <c r="H32" s="327">
        <f>H30-H31</f>
        <v>0</v>
      </c>
      <c r="I32" s="518"/>
      <c r="J32" s="519"/>
      <c r="K32" s="519"/>
      <c r="L32" s="519"/>
      <c r="M32" s="519"/>
      <c r="N32" s="519"/>
      <c r="O32" s="519"/>
      <c r="P32" s="520"/>
    </row>
    <row r="33" spans="1:16" ht="15.75" customHeight="1" thickBot="1">
      <c r="A33" s="713" t="s">
        <v>218</v>
      </c>
      <c r="B33" s="714"/>
      <c r="C33" s="714"/>
      <c r="D33" s="715"/>
      <c r="E33" s="716">
        <v>0.1</v>
      </c>
      <c r="F33" s="717"/>
      <c r="G33" s="718"/>
      <c r="H33" s="503">
        <f>($E$33*H32)</f>
        <v>0</v>
      </c>
      <c r="I33" s="521"/>
      <c r="J33" s="522"/>
      <c r="K33" s="522"/>
      <c r="L33" s="522"/>
      <c r="M33" s="522"/>
      <c r="N33" s="522"/>
      <c r="O33" s="523"/>
      <c r="P33" s="524"/>
    </row>
    <row r="34" spans="1:16" ht="15.75" customHeight="1" thickBot="1">
      <c r="A34" s="294"/>
      <c r="B34" s="294"/>
      <c r="C34" s="294"/>
      <c r="D34" s="294"/>
      <c r="E34" s="294"/>
      <c r="F34" s="294"/>
      <c r="G34" s="328"/>
      <c r="H34" s="329"/>
      <c r="I34" s="328"/>
      <c r="J34" s="328"/>
      <c r="K34" s="328"/>
      <c r="L34" s="328"/>
      <c r="M34" s="328"/>
      <c r="N34" s="328"/>
      <c r="O34" s="330"/>
      <c r="P34" s="330"/>
    </row>
    <row r="35" spans="1:16" ht="15.75" customHeight="1" thickBot="1">
      <c r="A35" s="734" t="s">
        <v>219</v>
      </c>
      <c r="B35" s="735"/>
      <c r="C35" s="735"/>
      <c r="D35" s="735"/>
      <c r="E35" s="735"/>
      <c r="F35" s="735"/>
      <c r="G35" s="736"/>
      <c r="H35" s="331">
        <f>H30+H33</f>
        <v>0</v>
      </c>
      <c r="I35" s="500"/>
      <c r="J35" s="501"/>
      <c r="K35" s="501"/>
      <c r="L35" s="501"/>
      <c r="M35" s="501"/>
      <c r="N35" s="501"/>
      <c r="O35" s="531">
        <f>SUM(O13:O29)+O33</f>
        <v>0</v>
      </c>
      <c r="P35" s="531">
        <f>SUM(P13:P29)+P33</f>
        <v>0</v>
      </c>
    </row>
    <row r="36" spans="1:16" ht="15.75" customHeight="1" thickBot="1">
      <c r="A36" s="294"/>
      <c r="B36" s="294"/>
      <c r="C36" s="294"/>
      <c r="D36" s="332"/>
      <c r="E36" s="332"/>
      <c r="F36" s="332"/>
      <c r="G36" s="333"/>
      <c r="H36" s="294"/>
      <c r="I36" s="334"/>
      <c r="J36" s="334"/>
      <c r="K36" s="334"/>
      <c r="L36" s="334"/>
      <c r="M36" s="334"/>
      <c r="N36" s="334"/>
    </row>
    <row r="37" spans="1:16" ht="15.75" customHeight="1" thickBot="1">
      <c r="A37" s="734" t="s">
        <v>220</v>
      </c>
      <c r="B37" s="735"/>
      <c r="C37" s="735"/>
      <c r="D37" s="735"/>
      <c r="E37" s="735"/>
      <c r="F37" s="735"/>
      <c r="G37" s="736"/>
      <c r="H37" s="335"/>
      <c r="I37" s="500"/>
      <c r="J37" s="500"/>
      <c r="K37" s="500"/>
      <c r="L37" s="500"/>
      <c r="M37" s="746">
        <f>H35-H37</f>
        <v>0</v>
      </c>
      <c r="N37" s="747"/>
      <c r="O37" s="501"/>
      <c r="P37" s="502"/>
    </row>
    <row r="38" spans="1:16" ht="15.75" customHeight="1" thickBot="1">
      <c r="A38" s="294"/>
      <c r="B38" s="294"/>
      <c r="C38" s="294"/>
      <c r="D38" s="332"/>
      <c r="E38" s="332"/>
      <c r="F38" s="332"/>
      <c r="G38" s="333"/>
      <c r="H38" s="294"/>
      <c r="I38" s="334"/>
      <c r="J38" s="334"/>
      <c r="K38" s="334"/>
      <c r="L38" s="334"/>
      <c r="M38" s="334"/>
      <c r="N38" s="334"/>
    </row>
    <row r="39" spans="1:16" ht="15.75" customHeight="1" thickBot="1">
      <c r="A39" s="294"/>
      <c r="B39" s="294"/>
      <c r="C39" s="294"/>
      <c r="D39" s="737" t="s">
        <v>221</v>
      </c>
      <c r="E39" s="738"/>
      <c r="F39" s="739"/>
      <c r="G39" s="336">
        <f>I30</f>
        <v>0</v>
      </c>
      <c r="H39" s="294"/>
      <c r="I39" s="294"/>
      <c r="J39" s="294"/>
      <c r="K39" s="294"/>
      <c r="L39" s="294"/>
      <c r="M39" s="294"/>
      <c r="N39" s="294"/>
    </row>
    <row r="40" spans="1:16" ht="15.75" customHeight="1" thickBot="1">
      <c r="A40" s="294"/>
      <c r="B40" s="294"/>
      <c r="C40" s="294"/>
      <c r="D40" s="737" t="s">
        <v>222</v>
      </c>
      <c r="E40" s="738"/>
      <c r="F40" s="739"/>
      <c r="G40" s="337">
        <f>I31</f>
        <v>0</v>
      </c>
      <c r="H40" s="294"/>
      <c r="I40" s="294"/>
      <c r="J40" s="294"/>
      <c r="K40" s="294"/>
      <c r="L40" s="294"/>
      <c r="M40" s="294"/>
      <c r="N40" s="294"/>
    </row>
    <row r="41" spans="1:16" ht="15.75" customHeight="1" thickBot="1">
      <c r="A41" s="294"/>
      <c r="B41" s="294"/>
      <c r="C41" s="294"/>
      <c r="D41" s="740" t="s">
        <v>223</v>
      </c>
      <c r="E41" s="741"/>
      <c r="F41" s="742"/>
      <c r="G41" s="336">
        <f>H35-I30</f>
        <v>0</v>
      </c>
      <c r="H41" s="294"/>
      <c r="I41" s="294"/>
      <c r="J41" s="294"/>
      <c r="K41" s="294"/>
      <c r="L41" s="294"/>
      <c r="M41" s="294"/>
      <c r="N41" s="294"/>
    </row>
    <row r="42" spans="1:16" ht="15.75" customHeight="1" thickBot="1">
      <c r="A42" s="294"/>
      <c r="B42" s="294"/>
      <c r="C42" s="294"/>
      <c r="D42" s="743" t="s">
        <v>224</v>
      </c>
      <c r="E42" s="744"/>
      <c r="F42" s="745"/>
      <c r="G42" s="336">
        <f>H31-I31</f>
        <v>0</v>
      </c>
      <c r="H42" s="294"/>
      <c r="I42" s="334"/>
      <c r="J42" s="334"/>
      <c r="K42" s="334"/>
      <c r="L42" s="334"/>
      <c r="M42" s="334"/>
      <c r="N42" s="334"/>
    </row>
    <row r="43" spans="1:16" ht="15.75" customHeight="1">
      <c r="A43" s="294"/>
      <c r="B43" s="294"/>
      <c r="C43" s="294"/>
      <c r="D43" s="332"/>
      <c r="E43" s="332"/>
      <c r="F43" s="332"/>
      <c r="G43" s="333"/>
      <c r="H43" s="294"/>
      <c r="I43" s="334"/>
      <c r="J43" s="334"/>
      <c r="K43" s="334"/>
      <c r="L43" s="334"/>
      <c r="M43" s="334"/>
      <c r="N43" s="334"/>
    </row>
    <row r="44" spans="1:16" ht="15.75" customHeight="1">
      <c r="A44" s="294"/>
      <c r="B44" s="294"/>
      <c r="C44" s="294"/>
      <c r="D44" s="332"/>
      <c r="E44" s="332"/>
      <c r="F44" s="332"/>
      <c r="G44" s="333"/>
      <c r="H44" s="294"/>
      <c r="I44" s="334"/>
      <c r="J44" s="334"/>
      <c r="K44" s="334"/>
      <c r="L44" s="334"/>
      <c r="M44" s="334"/>
      <c r="N44" s="334"/>
    </row>
    <row r="45" spans="1:16" ht="15.75" customHeight="1">
      <c r="A45" s="338" t="s">
        <v>225</v>
      </c>
      <c r="B45" s="334"/>
      <c r="C45" s="334"/>
      <c r="D45" s="334"/>
      <c r="E45" s="334"/>
      <c r="F45" s="334"/>
      <c r="G45" s="334"/>
      <c r="H45" s="334"/>
      <c r="I45" s="339"/>
      <c r="J45" s="339"/>
      <c r="K45" s="339"/>
      <c r="L45" s="339"/>
      <c r="M45" s="339"/>
      <c r="N45" s="339"/>
    </row>
    <row r="46" spans="1:16" ht="15.75" customHeight="1">
      <c r="A46" s="757" t="s">
        <v>346</v>
      </c>
      <c r="B46" s="757"/>
      <c r="C46" s="757"/>
      <c r="D46" s="757"/>
      <c r="E46" s="757"/>
      <c r="F46" s="757"/>
      <c r="G46" s="334"/>
      <c r="H46" s="334"/>
      <c r="I46" s="339"/>
      <c r="J46" s="339"/>
      <c r="K46" s="339"/>
      <c r="L46" s="339"/>
      <c r="M46" s="339"/>
      <c r="N46" s="339"/>
    </row>
    <row r="47" spans="1:16" ht="15.75" customHeight="1" thickBot="1">
      <c r="B47" s="338"/>
      <c r="C47" s="338"/>
      <c r="D47" s="338"/>
      <c r="E47" s="338"/>
      <c r="F47" s="338"/>
      <c r="G47" s="339"/>
      <c r="H47" s="339"/>
      <c r="I47" s="339"/>
      <c r="J47" s="339"/>
      <c r="K47" s="339"/>
      <c r="L47" s="339"/>
      <c r="M47" s="339"/>
      <c r="N47" s="339"/>
    </row>
    <row r="48" spans="1:16" ht="15.75" customHeight="1" thickBot="1">
      <c r="A48" s="748" t="s">
        <v>226</v>
      </c>
      <c r="B48" s="749"/>
      <c r="C48" s="749"/>
      <c r="D48" s="749"/>
      <c r="E48" s="749"/>
      <c r="F48" s="749"/>
      <c r="G48" s="749"/>
      <c r="H48" s="749"/>
      <c r="I48" s="749"/>
      <c r="J48" s="749"/>
      <c r="K48" s="749"/>
      <c r="L48" s="749"/>
      <c r="M48" s="749"/>
      <c r="N48" s="749"/>
      <c r="O48" s="749"/>
      <c r="P48" s="750"/>
    </row>
    <row r="49" spans="1:16" ht="15.75" customHeight="1">
      <c r="A49" s="751" t="s">
        <v>227</v>
      </c>
      <c r="B49" s="752"/>
      <c r="C49" s="752"/>
      <c r="D49" s="752"/>
      <c r="E49" s="752"/>
      <c r="F49" s="752"/>
      <c r="G49" s="752"/>
      <c r="H49" s="752"/>
      <c r="I49" s="752"/>
      <c r="J49" s="752"/>
      <c r="K49" s="752"/>
      <c r="L49" s="752"/>
      <c r="M49" s="752"/>
      <c r="N49" s="752"/>
      <c r="O49" s="752"/>
      <c r="P49" s="753"/>
    </row>
    <row r="50" spans="1:16" ht="15.75" customHeight="1">
      <c r="A50" s="731" t="s">
        <v>228</v>
      </c>
      <c r="B50" s="732"/>
      <c r="C50" s="732"/>
      <c r="D50" s="732"/>
      <c r="E50" s="732"/>
      <c r="F50" s="732"/>
      <c r="G50" s="732"/>
      <c r="H50" s="732"/>
      <c r="I50" s="732"/>
      <c r="J50" s="732"/>
      <c r="K50" s="732"/>
      <c r="L50" s="732"/>
      <c r="M50" s="732"/>
      <c r="N50" s="732"/>
      <c r="O50" s="732"/>
      <c r="P50" s="733"/>
    </row>
    <row r="51" spans="1:16" ht="15.75" customHeight="1">
      <c r="A51" s="731" t="s">
        <v>229</v>
      </c>
      <c r="B51" s="732"/>
      <c r="C51" s="732"/>
      <c r="D51" s="732"/>
      <c r="E51" s="732"/>
      <c r="F51" s="732"/>
      <c r="G51" s="732"/>
      <c r="H51" s="732"/>
      <c r="I51" s="732"/>
      <c r="J51" s="732"/>
      <c r="K51" s="732"/>
      <c r="L51" s="732"/>
      <c r="M51" s="732"/>
      <c r="N51" s="732"/>
      <c r="O51" s="732"/>
      <c r="P51" s="733"/>
    </row>
    <row r="52" spans="1:16" ht="15.75" customHeight="1" thickBot="1">
      <c r="A52" s="754" t="s">
        <v>230</v>
      </c>
      <c r="B52" s="755"/>
      <c r="C52" s="755"/>
      <c r="D52" s="755"/>
      <c r="E52" s="755"/>
      <c r="F52" s="755"/>
      <c r="G52" s="755"/>
      <c r="H52" s="755"/>
      <c r="I52" s="755"/>
      <c r="J52" s="755"/>
      <c r="K52" s="755"/>
      <c r="L52" s="755"/>
      <c r="M52" s="755"/>
      <c r="N52" s="755"/>
      <c r="O52" s="755"/>
      <c r="P52" s="756"/>
    </row>
    <row r="53" spans="1:16" ht="15.75" customHeight="1" thickBot="1">
      <c r="A53" s="294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</row>
    <row r="54" spans="1:16" ht="27" customHeight="1" thickBot="1">
      <c r="A54" s="340" t="s">
        <v>13</v>
      </c>
      <c r="B54" s="341"/>
      <c r="C54" s="342"/>
      <c r="D54" s="342"/>
      <c r="E54" s="343"/>
      <c r="F54" s="343"/>
      <c r="G54" s="344" t="s">
        <v>14</v>
      </c>
      <c r="H54" s="345"/>
      <c r="I54" s="345"/>
      <c r="J54" s="345"/>
      <c r="K54" s="345"/>
      <c r="L54" s="345"/>
      <c r="M54" s="728"/>
      <c r="N54" s="729"/>
      <c r="O54" s="729"/>
      <c r="P54" s="730"/>
    </row>
    <row r="55" spans="1:16" ht="15.75" customHeight="1" thickBot="1">
      <c r="A55" s="346"/>
      <c r="B55" s="346"/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  <c r="N55" s="346"/>
    </row>
    <row r="56" spans="1:16" ht="27" customHeight="1" thickBot="1">
      <c r="A56" s="347" t="s">
        <v>13</v>
      </c>
      <c r="B56" s="348"/>
      <c r="C56" s="346"/>
      <c r="D56" s="346"/>
      <c r="E56" s="346"/>
      <c r="G56" s="725" t="s">
        <v>231</v>
      </c>
      <c r="H56" s="726"/>
      <c r="I56" s="727"/>
      <c r="J56" s="547"/>
      <c r="K56" s="547"/>
      <c r="L56" s="547"/>
      <c r="M56" s="728"/>
      <c r="N56" s="729"/>
      <c r="O56" s="729"/>
      <c r="P56" s="730"/>
    </row>
    <row r="57" spans="1:16" ht="15.75" customHeight="1"/>
    <row r="58" spans="1:16" ht="15.75" customHeight="1">
      <c r="A58" s="25" t="s">
        <v>357</v>
      </c>
    </row>
    <row r="59" spans="1:16" ht="15.75" customHeight="1"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6" ht="15.75" customHeight="1"/>
    <row r="61" spans="1:16" ht="15.75" customHeight="1"/>
    <row r="62" spans="1:16" ht="15.75" customHeight="1"/>
    <row r="63" spans="1:16" ht="15.75" customHeight="1"/>
    <row r="64" spans="1:16" ht="15.75" customHeight="1"/>
    <row r="65" ht="15.75" customHeight="1"/>
    <row r="66" ht="15.75" customHeight="1"/>
    <row r="67" ht="15.75" customHeight="1"/>
  </sheetData>
  <mergeCells count="51">
    <mergeCell ref="G56:I56"/>
    <mergeCell ref="M56:P56"/>
    <mergeCell ref="A50:P50"/>
    <mergeCell ref="A35:G35"/>
    <mergeCell ref="A37:G37"/>
    <mergeCell ref="D39:F39"/>
    <mergeCell ref="D40:F40"/>
    <mergeCell ref="D41:F41"/>
    <mergeCell ref="D42:F42"/>
    <mergeCell ref="M37:N37"/>
    <mergeCell ref="A48:P48"/>
    <mergeCell ref="A49:P49"/>
    <mergeCell ref="A51:P51"/>
    <mergeCell ref="A52:P52"/>
    <mergeCell ref="M54:P54"/>
    <mergeCell ref="A46:F46"/>
    <mergeCell ref="A31:G31"/>
    <mergeCell ref="M31:P31"/>
    <mergeCell ref="A32:G32"/>
    <mergeCell ref="A33:D33"/>
    <mergeCell ref="E33:G33"/>
    <mergeCell ref="M30:P30"/>
    <mergeCell ref="A9:D9"/>
    <mergeCell ref="E9:P9"/>
    <mergeCell ref="A11:A12"/>
    <mergeCell ref="B11:B12"/>
    <mergeCell ref="C11:C12"/>
    <mergeCell ref="D11:D12"/>
    <mergeCell ref="E11:E12"/>
    <mergeCell ref="F11:F12"/>
    <mergeCell ref="G11:G12"/>
    <mergeCell ref="I11:I12"/>
    <mergeCell ref="M11:M12"/>
    <mergeCell ref="N11:N12"/>
    <mergeCell ref="O11:P11"/>
    <mergeCell ref="A30:G30"/>
    <mergeCell ref="J11:J12"/>
    <mergeCell ref="H11:H12"/>
    <mergeCell ref="A6:D6"/>
    <mergeCell ref="E6:P6"/>
    <mergeCell ref="A7:D7"/>
    <mergeCell ref="E7:P7"/>
    <mergeCell ref="A8:D8"/>
    <mergeCell ref="E8:P8"/>
    <mergeCell ref="K11:K12"/>
    <mergeCell ref="A1:P1"/>
    <mergeCell ref="A2:P2"/>
    <mergeCell ref="A3:P3"/>
    <mergeCell ref="A4:P4"/>
    <mergeCell ref="A5:D5"/>
    <mergeCell ref="E5:P5"/>
  </mergeCells>
  <pageMargins left="0.70866141732283472" right="0.70866141732283472" top="0.78740157480314965" bottom="0.78740157480314965" header="0.31496062992125984" footer="0.31496062992125984"/>
  <pageSetup paperSize="9" scale="54" fitToHeight="3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107"/>
  <sheetViews>
    <sheetView showGridLines="0" view="pageBreakPreview" zoomScale="80" zoomScaleNormal="75" zoomScaleSheetLayoutView="80" workbookViewId="0">
      <pane ySplit="13" topLeftCell="A14" activePane="bottomLeft" state="frozen"/>
      <selection pane="bottomLeft" activeCell="B5" sqref="B5:J5"/>
    </sheetView>
  </sheetViews>
  <sheetFormatPr defaultRowHeight="12.75"/>
  <cols>
    <col min="1" max="1" width="56.28515625" style="295" customWidth="1"/>
    <col min="2" max="2" width="14.7109375" style="295" customWidth="1"/>
    <col min="3" max="3" width="14.7109375" style="350" customWidth="1"/>
    <col min="4" max="6" width="14.7109375" style="295" customWidth="1"/>
    <col min="7" max="8" width="16.140625" style="295" customWidth="1"/>
    <col min="9" max="9" width="15.7109375" style="295" customWidth="1"/>
    <col min="10" max="10" width="13.28515625" style="295" customWidth="1"/>
    <col min="11" max="16384" width="9.140625" style="295"/>
  </cols>
  <sheetData>
    <row r="1" spans="1:10" ht="15.75" customHeight="1">
      <c r="A1" s="680" t="s">
        <v>315</v>
      </c>
      <c r="B1" s="680"/>
      <c r="C1" s="680"/>
      <c r="D1" s="680"/>
      <c r="E1" s="680"/>
      <c r="F1" s="680"/>
      <c r="G1" s="680"/>
      <c r="H1" s="680"/>
      <c r="I1" s="680"/>
      <c r="J1" s="680"/>
    </row>
    <row r="2" spans="1:10" ht="105" customHeight="1"/>
    <row r="3" spans="1:10" ht="15.75" customHeight="1">
      <c r="A3" s="766" t="s">
        <v>29</v>
      </c>
      <c r="B3" s="766"/>
      <c r="C3" s="766"/>
      <c r="D3" s="766"/>
      <c r="E3" s="766"/>
      <c r="F3" s="766"/>
      <c r="G3" s="766"/>
      <c r="H3" s="766"/>
      <c r="I3" s="766"/>
      <c r="J3" s="766"/>
    </row>
    <row r="4" spans="1:10" ht="18" customHeight="1" thickBot="1">
      <c r="A4" s="765" t="s">
        <v>314</v>
      </c>
      <c r="B4" s="765"/>
      <c r="C4" s="765"/>
      <c r="D4" s="765"/>
      <c r="E4" s="765"/>
      <c r="F4" s="765"/>
      <c r="G4" s="765"/>
      <c r="H4" s="765"/>
      <c r="I4" s="765"/>
      <c r="J4" s="765"/>
    </row>
    <row r="5" spans="1:10" ht="15.75" customHeight="1" thickBot="1">
      <c r="A5" s="383" t="s">
        <v>2</v>
      </c>
      <c r="B5" s="758"/>
      <c r="C5" s="759"/>
      <c r="D5" s="759"/>
      <c r="E5" s="759"/>
      <c r="F5" s="759"/>
      <c r="G5" s="759"/>
      <c r="H5" s="759"/>
      <c r="I5" s="759"/>
      <c r="J5" s="760"/>
    </row>
    <row r="6" spans="1:10" ht="15.75" customHeight="1" thickBot="1">
      <c r="A6" s="384" t="s">
        <v>3</v>
      </c>
      <c r="B6" s="758"/>
      <c r="C6" s="759"/>
      <c r="D6" s="759"/>
      <c r="E6" s="759"/>
      <c r="F6" s="759"/>
      <c r="G6" s="759"/>
      <c r="H6" s="759"/>
      <c r="I6" s="759"/>
      <c r="J6" s="760"/>
    </row>
    <row r="7" spans="1:10" ht="15.75" customHeight="1" thickBot="1">
      <c r="A7" s="383" t="s">
        <v>51</v>
      </c>
      <c r="B7" s="758"/>
      <c r="C7" s="759"/>
      <c r="D7" s="759"/>
      <c r="E7" s="759"/>
      <c r="F7" s="759"/>
      <c r="G7" s="759"/>
      <c r="H7" s="759"/>
      <c r="I7" s="759"/>
      <c r="J7" s="760"/>
    </row>
    <row r="8" spans="1:10" ht="15.75" customHeight="1" thickBot="1">
      <c r="A8" s="383" t="s">
        <v>18</v>
      </c>
      <c r="B8" s="758"/>
      <c r="C8" s="759"/>
      <c r="D8" s="759"/>
      <c r="E8" s="759"/>
      <c r="F8" s="759"/>
      <c r="G8" s="759"/>
      <c r="H8" s="759"/>
      <c r="I8" s="759"/>
      <c r="J8" s="760"/>
    </row>
    <row r="9" spans="1:10" ht="15.75" customHeight="1" thickBot="1">
      <c r="A9" s="383" t="s">
        <v>154</v>
      </c>
      <c r="B9" s="771"/>
      <c r="C9" s="772"/>
      <c r="D9" s="772"/>
      <c r="E9" s="772"/>
      <c r="F9" s="772"/>
      <c r="G9" s="772"/>
      <c r="H9" s="772"/>
      <c r="I9" s="772"/>
      <c r="J9" s="773"/>
    </row>
    <row r="10" spans="1:10" ht="15.75" customHeight="1" thickBot="1">
      <c r="C10" s="295"/>
    </row>
    <row r="11" spans="1:10" ht="19.5" customHeight="1" thickBot="1">
      <c r="A11" s="776" t="s">
        <v>313</v>
      </c>
      <c r="B11" s="777"/>
      <c r="C11" s="777"/>
      <c r="D11" s="777"/>
      <c r="E11" s="777"/>
      <c r="F11" s="777"/>
      <c r="G11" s="777"/>
      <c r="H11" s="777"/>
      <c r="I11" s="777"/>
      <c r="J11" s="778"/>
    </row>
    <row r="12" spans="1:10" ht="24.75" customHeight="1">
      <c r="A12" s="779" t="s">
        <v>312</v>
      </c>
      <c r="B12" s="761" t="s">
        <v>311</v>
      </c>
      <c r="C12" s="781" t="s">
        <v>310</v>
      </c>
      <c r="D12" s="761" t="s">
        <v>309</v>
      </c>
      <c r="E12" s="761" t="s">
        <v>308</v>
      </c>
      <c r="F12" s="761" t="s">
        <v>307</v>
      </c>
      <c r="G12" s="761" t="s">
        <v>306</v>
      </c>
      <c r="H12" s="761" t="s">
        <v>353</v>
      </c>
      <c r="I12" s="783" t="s">
        <v>305</v>
      </c>
      <c r="J12" s="763" t="s">
        <v>304</v>
      </c>
    </row>
    <row r="13" spans="1:10" ht="72" customHeight="1" thickBot="1">
      <c r="A13" s="780"/>
      <c r="B13" s="762"/>
      <c r="C13" s="782"/>
      <c r="D13" s="762"/>
      <c r="E13" s="762"/>
      <c r="F13" s="762"/>
      <c r="G13" s="762"/>
      <c r="H13" s="762"/>
      <c r="I13" s="784"/>
      <c r="J13" s="764"/>
    </row>
    <row r="14" spans="1:10" ht="15.75" customHeight="1">
      <c r="A14" s="382" t="s">
        <v>303</v>
      </c>
      <c r="B14" s="381">
        <f>B15+B26+B27+B28+B29</f>
        <v>0</v>
      </c>
      <c r="C14" s="381">
        <f>C15+C26+C27+C28+C29</f>
        <v>0</v>
      </c>
      <c r="D14" s="509" t="str">
        <f t="shared" ref="D14:D34" si="0">IF(C14=0,"",C14/B14)</f>
        <v/>
      </c>
      <c r="E14" s="381">
        <f>E15+E26+E27+E28+E29</f>
        <v>0</v>
      </c>
      <c r="F14" s="513" t="str">
        <f t="shared" ref="F14:F34" si="1">IF(E14=0,"",E14/B14)</f>
        <v/>
      </c>
      <c r="G14" s="381">
        <f t="shared" ref="G14:G45" si="2">C14+E14</f>
        <v>0</v>
      </c>
      <c r="H14" s="516" t="str">
        <f t="shared" ref="H14:H45" si="3">IF(B14=0,"",(C14+E14)/B14)</f>
        <v/>
      </c>
      <c r="I14" s="474"/>
      <c r="J14" s="361"/>
    </row>
    <row r="15" spans="1:10" ht="15.75" customHeight="1">
      <c r="A15" s="378" t="s">
        <v>302</v>
      </c>
      <c r="B15" s="376">
        <f>B16+B21</f>
        <v>0</v>
      </c>
      <c r="C15" s="376">
        <f>C16+C21</f>
        <v>0</v>
      </c>
      <c r="D15" s="509" t="str">
        <f t="shared" si="0"/>
        <v/>
      </c>
      <c r="E15" s="376">
        <f>E16+E21</f>
        <v>0</v>
      </c>
      <c r="F15" s="514" t="str">
        <f t="shared" si="1"/>
        <v/>
      </c>
      <c r="G15" s="376">
        <f t="shared" si="2"/>
        <v>0</v>
      </c>
      <c r="H15" s="509" t="str">
        <f t="shared" si="3"/>
        <v/>
      </c>
      <c r="I15" s="475"/>
      <c r="J15" s="361"/>
    </row>
    <row r="16" spans="1:10" ht="15.75" customHeight="1">
      <c r="A16" s="380" t="s">
        <v>301</v>
      </c>
      <c r="B16" s="379">
        <f>B17+B18+B19+B20</f>
        <v>0</v>
      </c>
      <c r="C16" s="379">
        <f>C17+C18+C19+C20</f>
        <v>0</v>
      </c>
      <c r="D16" s="509" t="str">
        <f t="shared" si="0"/>
        <v/>
      </c>
      <c r="E16" s="379">
        <f>E17+E18+E19+E20</f>
        <v>0</v>
      </c>
      <c r="F16" s="514" t="str">
        <f t="shared" si="1"/>
        <v/>
      </c>
      <c r="G16" s="376">
        <f t="shared" si="2"/>
        <v>0</v>
      </c>
      <c r="H16" s="509" t="str">
        <f t="shared" si="3"/>
        <v/>
      </c>
      <c r="I16" s="475"/>
      <c r="J16" s="361"/>
    </row>
    <row r="17" spans="1:10" ht="15.75" customHeight="1">
      <c r="A17" s="380" t="s">
        <v>300</v>
      </c>
      <c r="B17" s="377"/>
      <c r="C17" s="377"/>
      <c r="D17" s="509" t="str">
        <f t="shared" si="0"/>
        <v/>
      </c>
      <c r="E17" s="377"/>
      <c r="F17" s="514" t="str">
        <f t="shared" si="1"/>
        <v/>
      </c>
      <c r="G17" s="376">
        <f t="shared" si="2"/>
        <v>0</v>
      </c>
      <c r="H17" s="509" t="str">
        <f t="shared" si="3"/>
        <v/>
      </c>
      <c r="I17" s="475"/>
      <c r="J17" s="361"/>
    </row>
    <row r="18" spans="1:10" ht="15.75" customHeight="1">
      <c r="A18" s="380" t="s">
        <v>299</v>
      </c>
      <c r="B18" s="377"/>
      <c r="C18" s="377"/>
      <c r="D18" s="509" t="str">
        <f t="shared" si="0"/>
        <v/>
      </c>
      <c r="E18" s="377"/>
      <c r="F18" s="514" t="str">
        <f t="shared" si="1"/>
        <v/>
      </c>
      <c r="G18" s="376">
        <f t="shared" si="2"/>
        <v>0</v>
      </c>
      <c r="H18" s="509" t="str">
        <f t="shared" si="3"/>
        <v/>
      </c>
      <c r="I18" s="475"/>
      <c r="J18" s="361"/>
    </row>
    <row r="19" spans="1:10" ht="15.75" customHeight="1">
      <c r="A19" s="380" t="s">
        <v>298</v>
      </c>
      <c r="B19" s="377"/>
      <c r="C19" s="377"/>
      <c r="D19" s="509" t="str">
        <f t="shared" si="0"/>
        <v/>
      </c>
      <c r="E19" s="377"/>
      <c r="F19" s="514" t="str">
        <f t="shared" si="1"/>
        <v/>
      </c>
      <c r="G19" s="376">
        <f t="shared" si="2"/>
        <v>0</v>
      </c>
      <c r="H19" s="509" t="str">
        <f t="shared" si="3"/>
        <v/>
      </c>
      <c r="I19" s="475"/>
      <c r="J19" s="361"/>
    </row>
    <row r="20" spans="1:10" ht="15.75" customHeight="1">
      <c r="A20" s="380" t="s">
        <v>297</v>
      </c>
      <c r="B20" s="377"/>
      <c r="C20" s="377"/>
      <c r="D20" s="509" t="str">
        <f t="shared" si="0"/>
        <v/>
      </c>
      <c r="E20" s="377"/>
      <c r="F20" s="514" t="str">
        <f t="shared" si="1"/>
        <v/>
      </c>
      <c r="G20" s="376">
        <f t="shared" si="2"/>
        <v>0</v>
      </c>
      <c r="H20" s="509" t="str">
        <f t="shared" si="3"/>
        <v/>
      </c>
      <c r="I20" s="475"/>
      <c r="J20" s="361"/>
    </row>
    <row r="21" spans="1:10" ht="15.75" customHeight="1">
      <c r="A21" s="380" t="s">
        <v>296</v>
      </c>
      <c r="B21" s="379">
        <f>B22+B23+B24+B25</f>
        <v>0</v>
      </c>
      <c r="C21" s="379">
        <f>C22+C23+C24+C25</f>
        <v>0</v>
      </c>
      <c r="D21" s="509" t="str">
        <f t="shared" si="0"/>
        <v/>
      </c>
      <c r="E21" s="379">
        <f>E22+E23+E24+E25</f>
        <v>0</v>
      </c>
      <c r="F21" s="514" t="str">
        <f t="shared" si="1"/>
        <v/>
      </c>
      <c r="G21" s="376">
        <f t="shared" si="2"/>
        <v>0</v>
      </c>
      <c r="H21" s="509" t="str">
        <f t="shared" si="3"/>
        <v/>
      </c>
      <c r="I21" s="475"/>
      <c r="J21" s="361"/>
    </row>
    <row r="22" spans="1:10" ht="15.75" customHeight="1">
      <c r="A22" s="380" t="s">
        <v>295</v>
      </c>
      <c r="B22" s="377"/>
      <c r="C22" s="377"/>
      <c r="D22" s="509" t="str">
        <f t="shared" si="0"/>
        <v/>
      </c>
      <c r="E22" s="377"/>
      <c r="F22" s="514" t="str">
        <f t="shared" si="1"/>
        <v/>
      </c>
      <c r="G22" s="376">
        <f t="shared" si="2"/>
        <v>0</v>
      </c>
      <c r="H22" s="509" t="str">
        <f t="shared" si="3"/>
        <v/>
      </c>
      <c r="I22" s="475"/>
      <c r="J22" s="361"/>
    </row>
    <row r="23" spans="1:10" ht="15.75" customHeight="1">
      <c r="A23" s="380" t="s">
        <v>294</v>
      </c>
      <c r="B23" s="377"/>
      <c r="C23" s="377"/>
      <c r="D23" s="509" t="str">
        <f t="shared" si="0"/>
        <v/>
      </c>
      <c r="E23" s="377"/>
      <c r="F23" s="514" t="str">
        <f t="shared" si="1"/>
        <v/>
      </c>
      <c r="G23" s="376">
        <f t="shared" si="2"/>
        <v>0</v>
      </c>
      <c r="H23" s="509" t="str">
        <f t="shared" si="3"/>
        <v/>
      </c>
      <c r="I23" s="475"/>
      <c r="J23" s="361"/>
    </row>
    <row r="24" spans="1:10" ht="15.75" customHeight="1">
      <c r="A24" s="380" t="s">
        <v>293</v>
      </c>
      <c r="B24" s="377"/>
      <c r="C24" s="377"/>
      <c r="D24" s="509" t="str">
        <f t="shared" si="0"/>
        <v/>
      </c>
      <c r="E24" s="377"/>
      <c r="F24" s="514" t="str">
        <f t="shared" si="1"/>
        <v/>
      </c>
      <c r="G24" s="376">
        <f t="shared" si="2"/>
        <v>0</v>
      </c>
      <c r="H24" s="509" t="str">
        <f t="shared" si="3"/>
        <v/>
      </c>
      <c r="I24" s="475"/>
      <c r="J24" s="361"/>
    </row>
    <row r="25" spans="1:10" ht="15.75" customHeight="1">
      <c r="A25" s="380" t="s">
        <v>292</v>
      </c>
      <c r="B25" s="377"/>
      <c r="C25" s="377"/>
      <c r="D25" s="509" t="str">
        <f t="shared" si="0"/>
        <v/>
      </c>
      <c r="E25" s="377"/>
      <c r="F25" s="514" t="str">
        <f t="shared" si="1"/>
        <v/>
      </c>
      <c r="G25" s="376">
        <f t="shared" si="2"/>
        <v>0</v>
      </c>
      <c r="H25" s="509" t="str">
        <f t="shared" si="3"/>
        <v/>
      </c>
      <c r="I25" s="475"/>
      <c r="J25" s="361"/>
    </row>
    <row r="26" spans="1:10" ht="15.75" customHeight="1">
      <c r="A26" s="378" t="s">
        <v>291</v>
      </c>
      <c r="B26" s="377"/>
      <c r="C26" s="377"/>
      <c r="D26" s="509" t="str">
        <f t="shared" si="0"/>
        <v/>
      </c>
      <c r="E26" s="377"/>
      <c r="F26" s="514" t="str">
        <f t="shared" si="1"/>
        <v/>
      </c>
      <c r="G26" s="376">
        <f t="shared" si="2"/>
        <v>0</v>
      </c>
      <c r="H26" s="509" t="str">
        <f t="shared" si="3"/>
        <v/>
      </c>
      <c r="I26" s="475"/>
      <c r="J26" s="361"/>
    </row>
    <row r="27" spans="1:10" ht="15.75" customHeight="1">
      <c r="A27" s="378" t="s">
        <v>290</v>
      </c>
      <c r="B27" s="377"/>
      <c r="C27" s="377"/>
      <c r="D27" s="509" t="str">
        <f t="shared" si="0"/>
        <v/>
      </c>
      <c r="E27" s="377"/>
      <c r="F27" s="514" t="str">
        <f t="shared" si="1"/>
        <v/>
      </c>
      <c r="G27" s="376">
        <f t="shared" si="2"/>
        <v>0</v>
      </c>
      <c r="H27" s="509" t="str">
        <f t="shared" si="3"/>
        <v/>
      </c>
      <c r="I27" s="475"/>
      <c r="J27" s="361"/>
    </row>
    <row r="28" spans="1:10" ht="15.75" customHeight="1">
      <c r="A28" s="378" t="s">
        <v>289</v>
      </c>
      <c r="B28" s="377"/>
      <c r="C28" s="377"/>
      <c r="D28" s="509" t="str">
        <f t="shared" si="0"/>
        <v/>
      </c>
      <c r="E28" s="377"/>
      <c r="F28" s="514" t="str">
        <f t="shared" si="1"/>
        <v/>
      </c>
      <c r="G28" s="376">
        <f t="shared" si="2"/>
        <v>0</v>
      </c>
      <c r="H28" s="509" t="str">
        <f t="shared" si="3"/>
        <v/>
      </c>
      <c r="I28" s="475"/>
      <c r="J28" s="361"/>
    </row>
    <row r="29" spans="1:10" ht="15.75" customHeight="1">
      <c r="A29" s="378" t="s">
        <v>288</v>
      </c>
      <c r="B29" s="377"/>
      <c r="C29" s="377"/>
      <c r="D29" s="509" t="str">
        <f t="shared" si="0"/>
        <v/>
      </c>
      <c r="E29" s="377"/>
      <c r="F29" s="514" t="str">
        <f t="shared" si="1"/>
        <v/>
      </c>
      <c r="G29" s="376">
        <f t="shared" si="2"/>
        <v>0</v>
      </c>
      <c r="H29" s="509" t="str">
        <f t="shared" si="3"/>
        <v/>
      </c>
      <c r="I29" s="475"/>
      <c r="J29" s="361"/>
    </row>
    <row r="30" spans="1:10" ht="15.75" customHeight="1">
      <c r="A30" s="363" t="s">
        <v>287</v>
      </c>
      <c r="B30" s="372">
        <f>B31</f>
        <v>0</v>
      </c>
      <c r="C30" s="372">
        <f>+C31</f>
        <v>0</v>
      </c>
      <c r="D30" s="510" t="str">
        <f t="shared" si="0"/>
        <v/>
      </c>
      <c r="E30" s="372">
        <f>+E31</f>
        <v>0</v>
      </c>
      <c r="F30" s="515" t="str">
        <f t="shared" si="1"/>
        <v/>
      </c>
      <c r="G30" s="372">
        <f t="shared" si="2"/>
        <v>0</v>
      </c>
      <c r="H30" s="512" t="str">
        <f t="shared" si="3"/>
        <v/>
      </c>
      <c r="I30" s="476"/>
      <c r="J30" s="361"/>
    </row>
    <row r="31" spans="1:10" ht="15.75" customHeight="1">
      <c r="A31" s="378" t="s">
        <v>286</v>
      </c>
      <c r="B31" s="379">
        <f>B32+B33+B34+B35</f>
        <v>0</v>
      </c>
      <c r="C31" s="379">
        <f>C32+C33+C34+C35</f>
        <v>0</v>
      </c>
      <c r="D31" s="509" t="str">
        <f t="shared" si="0"/>
        <v/>
      </c>
      <c r="E31" s="379">
        <f>E32+E33+E34+E35</f>
        <v>0</v>
      </c>
      <c r="F31" s="514" t="str">
        <f t="shared" si="1"/>
        <v/>
      </c>
      <c r="G31" s="376">
        <f t="shared" si="2"/>
        <v>0</v>
      </c>
      <c r="H31" s="509" t="str">
        <f t="shared" si="3"/>
        <v/>
      </c>
      <c r="I31" s="475"/>
      <c r="J31" s="361"/>
    </row>
    <row r="32" spans="1:10" ht="15.75" customHeight="1">
      <c r="A32" s="378" t="s">
        <v>285</v>
      </c>
      <c r="B32" s="377"/>
      <c r="C32" s="377"/>
      <c r="D32" s="509" t="str">
        <f t="shared" si="0"/>
        <v/>
      </c>
      <c r="E32" s="377"/>
      <c r="F32" s="514" t="str">
        <f t="shared" si="1"/>
        <v/>
      </c>
      <c r="G32" s="376">
        <f t="shared" si="2"/>
        <v>0</v>
      </c>
      <c r="H32" s="509" t="str">
        <f t="shared" si="3"/>
        <v/>
      </c>
      <c r="I32" s="475"/>
      <c r="J32" s="361"/>
    </row>
    <row r="33" spans="1:10" ht="15.75" customHeight="1">
      <c r="A33" s="378" t="s">
        <v>284</v>
      </c>
      <c r="B33" s="377"/>
      <c r="C33" s="377"/>
      <c r="D33" s="509" t="str">
        <f t="shared" si="0"/>
        <v/>
      </c>
      <c r="E33" s="377"/>
      <c r="F33" s="514" t="str">
        <f t="shared" si="1"/>
        <v/>
      </c>
      <c r="G33" s="376">
        <f t="shared" si="2"/>
        <v>0</v>
      </c>
      <c r="H33" s="509" t="str">
        <f t="shared" si="3"/>
        <v/>
      </c>
      <c r="I33" s="475"/>
      <c r="J33" s="361"/>
    </row>
    <row r="34" spans="1:10" ht="15.75" customHeight="1">
      <c r="A34" s="378" t="s">
        <v>283</v>
      </c>
      <c r="B34" s="377"/>
      <c r="C34" s="377"/>
      <c r="D34" s="509" t="str">
        <f t="shared" si="0"/>
        <v/>
      </c>
      <c r="E34" s="377"/>
      <c r="F34" s="514" t="str">
        <f t="shared" si="1"/>
        <v/>
      </c>
      <c r="G34" s="376">
        <f t="shared" si="2"/>
        <v>0</v>
      </c>
      <c r="H34" s="509" t="str">
        <f t="shared" si="3"/>
        <v/>
      </c>
      <c r="I34" s="475"/>
      <c r="J34" s="361"/>
    </row>
    <row r="35" spans="1:10" ht="15.75" customHeight="1">
      <c r="A35" s="378" t="s">
        <v>282</v>
      </c>
      <c r="B35" s="377"/>
      <c r="C35" s="377"/>
      <c r="D35" s="509" t="str">
        <f t="shared" ref="D35:D47" si="4">IF(C35=0,"",C35/B35)</f>
        <v/>
      </c>
      <c r="E35" s="377"/>
      <c r="F35" s="514" t="str">
        <f t="shared" ref="F35:F45" si="5">IF(E35=0,"",E35/B35)</f>
        <v/>
      </c>
      <c r="G35" s="376">
        <f t="shared" si="2"/>
        <v>0</v>
      </c>
      <c r="H35" s="509" t="str">
        <f t="shared" si="3"/>
        <v/>
      </c>
      <c r="I35" s="475"/>
      <c r="J35" s="361"/>
    </row>
    <row r="36" spans="1:10" ht="15.75" customHeight="1">
      <c r="A36" s="363" t="s">
        <v>281</v>
      </c>
      <c r="B36" s="372">
        <f>B37+B40+B43+B44+B45+B46+B47+B48</f>
        <v>0</v>
      </c>
      <c r="C36" s="372">
        <f>C37+C40+C43+C44+C45+C46+C47+C48</f>
        <v>0</v>
      </c>
      <c r="D36" s="510" t="str">
        <f t="shared" si="4"/>
        <v/>
      </c>
      <c r="E36" s="372">
        <f>E37+E40+E43+E44+E45+E46+E47+E48</f>
        <v>0</v>
      </c>
      <c r="F36" s="515" t="str">
        <f t="shared" si="5"/>
        <v/>
      </c>
      <c r="G36" s="372">
        <f t="shared" si="2"/>
        <v>0</v>
      </c>
      <c r="H36" s="512" t="str">
        <f t="shared" si="3"/>
        <v/>
      </c>
      <c r="I36" s="476"/>
      <c r="J36" s="361"/>
    </row>
    <row r="37" spans="1:10" ht="15.75" customHeight="1">
      <c r="A37" s="378" t="s">
        <v>280</v>
      </c>
      <c r="B37" s="379">
        <f>B38+B39</f>
        <v>0</v>
      </c>
      <c r="C37" s="379">
        <f>C38+C39</f>
        <v>0</v>
      </c>
      <c r="D37" s="509" t="str">
        <f t="shared" si="4"/>
        <v/>
      </c>
      <c r="E37" s="379">
        <f>E38+E39</f>
        <v>0</v>
      </c>
      <c r="F37" s="514" t="str">
        <f t="shared" si="5"/>
        <v/>
      </c>
      <c r="G37" s="376">
        <f t="shared" si="2"/>
        <v>0</v>
      </c>
      <c r="H37" s="509" t="str">
        <f t="shared" si="3"/>
        <v/>
      </c>
      <c r="I37" s="475"/>
      <c r="J37" s="361"/>
    </row>
    <row r="38" spans="1:10" ht="15.75" customHeight="1">
      <c r="A38" s="378" t="s">
        <v>279</v>
      </c>
      <c r="B38" s="377"/>
      <c r="C38" s="377"/>
      <c r="D38" s="509" t="str">
        <f t="shared" si="4"/>
        <v/>
      </c>
      <c r="E38" s="377"/>
      <c r="F38" s="514" t="str">
        <f t="shared" si="5"/>
        <v/>
      </c>
      <c r="G38" s="376">
        <f t="shared" si="2"/>
        <v>0</v>
      </c>
      <c r="H38" s="509" t="str">
        <f t="shared" si="3"/>
        <v/>
      </c>
      <c r="I38" s="475"/>
      <c r="J38" s="361"/>
    </row>
    <row r="39" spans="1:10" ht="15.75" customHeight="1">
      <c r="A39" s="378" t="s">
        <v>278</v>
      </c>
      <c r="B39" s="377"/>
      <c r="C39" s="377"/>
      <c r="D39" s="509" t="str">
        <f t="shared" si="4"/>
        <v/>
      </c>
      <c r="E39" s="377"/>
      <c r="F39" s="514" t="str">
        <f t="shared" si="5"/>
        <v/>
      </c>
      <c r="G39" s="376">
        <f t="shared" si="2"/>
        <v>0</v>
      </c>
      <c r="H39" s="509" t="str">
        <f t="shared" si="3"/>
        <v/>
      </c>
      <c r="I39" s="475"/>
      <c r="J39" s="361"/>
    </row>
    <row r="40" spans="1:10" ht="15.75" customHeight="1">
      <c r="A40" s="378" t="s">
        <v>277</v>
      </c>
      <c r="B40" s="379">
        <f>B41+B42</f>
        <v>0</v>
      </c>
      <c r="C40" s="379">
        <f>C41+C42</f>
        <v>0</v>
      </c>
      <c r="D40" s="509" t="str">
        <f t="shared" si="4"/>
        <v/>
      </c>
      <c r="E40" s="379">
        <f>E41+E42</f>
        <v>0</v>
      </c>
      <c r="F40" s="514" t="str">
        <f t="shared" si="5"/>
        <v/>
      </c>
      <c r="G40" s="376">
        <f t="shared" si="2"/>
        <v>0</v>
      </c>
      <c r="H40" s="509" t="str">
        <f t="shared" si="3"/>
        <v/>
      </c>
      <c r="I40" s="475"/>
      <c r="J40" s="361"/>
    </row>
    <row r="41" spans="1:10" ht="15.75" customHeight="1">
      <c r="A41" s="378" t="s">
        <v>276</v>
      </c>
      <c r="B41" s="377"/>
      <c r="C41" s="377"/>
      <c r="D41" s="509" t="str">
        <f t="shared" si="4"/>
        <v/>
      </c>
      <c r="E41" s="377"/>
      <c r="F41" s="514" t="str">
        <f t="shared" si="5"/>
        <v/>
      </c>
      <c r="G41" s="376">
        <f t="shared" si="2"/>
        <v>0</v>
      </c>
      <c r="H41" s="509" t="str">
        <f t="shared" si="3"/>
        <v/>
      </c>
      <c r="I41" s="475"/>
      <c r="J41" s="361"/>
    </row>
    <row r="42" spans="1:10" ht="15.75" customHeight="1">
      <c r="A42" s="378" t="s">
        <v>275</v>
      </c>
      <c r="B42" s="377"/>
      <c r="C42" s="377"/>
      <c r="D42" s="509" t="str">
        <f t="shared" si="4"/>
        <v/>
      </c>
      <c r="E42" s="377"/>
      <c r="F42" s="514" t="str">
        <f t="shared" si="5"/>
        <v/>
      </c>
      <c r="G42" s="376">
        <f t="shared" si="2"/>
        <v>0</v>
      </c>
      <c r="H42" s="509" t="str">
        <f t="shared" si="3"/>
        <v/>
      </c>
      <c r="I42" s="475"/>
      <c r="J42" s="361"/>
    </row>
    <row r="43" spans="1:10" ht="15.75" customHeight="1">
      <c r="A43" s="378" t="s">
        <v>274</v>
      </c>
      <c r="B43" s="377"/>
      <c r="C43" s="377"/>
      <c r="D43" s="509" t="str">
        <f t="shared" si="4"/>
        <v/>
      </c>
      <c r="E43" s="377"/>
      <c r="F43" s="514" t="str">
        <f t="shared" si="5"/>
        <v/>
      </c>
      <c r="G43" s="376">
        <f t="shared" si="2"/>
        <v>0</v>
      </c>
      <c r="H43" s="509" t="str">
        <f t="shared" si="3"/>
        <v/>
      </c>
      <c r="I43" s="475"/>
      <c r="J43" s="361"/>
    </row>
    <row r="44" spans="1:10" ht="15.75" customHeight="1">
      <c r="A44" s="378" t="s">
        <v>273</v>
      </c>
      <c r="B44" s="377"/>
      <c r="C44" s="377"/>
      <c r="D44" s="509" t="str">
        <f t="shared" si="4"/>
        <v/>
      </c>
      <c r="E44" s="377"/>
      <c r="F44" s="514" t="str">
        <f t="shared" si="5"/>
        <v/>
      </c>
      <c r="G44" s="376">
        <f t="shared" si="2"/>
        <v>0</v>
      </c>
      <c r="H44" s="509" t="str">
        <f t="shared" si="3"/>
        <v/>
      </c>
      <c r="I44" s="475"/>
      <c r="J44" s="361"/>
    </row>
    <row r="45" spans="1:10" ht="15.75" customHeight="1">
      <c r="A45" s="378" t="s">
        <v>272</v>
      </c>
      <c r="B45" s="377"/>
      <c r="C45" s="377"/>
      <c r="D45" s="509" t="str">
        <f t="shared" si="4"/>
        <v/>
      </c>
      <c r="E45" s="377"/>
      <c r="F45" s="514" t="str">
        <f t="shared" si="5"/>
        <v/>
      </c>
      <c r="G45" s="376">
        <f t="shared" si="2"/>
        <v>0</v>
      </c>
      <c r="H45" s="509" t="str">
        <f t="shared" si="3"/>
        <v/>
      </c>
      <c r="I45" s="475"/>
      <c r="J45" s="361"/>
    </row>
    <row r="46" spans="1:10" ht="15.75" customHeight="1">
      <c r="A46" s="378" t="s">
        <v>271</v>
      </c>
      <c r="B46" s="377"/>
      <c r="C46" s="377"/>
      <c r="D46" s="509" t="str">
        <f t="shared" si="4"/>
        <v/>
      </c>
      <c r="E46" s="377"/>
      <c r="F46" s="514" t="str">
        <f t="shared" ref="F46:F84" si="6">IF(E46=0,"",E46/B46)</f>
        <v/>
      </c>
      <c r="G46" s="376">
        <f t="shared" ref="G46:G73" si="7">C46+E46</f>
        <v>0</v>
      </c>
      <c r="H46" s="509" t="str">
        <f t="shared" ref="H46:H77" si="8">IF(B46=0,"",(C46+E46)/B46)</f>
        <v/>
      </c>
      <c r="I46" s="475"/>
      <c r="J46" s="361"/>
    </row>
    <row r="47" spans="1:10" ht="15.75" customHeight="1">
      <c r="A47" s="378" t="s">
        <v>270</v>
      </c>
      <c r="B47" s="377"/>
      <c r="C47" s="377"/>
      <c r="D47" s="509" t="str">
        <f t="shared" si="4"/>
        <v/>
      </c>
      <c r="E47" s="377"/>
      <c r="F47" s="514" t="str">
        <f t="shared" si="6"/>
        <v/>
      </c>
      <c r="G47" s="376">
        <f t="shared" si="7"/>
        <v>0</v>
      </c>
      <c r="H47" s="509" t="str">
        <f t="shared" si="8"/>
        <v/>
      </c>
      <c r="I47" s="475"/>
      <c r="J47" s="361"/>
    </row>
    <row r="48" spans="1:10" ht="15.75" customHeight="1">
      <c r="A48" s="378" t="s">
        <v>269</v>
      </c>
      <c r="B48" s="379">
        <f>B49+B50</f>
        <v>0</v>
      </c>
      <c r="C48" s="379">
        <f>C49+C50</f>
        <v>0</v>
      </c>
      <c r="D48" s="509" t="str">
        <f t="shared" ref="D48:D55" si="9">IF(C48=0,"",C48/B48)</f>
        <v/>
      </c>
      <c r="E48" s="379">
        <f>E49+E50</f>
        <v>0</v>
      </c>
      <c r="F48" s="514" t="str">
        <f t="shared" si="6"/>
        <v/>
      </c>
      <c r="G48" s="376">
        <f t="shared" si="7"/>
        <v>0</v>
      </c>
      <c r="H48" s="509" t="str">
        <f t="shared" si="8"/>
        <v/>
      </c>
      <c r="I48" s="475"/>
      <c r="J48" s="361"/>
    </row>
    <row r="49" spans="1:10" ht="15.75" customHeight="1">
      <c r="A49" s="378" t="s">
        <v>268</v>
      </c>
      <c r="B49" s="377"/>
      <c r="C49" s="377"/>
      <c r="D49" s="509" t="str">
        <f t="shared" si="9"/>
        <v/>
      </c>
      <c r="E49" s="377"/>
      <c r="F49" s="514" t="str">
        <f t="shared" si="6"/>
        <v/>
      </c>
      <c r="G49" s="376">
        <f t="shared" si="7"/>
        <v>0</v>
      </c>
      <c r="H49" s="509" t="str">
        <f t="shared" si="8"/>
        <v/>
      </c>
      <c r="I49" s="475"/>
      <c r="J49" s="361"/>
    </row>
    <row r="50" spans="1:10" ht="15.75" customHeight="1">
      <c r="A50" s="378" t="s">
        <v>267</v>
      </c>
      <c r="B50" s="377"/>
      <c r="C50" s="377"/>
      <c r="D50" s="509" t="str">
        <f t="shared" si="9"/>
        <v/>
      </c>
      <c r="E50" s="377"/>
      <c r="F50" s="514" t="str">
        <f t="shared" si="6"/>
        <v/>
      </c>
      <c r="G50" s="376">
        <f t="shared" si="7"/>
        <v>0</v>
      </c>
      <c r="H50" s="509" t="str">
        <f t="shared" si="8"/>
        <v/>
      </c>
      <c r="I50" s="475"/>
      <c r="J50" s="361"/>
    </row>
    <row r="51" spans="1:10" ht="15.75" customHeight="1">
      <c r="A51" s="363" t="s">
        <v>266</v>
      </c>
      <c r="B51" s="372">
        <f>B52+B53+B54+B55+B56</f>
        <v>0</v>
      </c>
      <c r="C51" s="372">
        <f>C52+C53+C54+C55+C56</f>
        <v>0</v>
      </c>
      <c r="D51" s="510" t="str">
        <f t="shared" si="9"/>
        <v/>
      </c>
      <c r="E51" s="372">
        <f>E52+E53+E54+E55+E56</f>
        <v>0</v>
      </c>
      <c r="F51" s="515" t="str">
        <f t="shared" si="6"/>
        <v/>
      </c>
      <c r="G51" s="372">
        <f t="shared" si="7"/>
        <v>0</v>
      </c>
      <c r="H51" s="512" t="str">
        <f t="shared" si="8"/>
        <v/>
      </c>
      <c r="I51" s="476"/>
      <c r="J51" s="361"/>
    </row>
    <row r="52" spans="1:10" ht="15.75" customHeight="1">
      <c r="A52" s="378" t="s">
        <v>265</v>
      </c>
      <c r="B52" s="377"/>
      <c r="C52" s="377"/>
      <c r="D52" s="509" t="str">
        <f t="shared" si="9"/>
        <v/>
      </c>
      <c r="E52" s="377"/>
      <c r="F52" s="514" t="str">
        <f t="shared" si="6"/>
        <v/>
      </c>
      <c r="G52" s="376">
        <f t="shared" si="7"/>
        <v>0</v>
      </c>
      <c r="H52" s="509" t="str">
        <f t="shared" si="8"/>
        <v/>
      </c>
      <c r="I52" s="475"/>
      <c r="J52" s="361"/>
    </row>
    <row r="53" spans="1:10" ht="15.75" customHeight="1">
      <c r="A53" s="378" t="s">
        <v>264</v>
      </c>
      <c r="B53" s="377"/>
      <c r="C53" s="377"/>
      <c r="D53" s="509" t="str">
        <f t="shared" si="9"/>
        <v/>
      </c>
      <c r="E53" s="377"/>
      <c r="F53" s="514" t="str">
        <f t="shared" si="6"/>
        <v/>
      </c>
      <c r="G53" s="376">
        <f t="shared" si="7"/>
        <v>0</v>
      </c>
      <c r="H53" s="509" t="str">
        <f t="shared" si="8"/>
        <v/>
      </c>
      <c r="I53" s="475"/>
      <c r="J53" s="361"/>
    </row>
    <row r="54" spans="1:10" ht="15.75" customHeight="1">
      <c r="A54" s="378" t="s">
        <v>263</v>
      </c>
      <c r="B54" s="377"/>
      <c r="C54" s="377"/>
      <c r="D54" s="509" t="str">
        <f t="shared" si="9"/>
        <v/>
      </c>
      <c r="E54" s="377"/>
      <c r="F54" s="514" t="str">
        <f t="shared" si="6"/>
        <v/>
      </c>
      <c r="G54" s="376">
        <f t="shared" si="7"/>
        <v>0</v>
      </c>
      <c r="H54" s="509" t="str">
        <f t="shared" si="8"/>
        <v/>
      </c>
      <c r="I54" s="475"/>
      <c r="J54" s="361"/>
    </row>
    <row r="55" spans="1:10" ht="15.75" customHeight="1">
      <c r="A55" s="378" t="s">
        <v>262</v>
      </c>
      <c r="B55" s="377"/>
      <c r="C55" s="377"/>
      <c r="D55" s="509" t="str">
        <f t="shared" si="9"/>
        <v/>
      </c>
      <c r="E55" s="377"/>
      <c r="F55" s="514" t="str">
        <f t="shared" si="6"/>
        <v/>
      </c>
      <c r="G55" s="376">
        <f t="shared" si="7"/>
        <v>0</v>
      </c>
      <c r="H55" s="509" t="str">
        <f t="shared" si="8"/>
        <v/>
      </c>
      <c r="I55" s="475"/>
      <c r="J55" s="361"/>
    </row>
    <row r="56" spans="1:10" ht="15.75" customHeight="1">
      <c r="A56" s="378" t="s">
        <v>261</v>
      </c>
      <c r="B56" s="377"/>
      <c r="C56" s="377"/>
      <c r="D56" s="509" t="str">
        <f>IF(C56=0,"",C56/B56)</f>
        <v/>
      </c>
      <c r="E56" s="377"/>
      <c r="F56" s="514" t="str">
        <f t="shared" si="6"/>
        <v/>
      </c>
      <c r="G56" s="376">
        <f t="shared" si="7"/>
        <v>0</v>
      </c>
      <c r="H56" s="509" t="str">
        <f t="shared" si="8"/>
        <v/>
      </c>
      <c r="I56" s="475"/>
      <c r="J56" s="361"/>
    </row>
    <row r="57" spans="1:10" ht="15.75" customHeight="1">
      <c r="A57" s="363" t="s">
        <v>260</v>
      </c>
      <c r="B57" s="372">
        <f>B58+B59</f>
        <v>0</v>
      </c>
      <c r="C57" s="372">
        <f>C58+C59</f>
        <v>0</v>
      </c>
      <c r="D57" s="510" t="str">
        <f>IF(C57=0,"",C57/B57)</f>
        <v/>
      </c>
      <c r="E57" s="372">
        <f>E58+E59</f>
        <v>0</v>
      </c>
      <c r="F57" s="515" t="str">
        <f t="shared" si="6"/>
        <v/>
      </c>
      <c r="G57" s="372">
        <f t="shared" si="7"/>
        <v>0</v>
      </c>
      <c r="H57" s="512" t="str">
        <f t="shared" si="8"/>
        <v/>
      </c>
      <c r="I57" s="476"/>
      <c r="J57" s="361"/>
    </row>
    <row r="58" spans="1:10" ht="15.75" customHeight="1">
      <c r="A58" s="378" t="s">
        <v>259</v>
      </c>
      <c r="B58" s="377"/>
      <c r="C58" s="377"/>
      <c r="D58" s="509" t="str">
        <f>IF(C58=0,"",C58/B58)</f>
        <v/>
      </c>
      <c r="E58" s="377"/>
      <c r="F58" s="514" t="str">
        <f t="shared" si="6"/>
        <v/>
      </c>
      <c r="G58" s="376">
        <f t="shared" si="7"/>
        <v>0</v>
      </c>
      <c r="H58" s="509" t="str">
        <f t="shared" si="8"/>
        <v/>
      </c>
      <c r="I58" s="475"/>
      <c r="J58" s="361"/>
    </row>
    <row r="59" spans="1:10" ht="15.75" customHeight="1">
      <c r="A59" s="378" t="s">
        <v>258</v>
      </c>
      <c r="B59" s="377"/>
      <c r="C59" s="377"/>
      <c r="D59" s="509" t="str">
        <f>IF(C59=0,"",C59/B59)</f>
        <v/>
      </c>
      <c r="E59" s="377"/>
      <c r="F59" s="514" t="str">
        <f t="shared" si="6"/>
        <v/>
      </c>
      <c r="G59" s="376">
        <f t="shared" si="7"/>
        <v>0</v>
      </c>
      <c r="H59" s="509" t="str">
        <f t="shared" si="8"/>
        <v/>
      </c>
      <c r="I59" s="475"/>
      <c r="J59" s="361"/>
    </row>
    <row r="60" spans="1:10" ht="15.75" customHeight="1">
      <c r="A60" s="363" t="s">
        <v>257</v>
      </c>
      <c r="B60" s="372">
        <f>B61+B62+B63</f>
        <v>0</v>
      </c>
      <c r="C60" s="372">
        <f>C61+C62+C63</f>
        <v>0</v>
      </c>
      <c r="D60" s="510" t="str">
        <f t="shared" ref="D60:D84" si="10">IF(C60=0,"",C60/B60)</f>
        <v/>
      </c>
      <c r="E60" s="372">
        <f>E61+E62+E63</f>
        <v>0</v>
      </c>
      <c r="F60" s="515" t="str">
        <f t="shared" si="6"/>
        <v/>
      </c>
      <c r="G60" s="372">
        <f t="shared" si="7"/>
        <v>0</v>
      </c>
      <c r="H60" s="512" t="str">
        <f t="shared" si="8"/>
        <v/>
      </c>
      <c r="I60" s="476"/>
      <c r="J60" s="361"/>
    </row>
    <row r="61" spans="1:10" ht="15.75" customHeight="1">
      <c r="A61" s="378" t="s">
        <v>256</v>
      </c>
      <c r="B61" s="377"/>
      <c r="C61" s="377"/>
      <c r="D61" s="509" t="str">
        <f t="shared" si="10"/>
        <v/>
      </c>
      <c r="E61" s="377"/>
      <c r="F61" s="514" t="str">
        <f t="shared" si="6"/>
        <v/>
      </c>
      <c r="G61" s="376">
        <f t="shared" si="7"/>
        <v>0</v>
      </c>
      <c r="H61" s="509" t="str">
        <f t="shared" si="8"/>
        <v/>
      </c>
      <c r="I61" s="475"/>
      <c r="J61" s="361"/>
    </row>
    <row r="62" spans="1:10" ht="15.75" customHeight="1">
      <c r="A62" s="378" t="s">
        <v>255</v>
      </c>
      <c r="B62" s="377"/>
      <c r="C62" s="377"/>
      <c r="D62" s="509" t="str">
        <f t="shared" si="10"/>
        <v/>
      </c>
      <c r="E62" s="377"/>
      <c r="F62" s="514" t="str">
        <f t="shared" si="6"/>
        <v/>
      </c>
      <c r="G62" s="376">
        <f t="shared" si="7"/>
        <v>0</v>
      </c>
      <c r="H62" s="509" t="str">
        <f t="shared" si="8"/>
        <v/>
      </c>
      <c r="I62" s="475"/>
      <c r="J62" s="361"/>
    </row>
    <row r="63" spans="1:10" ht="15.75" customHeight="1">
      <c r="A63" s="378" t="s">
        <v>254</v>
      </c>
      <c r="B63" s="377"/>
      <c r="C63" s="377"/>
      <c r="D63" s="509" t="str">
        <f t="shared" si="10"/>
        <v/>
      </c>
      <c r="E63" s="377"/>
      <c r="F63" s="514" t="str">
        <f t="shared" si="6"/>
        <v/>
      </c>
      <c r="G63" s="376">
        <f t="shared" si="7"/>
        <v>0</v>
      </c>
      <c r="H63" s="509" t="str">
        <f t="shared" si="8"/>
        <v/>
      </c>
      <c r="I63" s="475"/>
      <c r="J63" s="361"/>
    </row>
    <row r="64" spans="1:10" ht="15.75" customHeight="1">
      <c r="A64" s="363" t="s">
        <v>253</v>
      </c>
      <c r="B64" s="372">
        <f>B65+B66</f>
        <v>0</v>
      </c>
      <c r="C64" s="372">
        <f>C65+C66</f>
        <v>0</v>
      </c>
      <c r="D64" s="510" t="str">
        <f t="shared" si="10"/>
        <v/>
      </c>
      <c r="E64" s="372">
        <f>E65+E66</f>
        <v>0</v>
      </c>
      <c r="F64" s="514" t="str">
        <f t="shared" si="6"/>
        <v/>
      </c>
      <c r="G64" s="372">
        <f t="shared" si="7"/>
        <v>0</v>
      </c>
      <c r="H64" s="512" t="str">
        <f t="shared" si="8"/>
        <v/>
      </c>
      <c r="I64" s="476"/>
      <c r="J64" s="361"/>
    </row>
    <row r="65" spans="1:10" ht="15.75" customHeight="1">
      <c r="A65" s="375" t="s">
        <v>252</v>
      </c>
      <c r="B65" s="377"/>
      <c r="C65" s="377"/>
      <c r="D65" s="509" t="str">
        <f t="shared" si="10"/>
        <v/>
      </c>
      <c r="E65" s="377"/>
      <c r="F65" s="514" t="str">
        <f t="shared" si="6"/>
        <v/>
      </c>
      <c r="G65" s="376">
        <f t="shared" si="7"/>
        <v>0</v>
      </c>
      <c r="H65" s="509" t="str">
        <f t="shared" si="8"/>
        <v/>
      </c>
      <c r="I65" s="475"/>
      <c r="J65" s="361"/>
    </row>
    <row r="66" spans="1:10" ht="15.75" customHeight="1">
      <c r="A66" s="378" t="s">
        <v>251</v>
      </c>
      <c r="B66" s="377"/>
      <c r="C66" s="377"/>
      <c r="D66" s="509" t="str">
        <f t="shared" si="10"/>
        <v/>
      </c>
      <c r="E66" s="377"/>
      <c r="F66" s="514" t="str">
        <f t="shared" si="6"/>
        <v/>
      </c>
      <c r="G66" s="376">
        <f t="shared" si="7"/>
        <v>0</v>
      </c>
      <c r="H66" s="509" t="str">
        <f t="shared" si="8"/>
        <v/>
      </c>
      <c r="I66" s="475"/>
      <c r="J66" s="361"/>
    </row>
    <row r="67" spans="1:10" ht="15.75" customHeight="1">
      <c r="A67" s="363" t="s">
        <v>250</v>
      </c>
      <c r="B67" s="362">
        <f>B14+B30+B36+B51+B57+B60+B64</f>
        <v>0</v>
      </c>
      <c r="C67" s="362">
        <f>C14+C30+C36+C51+C57+C60+C64</f>
        <v>0</v>
      </c>
      <c r="D67" s="510" t="str">
        <f t="shared" si="10"/>
        <v/>
      </c>
      <c r="E67" s="362">
        <f>E14+E30+E36+E51+E57+E60+E64</f>
        <v>0</v>
      </c>
      <c r="F67" s="512" t="str">
        <f t="shared" si="6"/>
        <v/>
      </c>
      <c r="G67" s="362">
        <f t="shared" si="7"/>
        <v>0</v>
      </c>
      <c r="H67" s="512" t="str">
        <f t="shared" si="8"/>
        <v/>
      </c>
      <c r="I67" s="371"/>
      <c r="J67" s="361"/>
    </row>
    <row r="68" spans="1:10" ht="15.75" customHeight="1">
      <c r="A68" s="375" t="s">
        <v>249</v>
      </c>
      <c r="B68" s="366">
        <f>B67-(B59+B48)</f>
        <v>0</v>
      </c>
      <c r="C68" s="366">
        <f>C67-(C59+C48)</f>
        <v>0</v>
      </c>
      <c r="D68" s="511" t="str">
        <f t="shared" si="10"/>
        <v/>
      </c>
      <c r="E68" s="366">
        <f>E67-(E59+E48)</f>
        <v>0</v>
      </c>
      <c r="F68" s="511" t="str">
        <f t="shared" si="6"/>
        <v/>
      </c>
      <c r="G68" s="366">
        <f t="shared" si="7"/>
        <v>0</v>
      </c>
      <c r="H68" s="511" t="str">
        <f t="shared" si="8"/>
        <v/>
      </c>
      <c r="I68" s="369"/>
      <c r="J68" s="361"/>
    </row>
    <row r="69" spans="1:10" ht="15.75" customHeight="1">
      <c r="A69" s="363" t="s">
        <v>363</v>
      </c>
      <c r="B69" s="362">
        <f>B70</f>
        <v>0</v>
      </c>
      <c r="C69" s="362">
        <f>C70</f>
        <v>0</v>
      </c>
      <c r="D69" s="510" t="str">
        <f t="shared" si="10"/>
        <v/>
      </c>
      <c r="E69" s="362">
        <f>E70</f>
        <v>0</v>
      </c>
      <c r="F69" s="514" t="str">
        <f t="shared" si="6"/>
        <v/>
      </c>
      <c r="G69" s="362">
        <f t="shared" si="7"/>
        <v>0</v>
      </c>
      <c r="H69" s="512" t="str">
        <f t="shared" si="8"/>
        <v/>
      </c>
      <c r="I69" s="362"/>
      <c r="J69" s="361"/>
    </row>
    <row r="70" spans="1:10" ht="15.75" customHeight="1">
      <c r="A70" s="370" t="s">
        <v>362</v>
      </c>
      <c r="B70" s="374"/>
      <c r="C70" s="374"/>
      <c r="D70" s="509" t="str">
        <f t="shared" si="10"/>
        <v/>
      </c>
      <c r="E70" s="374"/>
      <c r="F70" s="511" t="str">
        <f t="shared" si="6"/>
        <v/>
      </c>
      <c r="G70" s="366">
        <f t="shared" si="7"/>
        <v>0</v>
      </c>
      <c r="H70" s="511" t="str">
        <f t="shared" si="8"/>
        <v/>
      </c>
      <c r="I70" s="532"/>
      <c r="J70" s="361"/>
    </row>
    <row r="71" spans="1:10" ht="15.75" customHeight="1">
      <c r="A71" s="363" t="s">
        <v>248</v>
      </c>
      <c r="B71" s="362">
        <f>B72+B73</f>
        <v>0</v>
      </c>
      <c r="C71" s="362">
        <f>C72+C73</f>
        <v>0</v>
      </c>
      <c r="D71" s="510" t="str">
        <f t="shared" si="10"/>
        <v/>
      </c>
      <c r="E71" s="362">
        <f>E72+E73</f>
        <v>0</v>
      </c>
      <c r="F71" s="512" t="str">
        <f t="shared" si="6"/>
        <v/>
      </c>
      <c r="G71" s="362">
        <f t="shared" si="7"/>
        <v>0</v>
      </c>
      <c r="H71" s="512" t="str">
        <f t="shared" si="8"/>
        <v/>
      </c>
      <c r="I71" s="371"/>
      <c r="J71" s="361"/>
    </row>
    <row r="72" spans="1:10" ht="15.75" customHeight="1">
      <c r="A72" s="370" t="s">
        <v>247</v>
      </c>
      <c r="B72" s="366">
        <f>B59+B49+B40</f>
        <v>0</v>
      </c>
      <c r="C72" s="366">
        <f>C59+C49+C40</f>
        <v>0</v>
      </c>
      <c r="D72" s="511" t="str">
        <f t="shared" si="10"/>
        <v/>
      </c>
      <c r="E72" s="366">
        <f>E59+E49+E40</f>
        <v>0</v>
      </c>
      <c r="F72" s="511" t="str">
        <f t="shared" si="6"/>
        <v/>
      </c>
      <c r="G72" s="366">
        <f t="shared" si="7"/>
        <v>0</v>
      </c>
      <c r="H72" s="511" t="str">
        <f t="shared" si="8"/>
        <v/>
      </c>
      <c r="I72" s="369"/>
      <c r="J72" s="361"/>
    </row>
    <row r="73" spans="1:10" ht="15.75" customHeight="1">
      <c r="A73" s="370" t="s">
        <v>246</v>
      </c>
      <c r="B73" s="366">
        <f>B70+B64+B60+B58+B51+B50+B47+B46+B45+B44+B43+B37+B30+B14</f>
        <v>0</v>
      </c>
      <c r="C73" s="366">
        <f>C70+C64+C60+C58+C51+C50+C47+C46+C45+C44+C43+C37+C30+C14</f>
        <v>0</v>
      </c>
      <c r="D73" s="511" t="str">
        <f t="shared" si="10"/>
        <v/>
      </c>
      <c r="E73" s="366">
        <f>E70+E64+E60+E58+E51+E50+E47+E46+E45+E44+E43+E39+E38+E30+E14</f>
        <v>0</v>
      </c>
      <c r="F73" s="511" t="str">
        <f t="shared" si="6"/>
        <v/>
      </c>
      <c r="G73" s="366">
        <f t="shared" si="7"/>
        <v>0</v>
      </c>
      <c r="H73" s="511" t="str">
        <f t="shared" si="8"/>
        <v/>
      </c>
      <c r="I73" s="369"/>
      <c r="J73" s="361"/>
    </row>
    <row r="74" spans="1:10" ht="15.75" customHeight="1">
      <c r="A74" s="363" t="s">
        <v>245</v>
      </c>
      <c r="B74" s="362">
        <f>B75+B76</f>
        <v>0</v>
      </c>
      <c r="C74" s="362">
        <f>C75+C76</f>
        <v>0</v>
      </c>
      <c r="D74" s="512" t="str">
        <f t="shared" si="10"/>
        <v/>
      </c>
      <c r="E74" s="362">
        <f>E75+E76</f>
        <v>0</v>
      </c>
      <c r="F74" s="512" t="str">
        <f t="shared" si="6"/>
        <v/>
      </c>
      <c r="G74" s="362" t="s">
        <v>242</v>
      </c>
      <c r="H74" s="512" t="str">
        <f t="shared" si="8"/>
        <v/>
      </c>
      <c r="I74" s="371"/>
      <c r="J74" s="361"/>
    </row>
    <row r="75" spans="1:10" ht="15.75" customHeight="1">
      <c r="A75" s="370" t="s">
        <v>244</v>
      </c>
      <c r="B75" s="374"/>
      <c r="C75" s="374"/>
      <c r="D75" s="511" t="str">
        <f t="shared" si="10"/>
        <v/>
      </c>
      <c r="E75" s="374"/>
      <c r="F75" s="511" t="str">
        <f t="shared" si="6"/>
        <v/>
      </c>
      <c r="G75" s="373" t="s">
        <v>242</v>
      </c>
      <c r="H75" s="511" t="str">
        <f t="shared" si="8"/>
        <v/>
      </c>
      <c r="I75" s="373"/>
      <c r="J75" s="361"/>
    </row>
    <row r="76" spans="1:10" ht="15.75" customHeight="1">
      <c r="A76" s="370" t="s">
        <v>243</v>
      </c>
      <c r="B76" s="374"/>
      <c r="C76" s="374"/>
      <c r="D76" s="511" t="str">
        <f t="shared" si="10"/>
        <v/>
      </c>
      <c r="E76" s="374"/>
      <c r="F76" s="511" t="str">
        <f t="shared" si="6"/>
        <v/>
      </c>
      <c r="G76" s="373" t="s">
        <v>242</v>
      </c>
      <c r="H76" s="511" t="str">
        <f t="shared" si="8"/>
        <v/>
      </c>
      <c r="I76" s="373"/>
      <c r="J76" s="361"/>
    </row>
    <row r="77" spans="1:10" ht="15.75" customHeight="1">
      <c r="A77" s="363" t="s">
        <v>241</v>
      </c>
      <c r="B77" s="362">
        <f t="shared" ref="B77:C79" si="11">B71+B74</f>
        <v>0</v>
      </c>
      <c r="C77" s="362">
        <f t="shared" si="11"/>
        <v>0</v>
      </c>
      <c r="D77" s="512" t="str">
        <f t="shared" si="10"/>
        <v/>
      </c>
      <c r="E77" s="362">
        <f>E71+E74</f>
        <v>0</v>
      </c>
      <c r="F77" s="512" t="str">
        <f t="shared" si="6"/>
        <v/>
      </c>
      <c r="G77" s="362">
        <f t="shared" ref="G77:G84" si="12">C77+E77</f>
        <v>0</v>
      </c>
      <c r="H77" s="512" t="str">
        <f t="shared" si="8"/>
        <v/>
      </c>
      <c r="I77" s="371"/>
      <c r="J77" s="361"/>
    </row>
    <row r="78" spans="1:10" ht="15.75" customHeight="1">
      <c r="A78" s="370" t="s">
        <v>240</v>
      </c>
      <c r="B78" s="366">
        <f t="shared" si="11"/>
        <v>0</v>
      </c>
      <c r="C78" s="366">
        <f t="shared" si="11"/>
        <v>0</v>
      </c>
      <c r="D78" s="511" t="str">
        <f t="shared" si="10"/>
        <v/>
      </c>
      <c r="E78" s="366">
        <f>E72+E75</f>
        <v>0</v>
      </c>
      <c r="F78" s="511" t="str">
        <f t="shared" si="6"/>
        <v/>
      </c>
      <c r="G78" s="366">
        <f t="shared" si="12"/>
        <v>0</v>
      </c>
      <c r="H78" s="511" t="str">
        <f t="shared" ref="H78:H84" si="13">IF(B78=0,"",(C78+E78)/B78)</f>
        <v/>
      </c>
      <c r="I78" s="369"/>
      <c r="J78" s="361"/>
    </row>
    <row r="79" spans="1:10" ht="15.75" customHeight="1">
      <c r="A79" s="370" t="s">
        <v>239</v>
      </c>
      <c r="B79" s="366">
        <f t="shared" si="11"/>
        <v>0</v>
      </c>
      <c r="C79" s="366">
        <f t="shared" si="11"/>
        <v>0</v>
      </c>
      <c r="D79" s="511" t="str">
        <f t="shared" si="10"/>
        <v/>
      </c>
      <c r="E79" s="366">
        <f>E73+E76</f>
        <v>0</v>
      </c>
      <c r="F79" s="511" t="str">
        <f t="shared" si="6"/>
        <v/>
      </c>
      <c r="G79" s="366">
        <f t="shared" si="12"/>
        <v>0</v>
      </c>
      <c r="H79" s="511" t="str">
        <f t="shared" si="13"/>
        <v/>
      </c>
      <c r="I79" s="369"/>
      <c r="J79" s="361"/>
    </row>
    <row r="80" spans="1:10" ht="15.75" customHeight="1">
      <c r="A80" s="363" t="s">
        <v>238</v>
      </c>
      <c r="B80" s="372">
        <f>B81+B82</f>
        <v>0</v>
      </c>
      <c r="C80" s="372">
        <f>C81+C82</f>
        <v>0</v>
      </c>
      <c r="D80" s="512" t="str">
        <f t="shared" si="10"/>
        <v/>
      </c>
      <c r="E80" s="372">
        <f>E81+E82</f>
        <v>0</v>
      </c>
      <c r="F80" s="512" t="str">
        <f t="shared" si="6"/>
        <v/>
      </c>
      <c r="G80" s="362">
        <f t="shared" si="12"/>
        <v>0</v>
      </c>
      <c r="H80" s="512" t="str">
        <f t="shared" si="13"/>
        <v/>
      </c>
      <c r="I80" s="371"/>
      <c r="J80" s="361"/>
    </row>
    <row r="81" spans="1:10" ht="15.75" customHeight="1">
      <c r="A81" s="370" t="s">
        <v>237</v>
      </c>
      <c r="B81" s="374"/>
      <c r="C81" s="374"/>
      <c r="D81" s="511" t="str">
        <f t="shared" si="10"/>
        <v/>
      </c>
      <c r="E81" s="374"/>
      <c r="F81" s="511" t="str">
        <f t="shared" si="6"/>
        <v/>
      </c>
      <c r="G81" s="366">
        <f t="shared" si="12"/>
        <v>0</v>
      </c>
      <c r="H81" s="511" t="str">
        <f t="shared" si="13"/>
        <v/>
      </c>
      <c r="I81" s="369"/>
      <c r="J81" s="361"/>
    </row>
    <row r="82" spans="1:10" ht="15.75" customHeight="1">
      <c r="A82" s="370" t="s">
        <v>236</v>
      </c>
      <c r="B82" s="374"/>
      <c r="C82" s="374"/>
      <c r="D82" s="511" t="str">
        <f t="shared" si="10"/>
        <v/>
      </c>
      <c r="E82" s="374"/>
      <c r="F82" s="511" t="str">
        <f t="shared" si="6"/>
        <v/>
      </c>
      <c r="G82" s="366">
        <f t="shared" si="12"/>
        <v>0</v>
      </c>
      <c r="H82" s="511" t="str">
        <f t="shared" si="13"/>
        <v/>
      </c>
      <c r="I82" s="369"/>
      <c r="J82" s="361"/>
    </row>
    <row r="83" spans="1:10" ht="15.75" customHeight="1">
      <c r="A83" s="368" t="s">
        <v>235</v>
      </c>
      <c r="B83" s="367"/>
      <c r="C83" s="367"/>
      <c r="D83" s="511" t="str">
        <f t="shared" si="10"/>
        <v/>
      </c>
      <c r="E83" s="366"/>
      <c r="F83" s="511" t="str">
        <f t="shared" si="6"/>
        <v/>
      </c>
      <c r="G83" s="367">
        <f t="shared" si="12"/>
        <v>0</v>
      </c>
      <c r="H83" s="511" t="str">
        <f t="shared" si="13"/>
        <v/>
      </c>
      <c r="I83" s="365"/>
      <c r="J83" s="364"/>
    </row>
    <row r="84" spans="1:10" ht="15.75" customHeight="1" thickBot="1">
      <c r="A84" s="363" t="s">
        <v>234</v>
      </c>
      <c r="B84" s="362">
        <f>B48+B59</f>
        <v>0</v>
      </c>
      <c r="C84" s="362">
        <f>C59+C48</f>
        <v>0</v>
      </c>
      <c r="D84" s="510" t="str">
        <f t="shared" si="10"/>
        <v/>
      </c>
      <c r="E84" s="362">
        <f>E59+E48</f>
        <v>0</v>
      </c>
      <c r="F84" s="510" t="str">
        <f t="shared" si="6"/>
        <v/>
      </c>
      <c r="G84" s="362">
        <f t="shared" si="12"/>
        <v>0</v>
      </c>
      <c r="H84" s="510" t="str">
        <f t="shared" si="13"/>
        <v/>
      </c>
      <c r="I84" s="362"/>
      <c r="J84" s="361"/>
    </row>
    <row r="85" spans="1:10" ht="15.75" customHeight="1">
      <c r="A85" s="534" t="s">
        <v>233</v>
      </c>
      <c r="B85" s="535" t="s">
        <v>364</v>
      </c>
      <c r="C85" s="545"/>
      <c r="D85" s="536" t="s">
        <v>364</v>
      </c>
      <c r="E85" s="535"/>
      <c r="F85" s="536" t="s">
        <v>364</v>
      </c>
      <c r="G85" s="535">
        <f>E85+C85</f>
        <v>0</v>
      </c>
      <c r="H85" s="536" t="s">
        <v>364</v>
      </c>
      <c r="I85" s="546"/>
      <c r="J85" s="537"/>
    </row>
    <row r="86" spans="1:10" ht="15.75" customHeight="1" thickBot="1">
      <c r="A86" s="538" t="s">
        <v>365</v>
      </c>
      <c r="B86" s="539" t="s">
        <v>364</v>
      </c>
      <c r="C86" s="540"/>
      <c r="D86" s="541" t="s">
        <v>364</v>
      </c>
      <c r="E86" s="542"/>
      <c r="F86" s="541" t="s">
        <v>364</v>
      </c>
      <c r="G86" s="541">
        <f>C86+E86</f>
        <v>0</v>
      </c>
      <c r="H86" s="543" t="s">
        <v>364</v>
      </c>
      <c r="I86" s="543" t="s">
        <v>364</v>
      </c>
      <c r="J86" s="544"/>
    </row>
    <row r="87" spans="1:10" ht="15.75" customHeight="1" thickBot="1">
      <c r="A87" s="343"/>
      <c r="B87" s="343"/>
      <c r="C87" s="352"/>
      <c r="D87" s="351"/>
      <c r="E87" s="351"/>
      <c r="F87" s="351"/>
      <c r="G87" s="351"/>
      <c r="H87" s="351"/>
      <c r="I87" s="351"/>
    </row>
    <row r="88" spans="1:10" ht="27" customHeight="1" thickBot="1">
      <c r="A88" s="360"/>
      <c r="B88" s="359" t="s">
        <v>13</v>
      </c>
      <c r="C88" s="358"/>
      <c r="D88" s="351"/>
      <c r="F88" s="357" t="s">
        <v>14</v>
      </c>
      <c r="G88" s="356"/>
      <c r="H88" s="774"/>
      <c r="I88" s="775"/>
    </row>
    <row r="89" spans="1:10" ht="27" customHeight="1" thickBot="1">
      <c r="A89"/>
      <c r="B89"/>
      <c r="C89"/>
      <c r="D89"/>
      <c r="E89"/>
      <c r="F89"/>
      <c r="G89"/>
      <c r="H89"/>
      <c r="I89"/>
      <c r="J89"/>
    </row>
    <row r="90" spans="1:10" s="508" customFormat="1" ht="27" customHeight="1" thickBot="1">
      <c r="A90" s="504"/>
      <c r="B90" s="505" t="s">
        <v>13</v>
      </c>
      <c r="C90" s="506"/>
      <c r="D90" s="507"/>
      <c r="F90" s="767" t="s">
        <v>231</v>
      </c>
      <c r="G90" s="768"/>
      <c r="H90" s="769"/>
      <c r="I90" s="770"/>
      <c r="J90"/>
    </row>
    <row r="91" spans="1:10" ht="15.75" customHeight="1">
      <c r="A91" s="355" t="s">
        <v>232</v>
      </c>
      <c r="B91" s="343"/>
      <c r="C91" s="352"/>
      <c r="D91" s="351"/>
      <c r="E91" s="351"/>
      <c r="F91" s="351"/>
      <c r="G91" s="351"/>
      <c r="H91" s="351"/>
      <c r="I91" s="351"/>
    </row>
    <row r="92" spans="1:10" ht="15.75" customHeight="1">
      <c r="A92" s="355" t="s">
        <v>354</v>
      </c>
      <c r="B92" s="343"/>
      <c r="C92" s="352"/>
      <c r="D92" s="351"/>
      <c r="E92" s="351"/>
      <c r="F92" s="351"/>
      <c r="G92" s="351"/>
      <c r="H92" s="351"/>
      <c r="I92" s="351"/>
    </row>
    <row r="93" spans="1:10" ht="15.75" customHeight="1">
      <c r="A93" s="355" t="s">
        <v>347</v>
      </c>
      <c r="C93" s="354"/>
      <c r="D93" s="351"/>
      <c r="E93" s="351"/>
      <c r="F93" s="351"/>
      <c r="G93" s="351"/>
      <c r="H93" s="351"/>
      <c r="I93" s="351"/>
    </row>
    <row r="94" spans="1:10" ht="15.75" customHeight="1">
      <c r="A94" s="25" t="s">
        <v>366</v>
      </c>
      <c r="B94" s="343"/>
      <c r="C94" s="353"/>
      <c r="D94" s="351"/>
      <c r="E94" s="351"/>
      <c r="F94" s="351"/>
      <c r="G94" s="351"/>
      <c r="H94" s="351"/>
      <c r="I94" s="351"/>
    </row>
    <row r="95" spans="1:10" ht="15.75" customHeight="1">
      <c r="A95" s="343"/>
      <c r="B95" s="343"/>
      <c r="C95" s="352"/>
      <c r="D95" s="351"/>
      <c r="E95" s="351"/>
      <c r="F95" s="351"/>
      <c r="G95" s="351"/>
      <c r="H95" s="351"/>
      <c r="I95" s="351"/>
    </row>
    <row r="96" spans="1:10" ht="15.75" customHeight="1">
      <c r="A96" s="343"/>
      <c r="B96" s="343"/>
      <c r="C96" s="352"/>
      <c r="D96" s="351"/>
      <c r="E96" s="351"/>
      <c r="F96" s="351"/>
      <c r="G96" s="351"/>
      <c r="H96" s="351"/>
      <c r="I96" s="351"/>
    </row>
    <row r="97" spans="3:3" ht="15.75" customHeight="1"/>
    <row r="98" spans="3:3" ht="15.75" customHeight="1">
      <c r="C98" s="295"/>
    </row>
    <row r="99" spans="3:3" ht="15.75" customHeight="1">
      <c r="C99" s="295"/>
    </row>
    <row r="100" spans="3:3" ht="15.75" customHeight="1">
      <c r="C100" s="295"/>
    </row>
    <row r="101" spans="3:3" ht="15.75" customHeight="1">
      <c r="C101" s="295"/>
    </row>
    <row r="102" spans="3:3" ht="15.75" customHeight="1">
      <c r="C102" s="295"/>
    </row>
    <row r="103" spans="3:3" ht="15.75" customHeight="1">
      <c r="C103" s="295"/>
    </row>
    <row r="104" spans="3:3" ht="15.75" customHeight="1">
      <c r="C104" s="295"/>
    </row>
    <row r="105" spans="3:3" ht="15.75" customHeight="1">
      <c r="C105" s="295"/>
    </row>
    <row r="106" spans="3:3" ht="15.75" customHeight="1">
      <c r="C106" s="295"/>
    </row>
    <row r="107" spans="3:3" ht="15.75" customHeight="1">
      <c r="C107" s="295"/>
    </row>
  </sheetData>
  <mergeCells count="22">
    <mergeCell ref="F90:G90"/>
    <mergeCell ref="H90:I90"/>
    <mergeCell ref="B9:J9"/>
    <mergeCell ref="B8:J8"/>
    <mergeCell ref="H88:I88"/>
    <mergeCell ref="A11:J11"/>
    <mergeCell ref="A12:A13"/>
    <mergeCell ref="B12:B13"/>
    <mergeCell ref="C12:C13"/>
    <mergeCell ref="I12:I13"/>
    <mergeCell ref="A4:J4"/>
    <mergeCell ref="A1:J1"/>
    <mergeCell ref="A3:J3"/>
    <mergeCell ref="D12:D13"/>
    <mergeCell ref="E12:E13"/>
    <mergeCell ref="G12:G13"/>
    <mergeCell ref="H12:H13"/>
    <mergeCell ref="B6:J6"/>
    <mergeCell ref="B7:J7"/>
    <mergeCell ref="F12:F13"/>
    <mergeCell ref="J12:J13"/>
    <mergeCell ref="B5:J5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L104"/>
  <sheetViews>
    <sheetView showGridLines="0" view="pageBreakPreview" zoomScale="90" zoomScaleNormal="100" zoomScaleSheetLayoutView="90" workbookViewId="0">
      <pane ySplit="12" topLeftCell="A88" activePane="bottomLeft" state="frozen"/>
      <selection pane="bottomLeft" activeCell="A90" sqref="A90"/>
    </sheetView>
  </sheetViews>
  <sheetFormatPr defaultRowHeight="12.75"/>
  <cols>
    <col min="1" max="1" width="47.7109375" style="387" customWidth="1"/>
    <col min="2" max="2" width="11.28515625" style="387" customWidth="1"/>
    <col min="3" max="3" width="14.85546875" style="387" customWidth="1"/>
    <col min="4" max="4" width="15.42578125" style="388" customWidth="1"/>
    <col min="5" max="5" width="11.28515625" style="387" customWidth="1"/>
    <col min="6" max="6" width="14.85546875" style="387" customWidth="1"/>
    <col min="7" max="7" width="15.42578125" style="386" customWidth="1"/>
    <col min="8" max="8" width="17.28515625" style="386" customWidth="1"/>
    <col min="9" max="9" width="12.5703125" style="386" customWidth="1"/>
    <col min="10" max="10" width="11.28515625" style="387" customWidth="1"/>
    <col min="11" max="11" width="14.85546875" style="387" customWidth="1"/>
    <col min="12" max="12" width="15.42578125" style="386" customWidth="1"/>
    <col min="13" max="16384" width="9.140625" style="385"/>
  </cols>
  <sheetData>
    <row r="1" spans="1:12" s="433" customFormat="1" ht="15.75" customHeight="1">
      <c r="A1" s="680" t="s">
        <v>331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</row>
    <row r="2" spans="1:12" ht="105" customHeight="1">
      <c r="A2" s="431"/>
      <c r="B2" s="431"/>
      <c r="C2" s="431"/>
      <c r="D2" s="432"/>
      <c r="E2" s="431"/>
      <c r="F2" s="431"/>
      <c r="G2" s="431"/>
      <c r="H2" s="431"/>
      <c r="I2" s="431"/>
      <c r="J2" s="431"/>
      <c r="K2" s="431"/>
      <c r="L2" s="431"/>
    </row>
    <row r="3" spans="1:12" ht="15.75" customHeight="1">
      <c r="A3" s="794" t="s">
        <v>29</v>
      </c>
      <c r="B3" s="794"/>
      <c r="C3" s="794"/>
      <c r="D3" s="794"/>
      <c r="E3" s="794"/>
      <c r="F3" s="794"/>
      <c r="G3" s="794"/>
      <c r="H3" s="794"/>
      <c r="I3" s="794"/>
      <c r="J3" s="794"/>
      <c r="K3" s="794"/>
      <c r="L3" s="794"/>
    </row>
    <row r="4" spans="1:12" ht="18" customHeight="1" thickBot="1">
      <c r="A4" s="785" t="s">
        <v>330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</row>
    <row r="5" spans="1:12" ht="15.75" customHeight="1" thickBot="1">
      <c r="A5" s="430" t="s">
        <v>2</v>
      </c>
      <c r="B5" s="786"/>
      <c r="C5" s="787"/>
      <c r="D5" s="787"/>
      <c r="E5" s="787"/>
      <c r="F5" s="787"/>
      <c r="G5" s="787"/>
      <c r="H5" s="787"/>
      <c r="I5" s="787"/>
      <c r="J5" s="787"/>
      <c r="K5" s="787"/>
      <c r="L5" s="787"/>
    </row>
    <row r="6" spans="1:12" ht="15.75" customHeight="1" thickBot="1">
      <c r="A6" s="430" t="s">
        <v>3</v>
      </c>
      <c r="B6" s="786"/>
      <c r="C6" s="787"/>
      <c r="D6" s="787"/>
      <c r="E6" s="787"/>
      <c r="F6" s="787"/>
      <c r="G6" s="787"/>
      <c r="H6" s="787"/>
      <c r="I6" s="787"/>
      <c r="J6" s="787"/>
      <c r="K6" s="787"/>
      <c r="L6" s="787"/>
    </row>
    <row r="7" spans="1:12" ht="15.75" customHeight="1" thickBot="1">
      <c r="A7" s="429" t="s">
        <v>51</v>
      </c>
      <c r="B7" s="786"/>
      <c r="C7" s="787"/>
      <c r="D7" s="787"/>
      <c r="E7" s="787"/>
      <c r="F7" s="787"/>
      <c r="G7" s="787"/>
      <c r="H7" s="787"/>
      <c r="I7" s="787"/>
      <c r="J7" s="787"/>
      <c r="K7" s="787"/>
      <c r="L7" s="787"/>
    </row>
    <row r="8" spans="1:12" ht="15.75" customHeight="1" thickBot="1">
      <c r="A8" s="383" t="s">
        <v>18</v>
      </c>
      <c r="B8" s="786"/>
      <c r="C8" s="787"/>
      <c r="D8" s="787"/>
      <c r="E8" s="787"/>
      <c r="F8" s="787"/>
      <c r="G8" s="787"/>
      <c r="H8" s="787"/>
      <c r="I8" s="787"/>
      <c r="J8" s="787"/>
      <c r="K8" s="787"/>
      <c r="L8" s="787"/>
    </row>
    <row r="9" spans="1:12" ht="15.75" customHeight="1" thickBot="1"/>
    <row r="10" spans="1:12" ht="18" customHeight="1" thickBot="1">
      <c r="A10" s="795" t="s">
        <v>313</v>
      </c>
      <c r="B10" s="796"/>
      <c r="C10" s="796"/>
      <c r="D10" s="797"/>
      <c r="E10" s="797"/>
      <c r="F10" s="797"/>
      <c r="G10" s="797"/>
      <c r="H10" s="797"/>
      <c r="I10" s="798"/>
      <c r="J10" s="798"/>
      <c r="K10" s="798"/>
      <c r="L10" s="798"/>
    </row>
    <row r="11" spans="1:12" ht="53.25" customHeight="1" thickBot="1">
      <c r="A11" s="799" t="s">
        <v>312</v>
      </c>
      <c r="B11" s="801" t="s">
        <v>329</v>
      </c>
      <c r="C11" s="802"/>
      <c r="D11" s="803"/>
      <c r="E11" s="801" t="s">
        <v>355</v>
      </c>
      <c r="F11" s="804"/>
      <c r="G11" s="804"/>
      <c r="H11" s="804"/>
      <c r="I11" s="805"/>
      <c r="J11" s="801" t="s">
        <v>358</v>
      </c>
      <c r="K11" s="804"/>
      <c r="L11" s="804"/>
    </row>
    <row r="12" spans="1:12" ht="71.25" customHeight="1" thickBot="1">
      <c r="A12" s="800"/>
      <c r="B12" s="428" t="s">
        <v>328</v>
      </c>
      <c r="C12" s="428" t="s">
        <v>327</v>
      </c>
      <c r="D12" s="425" t="s">
        <v>326</v>
      </c>
      <c r="E12" s="427" t="s">
        <v>328</v>
      </c>
      <c r="F12" s="425" t="s">
        <v>327</v>
      </c>
      <c r="G12" s="426" t="s">
        <v>326</v>
      </c>
      <c r="H12" s="425" t="s">
        <v>325</v>
      </c>
      <c r="I12" s="425" t="s">
        <v>324</v>
      </c>
      <c r="J12" s="427" t="s">
        <v>328</v>
      </c>
      <c r="K12" s="425" t="s">
        <v>327</v>
      </c>
      <c r="L12" s="426" t="s">
        <v>326</v>
      </c>
    </row>
    <row r="13" spans="1:12" ht="15.75" customHeight="1">
      <c r="A13" s="382" t="s">
        <v>303</v>
      </c>
      <c r="B13" s="424"/>
      <c r="C13" s="423"/>
      <c r="D13" s="381">
        <f>D14+D25+D26+D27+D28</f>
        <v>0</v>
      </c>
      <c r="E13" s="422"/>
      <c r="F13" s="381"/>
      <c r="G13" s="381">
        <f>G14+G25+G26+G27+G28</f>
        <v>0</v>
      </c>
      <c r="H13" s="381">
        <f t="shared" ref="H13:H44" si="0">-D13+G13</f>
        <v>0</v>
      </c>
      <c r="I13" s="422" t="str">
        <f>IF(D13=0,"",H13/D13*100)</f>
        <v/>
      </c>
      <c r="J13" s="422"/>
      <c r="K13" s="381"/>
      <c r="L13" s="381">
        <f>L14+L25+L26+L27+L28</f>
        <v>0</v>
      </c>
    </row>
    <row r="14" spans="1:12" ht="15.75" customHeight="1">
      <c r="A14" s="378" t="s">
        <v>302</v>
      </c>
      <c r="B14" s="421"/>
      <c r="C14" s="420"/>
      <c r="D14" s="376">
        <f>D15+D20</f>
        <v>0</v>
      </c>
      <c r="E14" s="417"/>
      <c r="F14" s="376"/>
      <c r="G14" s="376">
        <f>G15+G20</f>
        <v>0</v>
      </c>
      <c r="H14" s="376">
        <f t="shared" si="0"/>
        <v>0</v>
      </c>
      <c r="I14" s="409" t="str">
        <f>IF(D14=0,"",H14/D14*100)</f>
        <v/>
      </c>
      <c r="J14" s="417"/>
      <c r="K14" s="376"/>
      <c r="L14" s="376">
        <f>L15+L20</f>
        <v>0</v>
      </c>
    </row>
    <row r="15" spans="1:12" ht="15.75" customHeight="1">
      <c r="A15" s="380" t="s">
        <v>301</v>
      </c>
      <c r="B15" s="421"/>
      <c r="C15" s="420"/>
      <c r="D15" s="379">
        <f>SUM(D16:D19)</f>
        <v>0</v>
      </c>
      <c r="E15" s="379"/>
      <c r="F15" s="379"/>
      <c r="G15" s="379">
        <f>SUM(G16:G19)</f>
        <v>0</v>
      </c>
      <c r="H15" s="376">
        <f t="shared" si="0"/>
        <v>0</v>
      </c>
      <c r="I15" s="409" t="str">
        <f t="shared" ref="I15:I65" si="1">IF(D15=0,"",H15/D15*100)</f>
        <v/>
      </c>
      <c r="J15" s="379"/>
      <c r="K15" s="379"/>
      <c r="L15" s="379">
        <f>SUM(L16:L19)</f>
        <v>0</v>
      </c>
    </row>
    <row r="16" spans="1:12" ht="15.75" customHeight="1">
      <c r="A16" s="380" t="s">
        <v>300</v>
      </c>
      <c r="B16" s="419"/>
      <c r="C16" s="418"/>
      <c r="D16" s="377">
        <f>B16*C16</f>
        <v>0</v>
      </c>
      <c r="E16" s="410"/>
      <c r="F16" s="377"/>
      <c r="G16" s="377">
        <f>E16*F16</f>
        <v>0</v>
      </c>
      <c r="H16" s="376">
        <f t="shared" si="0"/>
        <v>0</v>
      </c>
      <c r="I16" s="409" t="str">
        <f t="shared" si="1"/>
        <v/>
      </c>
      <c r="J16" s="410"/>
      <c r="K16" s="377"/>
      <c r="L16" s="377">
        <f>J16*K16</f>
        <v>0</v>
      </c>
    </row>
    <row r="17" spans="1:12" ht="15.75" customHeight="1">
      <c r="A17" s="380" t="s">
        <v>299</v>
      </c>
      <c r="B17" s="419"/>
      <c r="C17" s="418"/>
      <c r="D17" s="377">
        <f>B17*C17</f>
        <v>0</v>
      </c>
      <c r="E17" s="410"/>
      <c r="F17" s="377"/>
      <c r="G17" s="377">
        <f>E17*F17</f>
        <v>0</v>
      </c>
      <c r="H17" s="376">
        <f t="shared" si="0"/>
        <v>0</v>
      </c>
      <c r="I17" s="409" t="str">
        <f t="shared" si="1"/>
        <v/>
      </c>
      <c r="J17" s="410"/>
      <c r="K17" s="377"/>
      <c r="L17" s="377">
        <f>J17*K17</f>
        <v>0</v>
      </c>
    </row>
    <row r="18" spans="1:12" ht="15.75" customHeight="1">
      <c r="A18" s="380" t="s">
        <v>298</v>
      </c>
      <c r="B18" s="419"/>
      <c r="C18" s="418"/>
      <c r="D18" s="377">
        <f>B18*C18</f>
        <v>0</v>
      </c>
      <c r="E18" s="410"/>
      <c r="F18" s="377"/>
      <c r="G18" s="377">
        <f>E18*F18</f>
        <v>0</v>
      </c>
      <c r="H18" s="376">
        <f t="shared" si="0"/>
        <v>0</v>
      </c>
      <c r="I18" s="409" t="str">
        <f t="shared" si="1"/>
        <v/>
      </c>
      <c r="J18" s="410"/>
      <c r="K18" s="377"/>
      <c r="L18" s="377">
        <f>J18*K18</f>
        <v>0</v>
      </c>
    </row>
    <row r="19" spans="1:12" ht="15.75" customHeight="1">
      <c r="A19" s="380" t="s">
        <v>297</v>
      </c>
      <c r="B19" s="419"/>
      <c r="C19" s="418"/>
      <c r="D19" s="377">
        <f>B19*C19</f>
        <v>0</v>
      </c>
      <c r="E19" s="410"/>
      <c r="F19" s="377"/>
      <c r="G19" s="377">
        <f>E19*F19</f>
        <v>0</v>
      </c>
      <c r="H19" s="376">
        <f t="shared" si="0"/>
        <v>0</v>
      </c>
      <c r="I19" s="409" t="str">
        <f t="shared" si="1"/>
        <v/>
      </c>
      <c r="J19" s="410"/>
      <c r="K19" s="377"/>
      <c r="L19" s="377">
        <f>J19*K19</f>
        <v>0</v>
      </c>
    </row>
    <row r="20" spans="1:12" ht="15.75" customHeight="1">
      <c r="A20" s="380" t="s">
        <v>296</v>
      </c>
      <c r="B20" s="421"/>
      <c r="C20" s="420"/>
      <c r="D20" s="379">
        <f>SUM(D21:D24)</f>
        <v>0</v>
      </c>
      <c r="E20" s="379"/>
      <c r="F20" s="379"/>
      <c r="G20" s="379">
        <f>SUM(G21:G24)</f>
        <v>0</v>
      </c>
      <c r="H20" s="376">
        <f t="shared" si="0"/>
        <v>0</v>
      </c>
      <c r="I20" s="409" t="str">
        <f t="shared" si="1"/>
        <v/>
      </c>
      <c r="J20" s="379"/>
      <c r="K20" s="379"/>
      <c r="L20" s="379">
        <f>SUM(L21:L24)</f>
        <v>0</v>
      </c>
    </row>
    <row r="21" spans="1:12" ht="15.75" customHeight="1">
      <c r="A21" s="380" t="s">
        <v>295</v>
      </c>
      <c r="B21" s="419"/>
      <c r="C21" s="418"/>
      <c r="D21" s="377">
        <f t="shared" ref="D21:D28" si="2">B21*C21</f>
        <v>0</v>
      </c>
      <c r="E21" s="410"/>
      <c r="F21" s="377"/>
      <c r="G21" s="377">
        <f t="shared" ref="G21:G28" si="3">E21*F21</f>
        <v>0</v>
      </c>
      <c r="H21" s="376">
        <f t="shared" si="0"/>
        <v>0</v>
      </c>
      <c r="I21" s="409" t="str">
        <f t="shared" si="1"/>
        <v/>
      </c>
      <c r="J21" s="410"/>
      <c r="K21" s="377"/>
      <c r="L21" s="377">
        <f t="shared" ref="L21:L28" si="4">J21*K21</f>
        <v>0</v>
      </c>
    </row>
    <row r="22" spans="1:12" ht="15.75" customHeight="1">
      <c r="A22" s="380" t="s">
        <v>294</v>
      </c>
      <c r="B22" s="419"/>
      <c r="C22" s="418"/>
      <c r="D22" s="377">
        <f t="shared" si="2"/>
        <v>0</v>
      </c>
      <c r="E22" s="410"/>
      <c r="F22" s="377"/>
      <c r="G22" s="377">
        <f t="shared" si="3"/>
        <v>0</v>
      </c>
      <c r="H22" s="376">
        <f t="shared" si="0"/>
        <v>0</v>
      </c>
      <c r="I22" s="409" t="str">
        <f t="shared" si="1"/>
        <v/>
      </c>
      <c r="J22" s="410"/>
      <c r="K22" s="377"/>
      <c r="L22" s="377">
        <f t="shared" si="4"/>
        <v>0</v>
      </c>
    </row>
    <row r="23" spans="1:12" ht="15.75" customHeight="1">
      <c r="A23" s="380" t="s">
        <v>293</v>
      </c>
      <c r="B23" s="419"/>
      <c r="C23" s="418"/>
      <c r="D23" s="377">
        <f t="shared" si="2"/>
        <v>0</v>
      </c>
      <c r="E23" s="410"/>
      <c r="F23" s="377"/>
      <c r="G23" s="377">
        <f t="shared" si="3"/>
        <v>0</v>
      </c>
      <c r="H23" s="376">
        <f t="shared" si="0"/>
        <v>0</v>
      </c>
      <c r="I23" s="409" t="str">
        <f t="shared" si="1"/>
        <v/>
      </c>
      <c r="J23" s="410"/>
      <c r="K23" s="377"/>
      <c r="L23" s="377">
        <f t="shared" si="4"/>
        <v>0</v>
      </c>
    </row>
    <row r="24" spans="1:12" ht="15.75" customHeight="1">
      <c r="A24" s="380" t="s">
        <v>292</v>
      </c>
      <c r="B24" s="419"/>
      <c r="C24" s="418"/>
      <c r="D24" s="377">
        <f t="shared" si="2"/>
        <v>0</v>
      </c>
      <c r="E24" s="410"/>
      <c r="F24" s="377"/>
      <c r="G24" s="377">
        <f t="shared" si="3"/>
        <v>0</v>
      </c>
      <c r="H24" s="376">
        <f t="shared" si="0"/>
        <v>0</v>
      </c>
      <c r="I24" s="409" t="str">
        <f t="shared" si="1"/>
        <v/>
      </c>
      <c r="J24" s="410"/>
      <c r="K24" s="377"/>
      <c r="L24" s="377">
        <f t="shared" si="4"/>
        <v>0</v>
      </c>
    </row>
    <row r="25" spans="1:12" ht="15.75" customHeight="1">
      <c r="A25" s="380" t="s">
        <v>291</v>
      </c>
      <c r="B25" s="419"/>
      <c r="C25" s="418"/>
      <c r="D25" s="377">
        <f t="shared" si="2"/>
        <v>0</v>
      </c>
      <c r="E25" s="410"/>
      <c r="F25" s="377"/>
      <c r="G25" s="377">
        <f t="shared" si="3"/>
        <v>0</v>
      </c>
      <c r="H25" s="376">
        <f t="shared" si="0"/>
        <v>0</v>
      </c>
      <c r="I25" s="409" t="str">
        <f t="shared" si="1"/>
        <v/>
      </c>
      <c r="J25" s="410"/>
      <c r="K25" s="377"/>
      <c r="L25" s="377">
        <f t="shared" si="4"/>
        <v>0</v>
      </c>
    </row>
    <row r="26" spans="1:12" ht="15.75" customHeight="1">
      <c r="A26" s="380" t="s">
        <v>290</v>
      </c>
      <c r="B26" s="419"/>
      <c r="C26" s="418"/>
      <c r="D26" s="377">
        <f t="shared" si="2"/>
        <v>0</v>
      </c>
      <c r="E26" s="410"/>
      <c r="F26" s="377"/>
      <c r="G26" s="377">
        <f t="shared" si="3"/>
        <v>0</v>
      </c>
      <c r="H26" s="376">
        <f t="shared" si="0"/>
        <v>0</v>
      </c>
      <c r="I26" s="409" t="str">
        <f t="shared" si="1"/>
        <v/>
      </c>
      <c r="J26" s="410"/>
      <c r="K26" s="377"/>
      <c r="L26" s="377">
        <f t="shared" si="4"/>
        <v>0</v>
      </c>
    </row>
    <row r="27" spans="1:12" ht="15.75" customHeight="1">
      <c r="A27" s="380" t="s">
        <v>289</v>
      </c>
      <c r="B27" s="419"/>
      <c r="C27" s="418"/>
      <c r="D27" s="377">
        <f t="shared" si="2"/>
        <v>0</v>
      </c>
      <c r="E27" s="410"/>
      <c r="F27" s="377"/>
      <c r="G27" s="377">
        <f t="shared" si="3"/>
        <v>0</v>
      </c>
      <c r="H27" s="376">
        <f t="shared" si="0"/>
        <v>0</v>
      </c>
      <c r="I27" s="409" t="str">
        <f t="shared" si="1"/>
        <v/>
      </c>
      <c r="J27" s="410"/>
      <c r="K27" s="377"/>
      <c r="L27" s="377">
        <f t="shared" si="4"/>
        <v>0</v>
      </c>
    </row>
    <row r="28" spans="1:12" ht="15.75" customHeight="1">
      <c r="A28" s="380" t="s">
        <v>288</v>
      </c>
      <c r="B28" s="419"/>
      <c r="C28" s="418"/>
      <c r="D28" s="377">
        <f t="shared" si="2"/>
        <v>0</v>
      </c>
      <c r="E28" s="410"/>
      <c r="F28" s="377"/>
      <c r="G28" s="377">
        <f t="shared" si="3"/>
        <v>0</v>
      </c>
      <c r="H28" s="376">
        <f t="shared" si="0"/>
        <v>0</v>
      </c>
      <c r="I28" s="409" t="str">
        <f t="shared" si="1"/>
        <v/>
      </c>
      <c r="J28" s="410"/>
      <c r="K28" s="377"/>
      <c r="L28" s="377">
        <f t="shared" si="4"/>
        <v>0</v>
      </c>
    </row>
    <row r="29" spans="1:12" ht="15.75" customHeight="1">
      <c r="A29" s="363" t="s">
        <v>287</v>
      </c>
      <c r="B29" s="400"/>
      <c r="C29" s="399"/>
      <c r="D29" s="372">
        <f>D30</f>
        <v>0</v>
      </c>
      <c r="E29" s="415"/>
      <c r="F29" s="372"/>
      <c r="G29" s="372">
        <f>G30</f>
        <v>0</v>
      </c>
      <c r="H29" s="372">
        <f t="shared" si="0"/>
        <v>0</v>
      </c>
      <c r="I29" s="372" t="str">
        <f t="shared" si="1"/>
        <v/>
      </c>
      <c r="J29" s="415"/>
      <c r="K29" s="372"/>
      <c r="L29" s="372">
        <f>L30</f>
        <v>0</v>
      </c>
    </row>
    <row r="30" spans="1:12" ht="15.75" customHeight="1">
      <c r="A30" s="378" t="s">
        <v>323</v>
      </c>
      <c r="B30" s="416"/>
      <c r="C30" s="379"/>
      <c r="D30" s="376">
        <f>SUM(D31:D34)</f>
        <v>0</v>
      </c>
      <c r="E30" s="376"/>
      <c r="F30" s="376"/>
      <c r="G30" s="376">
        <f>SUM(G31:G34)</f>
        <v>0</v>
      </c>
      <c r="H30" s="376">
        <f t="shared" si="0"/>
        <v>0</v>
      </c>
      <c r="I30" s="409" t="str">
        <f t="shared" si="1"/>
        <v/>
      </c>
      <c r="J30" s="376"/>
      <c r="K30" s="376"/>
      <c r="L30" s="376">
        <f>SUM(L31:L34)</f>
        <v>0</v>
      </c>
    </row>
    <row r="31" spans="1:12" ht="15.75" customHeight="1">
      <c r="A31" s="378" t="s">
        <v>322</v>
      </c>
      <c r="B31" s="412"/>
      <c r="C31" s="411"/>
      <c r="D31" s="377">
        <f>B31*C31</f>
        <v>0</v>
      </c>
      <c r="E31" s="410"/>
      <c r="F31" s="377"/>
      <c r="G31" s="377">
        <f>E31*F31</f>
        <v>0</v>
      </c>
      <c r="H31" s="376">
        <f t="shared" si="0"/>
        <v>0</v>
      </c>
      <c r="I31" s="409" t="str">
        <f t="shared" si="1"/>
        <v/>
      </c>
      <c r="J31" s="410"/>
      <c r="K31" s="377"/>
      <c r="L31" s="377">
        <f>J31*K31</f>
        <v>0</v>
      </c>
    </row>
    <row r="32" spans="1:12" ht="15.75" customHeight="1">
      <c r="A32" s="378" t="s">
        <v>321</v>
      </c>
      <c r="B32" s="412"/>
      <c r="C32" s="411"/>
      <c r="D32" s="377">
        <f>B32*C32</f>
        <v>0</v>
      </c>
      <c r="E32" s="410"/>
      <c r="F32" s="377"/>
      <c r="G32" s="377">
        <f>E32*F32</f>
        <v>0</v>
      </c>
      <c r="H32" s="376">
        <f t="shared" si="0"/>
        <v>0</v>
      </c>
      <c r="I32" s="409" t="str">
        <f t="shared" si="1"/>
        <v/>
      </c>
      <c r="J32" s="410"/>
      <c r="K32" s="377"/>
      <c r="L32" s="377">
        <f>J32*K32</f>
        <v>0</v>
      </c>
    </row>
    <row r="33" spans="1:12" ht="15.75" customHeight="1">
      <c r="A33" s="378" t="s">
        <v>320</v>
      </c>
      <c r="B33" s="412"/>
      <c r="C33" s="411"/>
      <c r="D33" s="377">
        <f>B33*C33</f>
        <v>0</v>
      </c>
      <c r="E33" s="410"/>
      <c r="F33" s="377"/>
      <c r="G33" s="377">
        <f>E33*F33</f>
        <v>0</v>
      </c>
      <c r="H33" s="376">
        <f t="shared" si="0"/>
        <v>0</v>
      </c>
      <c r="I33" s="409" t="str">
        <f t="shared" si="1"/>
        <v/>
      </c>
      <c r="J33" s="410"/>
      <c r="K33" s="377"/>
      <c r="L33" s="377">
        <f>J33*K33</f>
        <v>0</v>
      </c>
    </row>
    <row r="34" spans="1:12" ht="15.75" customHeight="1">
      <c r="A34" s="378" t="s">
        <v>319</v>
      </c>
      <c r="B34" s="412"/>
      <c r="C34" s="411"/>
      <c r="D34" s="377">
        <f>B34*C34</f>
        <v>0</v>
      </c>
      <c r="E34" s="410"/>
      <c r="F34" s="377"/>
      <c r="G34" s="377">
        <f>E34*F34</f>
        <v>0</v>
      </c>
      <c r="H34" s="376">
        <f t="shared" si="0"/>
        <v>0</v>
      </c>
      <c r="I34" s="409" t="str">
        <f t="shared" si="1"/>
        <v/>
      </c>
      <c r="J34" s="410"/>
      <c r="K34" s="377"/>
      <c r="L34" s="377">
        <f>J34*K34</f>
        <v>0</v>
      </c>
    </row>
    <row r="35" spans="1:12" ht="15.75" customHeight="1">
      <c r="A35" s="363" t="s">
        <v>281</v>
      </c>
      <c r="B35" s="400"/>
      <c r="C35" s="399"/>
      <c r="D35" s="372">
        <f>D36+D39+D42+D43+D44+D45+D46+D47</f>
        <v>0</v>
      </c>
      <c r="E35" s="415"/>
      <c r="F35" s="372"/>
      <c r="G35" s="372">
        <f>G36+G39+G42+G43+G44+G45+G46+G47</f>
        <v>0</v>
      </c>
      <c r="H35" s="372">
        <f t="shared" si="0"/>
        <v>0</v>
      </c>
      <c r="I35" s="372" t="str">
        <f t="shared" si="1"/>
        <v/>
      </c>
      <c r="J35" s="415"/>
      <c r="K35" s="372"/>
      <c r="L35" s="372">
        <f>L36+L39+L42+L43+L44+L45+L46+L47</f>
        <v>0</v>
      </c>
    </row>
    <row r="36" spans="1:12" ht="15.75" customHeight="1">
      <c r="A36" s="378" t="s">
        <v>280</v>
      </c>
      <c r="B36" s="416"/>
      <c r="C36" s="379"/>
      <c r="D36" s="379">
        <f>SUM(D37:D38)</f>
        <v>0</v>
      </c>
      <c r="E36" s="379"/>
      <c r="F36" s="379"/>
      <c r="G36" s="379">
        <f>SUM(G37:G38)</f>
        <v>0</v>
      </c>
      <c r="H36" s="376">
        <f t="shared" si="0"/>
        <v>0</v>
      </c>
      <c r="I36" s="409" t="str">
        <f t="shared" si="1"/>
        <v/>
      </c>
      <c r="J36" s="379"/>
      <c r="K36" s="379"/>
      <c r="L36" s="379">
        <f>SUM(L37:L38)</f>
        <v>0</v>
      </c>
    </row>
    <row r="37" spans="1:12" ht="15.75" customHeight="1">
      <c r="A37" s="378" t="s">
        <v>279</v>
      </c>
      <c r="B37" s="412"/>
      <c r="C37" s="411"/>
      <c r="D37" s="377">
        <f>B37*C37</f>
        <v>0</v>
      </c>
      <c r="E37" s="410"/>
      <c r="F37" s="377"/>
      <c r="G37" s="377">
        <f>E37*F37</f>
        <v>0</v>
      </c>
      <c r="H37" s="376">
        <f t="shared" si="0"/>
        <v>0</v>
      </c>
      <c r="I37" s="409" t="str">
        <f t="shared" si="1"/>
        <v/>
      </c>
      <c r="J37" s="410"/>
      <c r="K37" s="377"/>
      <c r="L37" s="377">
        <f>J37*K37</f>
        <v>0</v>
      </c>
    </row>
    <row r="38" spans="1:12" ht="15.75" customHeight="1">
      <c r="A38" s="378" t="s">
        <v>278</v>
      </c>
      <c r="B38" s="412"/>
      <c r="C38" s="411"/>
      <c r="D38" s="377">
        <f>B38*C38</f>
        <v>0</v>
      </c>
      <c r="E38" s="410"/>
      <c r="F38" s="377"/>
      <c r="G38" s="377">
        <f>E38*F38</f>
        <v>0</v>
      </c>
      <c r="H38" s="376">
        <f t="shared" si="0"/>
        <v>0</v>
      </c>
      <c r="I38" s="409" t="str">
        <f t="shared" si="1"/>
        <v/>
      </c>
      <c r="J38" s="410"/>
      <c r="K38" s="377"/>
      <c r="L38" s="377">
        <f>J38*K38</f>
        <v>0</v>
      </c>
    </row>
    <row r="39" spans="1:12" ht="15.75" customHeight="1">
      <c r="A39" s="378" t="s">
        <v>277</v>
      </c>
      <c r="B39" s="416"/>
      <c r="C39" s="379"/>
      <c r="D39" s="379">
        <f>SUM(D40:D41)</f>
        <v>0</v>
      </c>
      <c r="E39" s="379"/>
      <c r="F39" s="379"/>
      <c r="G39" s="379">
        <f>SUM(G40:G41)</f>
        <v>0</v>
      </c>
      <c r="H39" s="376">
        <f t="shared" si="0"/>
        <v>0</v>
      </c>
      <c r="I39" s="409" t="str">
        <f t="shared" si="1"/>
        <v/>
      </c>
      <c r="J39" s="379"/>
      <c r="K39" s="379"/>
      <c r="L39" s="379">
        <f>SUM(L40:L41)</f>
        <v>0</v>
      </c>
    </row>
    <row r="40" spans="1:12" ht="15.75" customHeight="1">
      <c r="A40" s="378" t="s">
        <v>276</v>
      </c>
      <c r="B40" s="412"/>
      <c r="C40" s="411"/>
      <c r="D40" s="377">
        <f t="shared" ref="D40:D46" si="5">B40*C40</f>
        <v>0</v>
      </c>
      <c r="E40" s="410"/>
      <c r="F40" s="377"/>
      <c r="G40" s="377">
        <f t="shared" ref="G40:G46" si="6">E40*F40</f>
        <v>0</v>
      </c>
      <c r="H40" s="376">
        <f t="shared" si="0"/>
        <v>0</v>
      </c>
      <c r="I40" s="409" t="str">
        <f t="shared" si="1"/>
        <v/>
      </c>
      <c r="J40" s="410"/>
      <c r="K40" s="377"/>
      <c r="L40" s="377">
        <f t="shared" ref="L40:L46" si="7">J40*K40</f>
        <v>0</v>
      </c>
    </row>
    <row r="41" spans="1:12" ht="15.75" customHeight="1">
      <c r="A41" s="378" t="s">
        <v>275</v>
      </c>
      <c r="B41" s="412"/>
      <c r="C41" s="411"/>
      <c r="D41" s="377">
        <f t="shared" si="5"/>
        <v>0</v>
      </c>
      <c r="E41" s="410"/>
      <c r="F41" s="377"/>
      <c r="G41" s="377">
        <f t="shared" si="6"/>
        <v>0</v>
      </c>
      <c r="H41" s="376">
        <f t="shared" si="0"/>
        <v>0</v>
      </c>
      <c r="I41" s="409" t="str">
        <f t="shared" si="1"/>
        <v/>
      </c>
      <c r="J41" s="410"/>
      <c r="K41" s="377"/>
      <c r="L41" s="377">
        <f t="shared" si="7"/>
        <v>0</v>
      </c>
    </row>
    <row r="42" spans="1:12" ht="15.75" customHeight="1">
      <c r="A42" s="378" t="s">
        <v>274</v>
      </c>
      <c r="B42" s="412"/>
      <c r="C42" s="411"/>
      <c r="D42" s="377">
        <f t="shared" si="5"/>
        <v>0</v>
      </c>
      <c r="E42" s="410"/>
      <c r="F42" s="377"/>
      <c r="G42" s="377">
        <f t="shared" si="6"/>
        <v>0</v>
      </c>
      <c r="H42" s="376">
        <f t="shared" si="0"/>
        <v>0</v>
      </c>
      <c r="I42" s="409" t="str">
        <f t="shared" si="1"/>
        <v/>
      </c>
      <c r="J42" s="410"/>
      <c r="K42" s="377"/>
      <c r="L42" s="377">
        <f t="shared" si="7"/>
        <v>0</v>
      </c>
    </row>
    <row r="43" spans="1:12" ht="15.75" customHeight="1">
      <c r="A43" s="378" t="s">
        <v>273</v>
      </c>
      <c r="B43" s="412"/>
      <c r="C43" s="411"/>
      <c r="D43" s="377">
        <f t="shared" si="5"/>
        <v>0</v>
      </c>
      <c r="E43" s="410"/>
      <c r="F43" s="377"/>
      <c r="G43" s="377">
        <f t="shared" si="6"/>
        <v>0</v>
      </c>
      <c r="H43" s="376">
        <f t="shared" si="0"/>
        <v>0</v>
      </c>
      <c r="I43" s="409" t="str">
        <f t="shared" si="1"/>
        <v/>
      </c>
      <c r="J43" s="410"/>
      <c r="K43" s="377"/>
      <c r="L43" s="377">
        <f t="shared" si="7"/>
        <v>0</v>
      </c>
    </row>
    <row r="44" spans="1:12" ht="15.75" customHeight="1">
      <c r="A44" s="378" t="s">
        <v>272</v>
      </c>
      <c r="B44" s="412"/>
      <c r="C44" s="411"/>
      <c r="D44" s="377">
        <f t="shared" si="5"/>
        <v>0</v>
      </c>
      <c r="E44" s="410"/>
      <c r="F44" s="377"/>
      <c r="G44" s="377">
        <f t="shared" si="6"/>
        <v>0</v>
      </c>
      <c r="H44" s="376">
        <f t="shared" si="0"/>
        <v>0</v>
      </c>
      <c r="I44" s="409" t="str">
        <f t="shared" si="1"/>
        <v/>
      </c>
      <c r="J44" s="410"/>
      <c r="K44" s="377"/>
      <c r="L44" s="377">
        <f t="shared" si="7"/>
        <v>0</v>
      </c>
    </row>
    <row r="45" spans="1:12" ht="15.75" customHeight="1">
      <c r="A45" s="378" t="s">
        <v>271</v>
      </c>
      <c r="B45" s="412"/>
      <c r="C45" s="411"/>
      <c r="D45" s="377">
        <f t="shared" si="5"/>
        <v>0</v>
      </c>
      <c r="E45" s="410"/>
      <c r="F45" s="377"/>
      <c r="G45" s="377">
        <f t="shared" si="6"/>
        <v>0</v>
      </c>
      <c r="H45" s="376">
        <f t="shared" ref="H45:H69" si="8">-D45+G45</f>
        <v>0</v>
      </c>
      <c r="I45" s="409" t="str">
        <f t="shared" si="1"/>
        <v/>
      </c>
      <c r="J45" s="410"/>
      <c r="K45" s="377"/>
      <c r="L45" s="377">
        <f t="shared" si="7"/>
        <v>0</v>
      </c>
    </row>
    <row r="46" spans="1:12" ht="15.75" customHeight="1">
      <c r="A46" s="378" t="s">
        <v>270</v>
      </c>
      <c r="B46" s="412"/>
      <c r="C46" s="411"/>
      <c r="D46" s="377">
        <f t="shared" si="5"/>
        <v>0</v>
      </c>
      <c r="E46" s="410"/>
      <c r="F46" s="377"/>
      <c r="G46" s="377">
        <f t="shared" si="6"/>
        <v>0</v>
      </c>
      <c r="H46" s="376">
        <f t="shared" si="8"/>
        <v>0</v>
      </c>
      <c r="I46" s="409" t="str">
        <f t="shared" si="1"/>
        <v/>
      </c>
      <c r="J46" s="410"/>
      <c r="K46" s="377"/>
      <c r="L46" s="377">
        <f t="shared" si="7"/>
        <v>0</v>
      </c>
    </row>
    <row r="47" spans="1:12" ht="15.75" customHeight="1">
      <c r="A47" s="378" t="s">
        <v>269</v>
      </c>
      <c r="B47" s="416"/>
      <c r="C47" s="379"/>
      <c r="D47" s="379">
        <f>SUM(D48:D49)</f>
        <v>0</v>
      </c>
      <c r="E47" s="379"/>
      <c r="F47" s="379"/>
      <c r="G47" s="379">
        <f>SUM(G48:G49)</f>
        <v>0</v>
      </c>
      <c r="H47" s="376">
        <f t="shared" si="8"/>
        <v>0</v>
      </c>
      <c r="I47" s="409" t="str">
        <f t="shared" si="1"/>
        <v/>
      </c>
      <c r="J47" s="379"/>
      <c r="K47" s="379"/>
      <c r="L47" s="379">
        <f>SUM(L48:L49)</f>
        <v>0</v>
      </c>
    </row>
    <row r="48" spans="1:12" ht="15.75" customHeight="1">
      <c r="A48" s="378" t="s">
        <v>268</v>
      </c>
      <c r="B48" s="412"/>
      <c r="C48" s="411"/>
      <c r="D48" s="377">
        <f>B48*C48</f>
        <v>0</v>
      </c>
      <c r="E48" s="410"/>
      <c r="F48" s="377"/>
      <c r="G48" s="377">
        <f>E48*F48</f>
        <v>0</v>
      </c>
      <c r="H48" s="376">
        <f t="shared" si="8"/>
        <v>0</v>
      </c>
      <c r="I48" s="409" t="str">
        <f t="shared" si="1"/>
        <v/>
      </c>
      <c r="J48" s="410"/>
      <c r="K48" s="377"/>
      <c r="L48" s="377">
        <f>J48*K48</f>
        <v>0</v>
      </c>
    </row>
    <row r="49" spans="1:12" ht="15.75" customHeight="1">
      <c r="A49" s="378" t="s">
        <v>267</v>
      </c>
      <c r="B49" s="412"/>
      <c r="C49" s="411"/>
      <c r="D49" s="377">
        <f>B49*C49</f>
        <v>0</v>
      </c>
      <c r="E49" s="410"/>
      <c r="F49" s="377"/>
      <c r="G49" s="377">
        <f>E49*F49</f>
        <v>0</v>
      </c>
      <c r="H49" s="376">
        <f t="shared" si="8"/>
        <v>0</v>
      </c>
      <c r="I49" s="409" t="str">
        <f t="shared" si="1"/>
        <v/>
      </c>
      <c r="J49" s="410"/>
      <c r="K49" s="377"/>
      <c r="L49" s="377">
        <f>J49*K49</f>
        <v>0</v>
      </c>
    </row>
    <row r="50" spans="1:12" ht="15.75" customHeight="1">
      <c r="A50" s="363" t="s">
        <v>266</v>
      </c>
      <c r="B50" s="400"/>
      <c r="C50" s="399"/>
      <c r="D50" s="372">
        <f>SUM(D51:D55)</f>
        <v>0</v>
      </c>
      <c r="E50" s="372"/>
      <c r="F50" s="372"/>
      <c r="G50" s="372">
        <f>SUM(G51:G55)</f>
        <v>0</v>
      </c>
      <c r="H50" s="372">
        <f t="shared" si="8"/>
        <v>0</v>
      </c>
      <c r="I50" s="372" t="str">
        <f t="shared" si="1"/>
        <v/>
      </c>
      <c r="J50" s="372"/>
      <c r="K50" s="372"/>
      <c r="L50" s="372">
        <f>SUM(L51:L55)</f>
        <v>0</v>
      </c>
    </row>
    <row r="51" spans="1:12" ht="15.75" customHeight="1">
      <c r="A51" s="378" t="s">
        <v>265</v>
      </c>
      <c r="B51" s="412"/>
      <c r="C51" s="411"/>
      <c r="D51" s="377">
        <f>B51*C51</f>
        <v>0</v>
      </c>
      <c r="E51" s="410"/>
      <c r="F51" s="377"/>
      <c r="G51" s="377">
        <f>E51*F51</f>
        <v>0</v>
      </c>
      <c r="H51" s="376">
        <f t="shared" si="8"/>
        <v>0</v>
      </c>
      <c r="I51" s="409" t="str">
        <f t="shared" si="1"/>
        <v/>
      </c>
      <c r="J51" s="410"/>
      <c r="K51" s="377"/>
      <c r="L51" s="377">
        <f>J51*K51</f>
        <v>0</v>
      </c>
    </row>
    <row r="52" spans="1:12" ht="15.75" customHeight="1">
      <c r="A52" s="378" t="s">
        <v>264</v>
      </c>
      <c r="B52" s="412"/>
      <c r="C52" s="411"/>
      <c r="D52" s="377">
        <f>B52*C52</f>
        <v>0</v>
      </c>
      <c r="E52" s="410"/>
      <c r="F52" s="377"/>
      <c r="G52" s="377">
        <f>E52*F52</f>
        <v>0</v>
      </c>
      <c r="H52" s="376">
        <f t="shared" si="8"/>
        <v>0</v>
      </c>
      <c r="I52" s="409" t="str">
        <f t="shared" si="1"/>
        <v/>
      </c>
      <c r="J52" s="410"/>
      <c r="K52" s="377"/>
      <c r="L52" s="377">
        <f>J52*K52</f>
        <v>0</v>
      </c>
    </row>
    <row r="53" spans="1:12" ht="15.75" customHeight="1">
      <c r="A53" s="378" t="s">
        <v>263</v>
      </c>
      <c r="B53" s="412"/>
      <c r="C53" s="411"/>
      <c r="D53" s="377">
        <f>B53*C53</f>
        <v>0</v>
      </c>
      <c r="E53" s="410"/>
      <c r="F53" s="377"/>
      <c r="G53" s="377">
        <f>E53*F53</f>
        <v>0</v>
      </c>
      <c r="H53" s="376">
        <f t="shared" si="8"/>
        <v>0</v>
      </c>
      <c r="I53" s="409" t="str">
        <f t="shared" si="1"/>
        <v/>
      </c>
      <c r="J53" s="410"/>
      <c r="K53" s="377"/>
      <c r="L53" s="377">
        <f>J53*K53</f>
        <v>0</v>
      </c>
    </row>
    <row r="54" spans="1:12" ht="15.75" customHeight="1">
      <c r="A54" s="378" t="s">
        <v>262</v>
      </c>
      <c r="B54" s="412"/>
      <c r="C54" s="411"/>
      <c r="D54" s="377">
        <f>B54*C54</f>
        <v>0</v>
      </c>
      <c r="E54" s="410"/>
      <c r="F54" s="377"/>
      <c r="G54" s="377">
        <f>E54*F54</f>
        <v>0</v>
      </c>
      <c r="H54" s="376">
        <f t="shared" si="8"/>
        <v>0</v>
      </c>
      <c r="I54" s="409" t="str">
        <f t="shared" si="1"/>
        <v/>
      </c>
      <c r="J54" s="410"/>
      <c r="K54" s="377"/>
      <c r="L54" s="377">
        <f>J54*K54</f>
        <v>0</v>
      </c>
    </row>
    <row r="55" spans="1:12" ht="15.75" customHeight="1">
      <c r="A55" s="378" t="s">
        <v>261</v>
      </c>
      <c r="B55" s="412"/>
      <c r="C55" s="411"/>
      <c r="D55" s="377">
        <f>B55*C55</f>
        <v>0</v>
      </c>
      <c r="E55" s="410"/>
      <c r="F55" s="377"/>
      <c r="G55" s="377">
        <f>E55*F55</f>
        <v>0</v>
      </c>
      <c r="H55" s="376">
        <f t="shared" si="8"/>
        <v>0</v>
      </c>
      <c r="I55" s="409" t="str">
        <f t="shared" si="1"/>
        <v/>
      </c>
      <c r="J55" s="410"/>
      <c r="K55" s="377"/>
      <c r="L55" s="377">
        <f>J55*K55</f>
        <v>0</v>
      </c>
    </row>
    <row r="56" spans="1:12" ht="15.75" customHeight="1">
      <c r="A56" s="363" t="s">
        <v>260</v>
      </c>
      <c r="B56" s="400"/>
      <c r="C56" s="399"/>
      <c r="D56" s="372">
        <f>SUM(D57:D58)</f>
        <v>0</v>
      </c>
      <c r="E56" s="372"/>
      <c r="F56" s="372"/>
      <c r="G56" s="372">
        <f>SUM(G57:G58)</f>
        <v>0</v>
      </c>
      <c r="H56" s="372">
        <f t="shared" si="8"/>
        <v>0</v>
      </c>
      <c r="I56" s="372" t="str">
        <f t="shared" si="1"/>
        <v/>
      </c>
      <c r="J56" s="372"/>
      <c r="K56" s="372"/>
      <c r="L56" s="372">
        <f>SUM(L57:L58)</f>
        <v>0</v>
      </c>
    </row>
    <row r="57" spans="1:12" ht="15.75" customHeight="1">
      <c r="A57" s="378" t="s">
        <v>259</v>
      </c>
      <c r="B57" s="412"/>
      <c r="C57" s="411"/>
      <c r="D57" s="377">
        <f>B57*C57</f>
        <v>0</v>
      </c>
      <c r="E57" s="410"/>
      <c r="F57" s="377"/>
      <c r="G57" s="377">
        <f>E57*F57</f>
        <v>0</v>
      </c>
      <c r="H57" s="376">
        <f t="shared" si="8"/>
        <v>0</v>
      </c>
      <c r="I57" s="409" t="str">
        <f t="shared" si="1"/>
        <v/>
      </c>
      <c r="J57" s="410"/>
      <c r="K57" s="377"/>
      <c r="L57" s="377">
        <f>J57*K57</f>
        <v>0</v>
      </c>
    </row>
    <row r="58" spans="1:12" ht="15.75" customHeight="1">
      <c r="A58" s="378" t="s">
        <v>258</v>
      </c>
      <c r="B58" s="412"/>
      <c r="C58" s="411"/>
      <c r="D58" s="377">
        <f>B58*C58</f>
        <v>0</v>
      </c>
      <c r="E58" s="410"/>
      <c r="F58" s="377"/>
      <c r="G58" s="377">
        <f>E58*F58</f>
        <v>0</v>
      </c>
      <c r="H58" s="376">
        <f t="shared" si="8"/>
        <v>0</v>
      </c>
      <c r="I58" s="409" t="str">
        <f t="shared" si="1"/>
        <v/>
      </c>
      <c r="J58" s="410"/>
      <c r="K58" s="377"/>
      <c r="L58" s="377">
        <f>J58*K58</f>
        <v>0</v>
      </c>
    </row>
    <row r="59" spans="1:12" ht="15.75" customHeight="1">
      <c r="A59" s="363" t="s">
        <v>257</v>
      </c>
      <c r="B59" s="400"/>
      <c r="C59" s="399"/>
      <c r="D59" s="372">
        <f>SUM(D60:D62)</f>
        <v>0</v>
      </c>
      <c r="E59" s="415"/>
      <c r="F59" s="372"/>
      <c r="G59" s="372">
        <f>G60+G61+G62</f>
        <v>0</v>
      </c>
      <c r="H59" s="372">
        <f t="shared" si="8"/>
        <v>0</v>
      </c>
      <c r="I59" s="372" t="str">
        <f t="shared" si="1"/>
        <v/>
      </c>
      <c r="J59" s="415"/>
      <c r="K59" s="372"/>
      <c r="L59" s="372">
        <f>L60+L61+L62</f>
        <v>0</v>
      </c>
    </row>
    <row r="60" spans="1:12" ht="15.75" customHeight="1">
      <c r="A60" s="378" t="s">
        <v>256</v>
      </c>
      <c r="B60" s="412"/>
      <c r="C60" s="411"/>
      <c r="D60" s="377">
        <f>B60*C60</f>
        <v>0</v>
      </c>
      <c r="E60" s="410"/>
      <c r="F60" s="377"/>
      <c r="G60" s="377">
        <f>E60*F60</f>
        <v>0</v>
      </c>
      <c r="H60" s="376">
        <f t="shared" si="8"/>
        <v>0</v>
      </c>
      <c r="I60" s="409" t="str">
        <f t="shared" si="1"/>
        <v/>
      </c>
      <c r="J60" s="410"/>
      <c r="K60" s="377"/>
      <c r="L60" s="377">
        <f>J60*K60</f>
        <v>0</v>
      </c>
    </row>
    <row r="61" spans="1:12" ht="15.75" customHeight="1">
      <c r="A61" s="378" t="s">
        <v>255</v>
      </c>
      <c r="B61" s="412"/>
      <c r="C61" s="411"/>
      <c r="D61" s="377">
        <f>B61*C61</f>
        <v>0</v>
      </c>
      <c r="E61" s="410"/>
      <c r="F61" s="377"/>
      <c r="G61" s="377">
        <f>E61*F61</f>
        <v>0</v>
      </c>
      <c r="H61" s="376">
        <f t="shared" si="8"/>
        <v>0</v>
      </c>
      <c r="I61" s="409" t="str">
        <f t="shared" si="1"/>
        <v/>
      </c>
      <c r="J61" s="410"/>
      <c r="K61" s="377"/>
      <c r="L61" s="377">
        <f>J61*K61</f>
        <v>0</v>
      </c>
    </row>
    <row r="62" spans="1:12" ht="15.75" customHeight="1">
      <c r="A62" s="378" t="s">
        <v>254</v>
      </c>
      <c r="B62" s="412"/>
      <c r="C62" s="411"/>
      <c r="D62" s="377">
        <f>B62*C62</f>
        <v>0</v>
      </c>
      <c r="E62" s="410"/>
      <c r="F62" s="377"/>
      <c r="G62" s="377">
        <f>E62*F62</f>
        <v>0</v>
      </c>
      <c r="H62" s="376">
        <f t="shared" si="8"/>
        <v>0</v>
      </c>
      <c r="I62" s="409" t="str">
        <f t="shared" si="1"/>
        <v/>
      </c>
      <c r="J62" s="410"/>
      <c r="K62" s="377"/>
      <c r="L62" s="377">
        <f>J62*K62</f>
        <v>0</v>
      </c>
    </row>
    <row r="63" spans="1:12" ht="15.75" customHeight="1">
      <c r="A63" s="363" t="s">
        <v>253</v>
      </c>
      <c r="B63" s="400"/>
      <c r="C63" s="399"/>
      <c r="D63" s="372">
        <f>SUM(D64:D65)</f>
        <v>0</v>
      </c>
      <c r="E63" s="415"/>
      <c r="F63" s="372"/>
      <c r="G63" s="372">
        <f>SUM(G64:G65)</f>
        <v>0</v>
      </c>
      <c r="H63" s="372">
        <f t="shared" si="8"/>
        <v>0</v>
      </c>
      <c r="I63" s="372" t="str">
        <f t="shared" si="1"/>
        <v/>
      </c>
      <c r="J63" s="415"/>
      <c r="K63" s="372"/>
      <c r="L63" s="372">
        <f>SUM(L64:L65)</f>
        <v>0</v>
      </c>
    </row>
    <row r="64" spans="1:12" ht="15.75" customHeight="1">
      <c r="A64" s="375" t="s">
        <v>252</v>
      </c>
      <c r="B64" s="414"/>
      <c r="C64" s="413"/>
      <c r="D64" s="377">
        <f>B64*C64</f>
        <v>0</v>
      </c>
      <c r="E64" s="410"/>
      <c r="F64" s="377"/>
      <c r="G64" s="377">
        <f>E64*F64</f>
        <v>0</v>
      </c>
      <c r="H64" s="376">
        <f t="shared" si="8"/>
        <v>0</v>
      </c>
      <c r="I64" s="409" t="str">
        <f t="shared" si="1"/>
        <v/>
      </c>
      <c r="J64" s="410"/>
      <c r="K64" s="377"/>
      <c r="L64" s="377">
        <f>J64*K64</f>
        <v>0</v>
      </c>
    </row>
    <row r="65" spans="1:12" ht="15.75" customHeight="1">
      <c r="A65" s="378" t="s">
        <v>251</v>
      </c>
      <c r="B65" s="412"/>
      <c r="C65" s="411"/>
      <c r="D65" s="377">
        <f>B65*C65</f>
        <v>0</v>
      </c>
      <c r="E65" s="410"/>
      <c r="F65" s="377"/>
      <c r="G65" s="377">
        <f>E65*F65</f>
        <v>0</v>
      </c>
      <c r="H65" s="376">
        <f t="shared" si="8"/>
        <v>0</v>
      </c>
      <c r="I65" s="409" t="str">
        <f t="shared" si="1"/>
        <v/>
      </c>
      <c r="J65" s="410"/>
      <c r="K65" s="377"/>
      <c r="L65" s="377">
        <f>J65*K65</f>
        <v>0</v>
      </c>
    </row>
    <row r="66" spans="1:12" ht="15.75" customHeight="1">
      <c r="A66" s="363" t="s">
        <v>318</v>
      </c>
      <c r="B66" s="400"/>
      <c r="C66" s="399"/>
      <c r="D66" s="362">
        <f>D63+D59+D56+D50+D35+D29+D13</f>
        <v>0</v>
      </c>
      <c r="E66" s="407"/>
      <c r="F66" s="362"/>
      <c r="G66" s="362">
        <f>G63+G59+G56+G50+G35+G29+G13</f>
        <v>0</v>
      </c>
      <c r="H66" s="362">
        <f t="shared" si="8"/>
        <v>0</v>
      </c>
      <c r="I66" s="396"/>
      <c r="J66" s="407"/>
      <c r="K66" s="362"/>
      <c r="L66" s="362"/>
    </row>
    <row r="67" spans="1:12" ht="15.75" customHeight="1">
      <c r="A67" s="375" t="s">
        <v>249</v>
      </c>
      <c r="B67" s="405"/>
      <c r="C67" s="404"/>
      <c r="D67" s="366">
        <f>D66-(D58+D47)</f>
        <v>0</v>
      </c>
      <c r="E67" s="407"/>
      <c r="F67" s="366"/>
      <c r="G67" s="366">
        <f>G66-(G58+G47)</f>
        <v>0</v>
      </c>
      <c r="H67" s="408">
        <f t="shared" si="8"/>
        <v>0</v>
      </c>
      <c r="I67" s="406"/>
      <c r="J67" s="407"/>
      <c r="K67" s="366"/>
      <c r="L67" s="366"/>
    </row>
    <row r="68" spans="1:12" ht="15.75" customHeight="1">
      <c r="A68" s="363" t="s">
        <v>363</v>
      </c>
      <c r="B68" s="400"/>
      <c r="C68" s="399"/>
      <c r="D68" s="366">
        <f>D69</f>
        <v>0</v>
      </c>
      <c r="E68" s="398"/>
      <c r="F68" s="397"/>
      <c r="G68" s="366">
        <f>G69</f>
        <v>0</v>
      </c>
      <c r="H68" s="362">
        <f t="shared" si="8"/>
        <v>0</v>
      </c>
      <c r="I68" s="396"/>
      <c r="J68" s="398"/>
      <c r="K68" s="397"/>
      <c r="L68" s="362"/>
    </row>
    <row r="69" spans="1:12" ht="15.75" customHeight="1">
      <c r="A69" s="370" t="s">
        <v>362</v>
      </c>
      <c r="B69" s="400"/>
      <c r="C69" s="399"/>
      <c r="D69" s="374"/>
      <c r="E69" s="398"/>
      <c r="F69" s="397"/>
      <c r="G69" s="374"/>
      <c r="H69" s="525">
        <f t="shared" si="8"/>
        <v>0</v>
      </c>
      <c r="I69" s="533"/>
      <c r="J69" s="526"/>
      <c r="K69" s="403"/>
      <c r="L69" s="374"/>
    </row>
    <row r="70" spans="1:12" ht="15.75" customHeight="1">
      <c r="A70" s="363" t="s">
        <v>248</v>
      </c>
      <c r="B70" s="400"/>
      <c r="C70" s="399"/>
      <c r="D70" s="362">
        <f>D68+D66</f>
        <v>0</v>
      </c>
      <c r="E70" s="407"/>
      <c r="F70" s="362"/>
      <c r="G70" s="362">
        <f>G68+G66</f>
        <v>0</v>
      </c>
      <c r="H70" s="362"/>
      <c r="I70" s="396"/>
      <c r="J70" s="407"/>
      <c r="K70" s="362"/>
      <c r="L70" s="362"/>
    </row>
    <row r="71" spans="1:12" ht="15.75" customHeight="1">
      <c r="A71" s="370" t="s">
        <v>247</v>
      </c>
      <c r="B71" s="405"/>
      <c r="C71" s="404"/>
      <c r="D71" s="366">
        <f>D58+D48+D39</f>
        <v>0</v>
      </c>
      <c r="E71" s="407"/>
      <c r="F71" s="366"/>
      <c r="G71" s="366">
        <f>G58+G48+G39</f>
        <v>0</v>
      </c>
      <c r="H71" s="366"/>
      <c r="I71" s="406"/>
      <c r="J71" s="407"/>
      <c r="K71" s="366"/>
      <c r="L71" s="366"/>
    </row>
    <row r="72" spans="1:12" ht="15.75" customHeight="1">
      <c r="A72" s="370" t="s">
        <v>246</v>
      </c>
      <c r="B72" s="405"/>
      <c r="C72" s="404"/>
      <c r="D72" s="366">
        <f>D70-D71</f>
        <v>0</v>
      </c>
      <c r="E72" s="407"/>
      <c r="F72" s="366"/>
      <c r="G72" s="366">
        <f>G70-G71</f>
        <v>0</v>
      </c>
      <c r="H72" s="366"/>
      <c r="I72" s="406"/>
      <c r="J72" s="407"/>
      <c r="K72" s="366"/>
      <c r="L72" s="366"/>
    </row>
    <row r="73" spans="1:12" ht="15.75" customHeight="1">
      <c r="A73" s="363" t="s">
        <v>245</v>
      </c>
      <c r="B73" s="400"/>
      <c r="C73" s="399"/>
      <c r="D73" s="362">
        <f>SUM(D74:D75)</f>
        <v>0</v>
      </c>
      <c r="E73" s="398"/>
      <c r="F73" s="397"/>
      <c r="G73" s="362">
        <f>SUM(G74:G75)</f>
        <v>0</v>
      </c>
      <c r="H73" s="362"/>
      <c r="I73" s="396"/>
      <c r="J73" s="398"/>
      <c r="K73" s="397"/>
      <c r="L73" s="362"/>
    </row>
    <row r="74" spans="1:12" ht="15.75" customHeight="1">
      <c r="A74" s="370" t="s">
        <v>244</v>
      </c>
      <c r="B74" s="400"/>
      <c r="C74" s="399"/>
      <c r="D74" s="403"/>
      <c r="E74" s="398"/>
      <c r="F74" s="397"/>
      <c r="G74" s="374"/>
      <c r="H74" s="362"/>
      <c r="I74" s="396"/>
      <c r="J74" s="398"/>
      <c r="K74" s="397"/>
      <c r="L74" s="362"/>
    </row>
    <row r="75" spans="1:12" ht="15.75" customHeight="1">
      <c r="A75" s="370" t="s">
        <v>243</v>
      </c>
      <c r="B75" s="400"/>
      <c r="C75" s="399"/>
      <c r="D75" s="403"/>
      <c r="E75" s="398"/>
      <c r="F75" s="397"/>
      <c r="G75" s="374"/>
      <c r="H75" s="362"/>
      <c r="I75" s="396"/>
      <c r="J75" s="398"/>
      <c r="K75" s="397"/>
      <c r="L75" s="362"/>
    </row>
    <row r="76" spans="1:12" ht="15.75" customHeight="1">
      <c r="A76" s="399" t="s">
        <v>241</v>
      </c>
      <c r="B76" s="400"/>
      <c r="C76" s="399"/>
      <c r="D76" s="362">
        <f>D70+D73</f>
        <v>0</v>
      </c>
      <c r="E76" s="398"/>
      <c r="F76" s="397"/>
      <c r="G76" s="362">
        <f>G73+G70</f>
        <v>0</v>
      </c>
      <c r="H76" s="362"/>
      <c r="I76" s="396"/>
      <c r="J76" s="398"/>
      <c r="K76" s="397"/>
      <c r="L76" s="362"/>
    </row>
    <row r="77" spans="1:12" ht="15.75" customHeight="1">
      <c r="A77" s="370" t="s">
        <v>317</v>
      </c>
      <c r="B77" s="405"/>
      <c r="C77" s="404"/>
      <c r="D77" s="366">
        <f>D71+D74</f>
        <v>0</v>
      </c>
      <c r="E77" s="366"/>
      <c r="F77" s="366"/>
      <c r="G77" s="366">
        <f>G71+G74</f>
        <v>0</v>
      </c>
      <c r="H77" s="366"/>
      <c r="I77" s="406"/>
      <c r="J77" s="366"/>
      <c r="K77" s="366"/>
      <c r="L77" s="366"/>
    </row>
    <row r="78" spans="1:12" ht="15.75" customHeight="1">
      <c r="A78" s="370" t="s">
        <v>316</v>
      </c>
      <c r="B78" s="405"/>
      <c r="C78" s="404"/>
      <c r="D78" s="366">
        <f>D72+D75</f>
        <v>0</v>
      </c>
      <c r="E78" s="407"/>
      <c r="F78" s="366"/>
      <c r="G78" s="366">
        <f>G72+G75</f>
        <v>0</v>
      </c>
      <c r="H78" s="366"/>
      <c r="I78" s="406"/>
      <c r="J78" s="407"/>
      <c r="K78" s="366"/>
      <c r="L78" s="366"/>
    </row>
    <row r="79" spans="1:12" ht="15.75" customHeight="1">
      <c r="A79" s="399" t="s">
        <v>238</v>
      </c>
      <c r="B79" s="400"/>
      <c r="C79" s="399"/>
      <c r="D79" s="362">
        <f>SUM(D80:D81)</f>
        <v>0</v>
      </c>
      <c r="E79" s="398"/>
      <c r="F79" s="397"/>
      <c r="G79" s="362">
        <f>SUM(G80:G81)</f>
        <v>0</v>
      </c>
      <c r="H79" s="362"/>
      <c r="I79" s="396"/>
      <c r="J79" s="398"/>
      <c r="K79" s="397"/>
      <c r="L79" s="362"/>
    </row>
    <row r="80" spans="1:12" ht="15.75" customHeight="1">
      <c r="A80" s="370" t="s">
        <v>237</v>
      </c>
      <c r="B80" s="405"/>
      <c r="C80" s="404"/>
      <c r="D80" s="403"/>
      <c r="E80" s="402"/>
      <c r="F80" s="401"/>
      <c r="G80" s="374"/>
      <c r="H80" s="366"/>
      <c r="I80" s="406"/>
      <c r="J80" s="402"/>
      <c r="K80" s="401"/>
      <c r="L80" s="401"/>
    </row>
    <row r="81" spans="1:12" ht="15.75" customHeight="1">
      <c r="A81" s="370" t="s">
        <v>236</v>
      </c>
      <c r="B81" s="405"/>
      <c r="C81" s="404"/>
      <c r="D81" s="403"/>
      <c r="E81" s="402"/>
      <c r="F81" s="401"/>
      <c r="G81" s="374"/>
      <c r="H81" s="401"/>
      <c r="I81" s="401"/>
      <c r="J81" s="401"/>
      <c r="K81" s="401"/>
      <c r="L81" s="401"/>
    </row>
    <row r="82" spans="1:12" ht="15.75" customHeight="1">
      <c r="A82" s="363" t="s">
        <v>235</v>
      </c>
      <c r="B82" s="400"/>
      <c r="C82" s="399"/>
      <c r="D82" s="399"/>
      <c r="E82" s="398"/>
      <c r="F82" s="397"/>
      <c r="H82" s="362"/>
      <c r="I82" s="396"/>
      <c r="J82" s="398"/>
      <c r="K82" s="397"/>
      <c r="L82" s="362"/>
    </row>
    <row r="83" spans="1:12" ht="15.75" customHeight="1" thickBot="1">
      <c r="A83" s="395" t="s">
        <v>234</v>
      </c>
      <c r="B83" s="394"/>
      <c r="C83" s="393"/>
      <c r="D83" s="391">
        <f>D58+D47</f>
        <v>0</v>
      </c>
      <c r="E83" s="392"/>
      <c r="F83" s="391"/>
      <c r="G83" s="391">
        <f>G58+G47</f>
        <v>0</v>
      </c>
      <c r="H83" s="390"/>
      <c r="I83" s="390"/>
      <c r="J83" s="392"/>
      <c r="K83" s="391"/>
      <c r="L83" s="391">
        <f>L58+L47</f>
        <v>0</v>
      </c>
    </row>
    <row r="84" spans="1:12" ht="15.75" customHeight="1"/>
    <row r="85" spans="1:12" s="295" customFormat="1" ht="15.75" customHeight="1" thickBot="1">
      <c r="B85" s="360"/>
      <c r="C85" s="360"/>
      <c r="D85" s="360"/>
      <c r="E85" s="360"/>
      <c r="F85" s="360"/>
      <c r="G85" s="389"/>
      <c r="H85" s="389"/>
      <c r="I85" s="389"/>
      <c r="J85" s="360"/>
      <c r="K85" s="360"/>
      <c r="L85" s="389"/>
    </row>
    <row r="86" spans="1:12" s="295" customFormat="1" ht="27" customHeight="1" thickBot="1">
      <c r="A86" s="357" t="s">
        <v>13</v>
      </c>
      <c r="B86" s="788"/>
      <c r="C86" s="789"/>
      <c r="E86" s="790" t="s">
        <v>14</v>
      </c>
      <c r="F86" s="791"/>
      <c r="G86" s="792"/>
      <c r="H86" s="793"/>
      <c r="I86" s="389"/>
      <c r="J86" s="790" t="s">
        <v>14</v>
      </c>
      <c r="K86" s="791"/>
      <c r="L86" s="495"/>
    </row>
    <row r="87" spans="1:12" s="295" customFormat="1" ht="15.75" customHeight="1">
      <c r="A87" s="360"/>
      <c r="B87" s="360"/>
      <c r="C87" s="360"/>
      <c r="D87" s="360"/>
      <c r="E87" s="360"/>
      <c r="F87" s="360"/>
      <c r="G87" s="389"/>
      <c r="H87" s="389"/>
      <c r="I87" s="389"/>
      <c r="J87" s="360"/>
      <c r="K87" s="360"/>
      <c r="L87" s="389"/>
    </row>
    <row r="88" spans="1:12" s="295" customFormat="1" ht="15.75" customHeight="1">
      <c r="A88" s="355" t="s">
        <v>352</v>
      </c>
      <c r="B88" s="360"/>
      <c r="C88" s="360"/>
      <c r="D88" s="360"/>
      <c r="E88" s="360"/>
      <c r="F88" s="360"/>
      <c r="G88" s="389"/>
      <c r="H88" s="389"/>
      <c r="I88" s="389"/>
      <c r="J88" s="360"/>
      <c r="K88" s="360"/>
      <c r="L88" s="389"/>
    </row>
    <row r="89" spans="1:12" s="295" customFormat="1" ht="15.75" customHeight="1">
      <c r="A89" s="355" t="s">
        <v>347</v>
      </c>
      <c r="B89" s="360"/>
      <c r="C89" s="360"/>
      <c r="D89" s="360"/>
      <c r="E89" s="360"/>
      <c r="F89" s="360"/>
      <c r="G89" s="389"/>
      <c r="H89" s="389"/>
      <c r="I89" s="389"/>
      <c r="J89" s="360"/>
      <c r="K89" s="360"/>
      <c r="L89" s="389"/>
    </row>
    <row r="90" spans="1:12" s="295" customFormat="1" ht="15.75" customHeight="1">
      <c r="A90" s="25" t="s">
        <v>366</v>
      </c>
      <c r="B90" s="360"/>
      <c r="C90" s="360"/>
    </row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spans="1:12" ht="15.75" customHeight="1"/>
    <row r="98" spans="1:12" ht="15.75" customHeight="1">
      <c r="A98" s="385"/>
      <c r="B98" s="385"/>
      <c r="C98" s="385"/>
      <c r="D98" s="385"/>
      <c r="E98" s="385"/>
      <c r="F98" s="385"/>
      <c r="G98" s="385"/>
      <c r="H98" s="385"/>
      <c r="I98" s="385"/>
      <c r="J98" s="385"/>
      <c r="K98" s="385"/>
      <c r="L98" s="385"/>
    </row>
    <row r="99" spans="1:12" ht="15.75" customHeight="1">
      <c r="A99" s="385"/>
      <c r="B99" s="385"/>
      <c r="C99" s="385"/>
      <c r="D99" s="385"/>
      <c r="E99" s="385"/>
      <c r="F99" s="385"/>
      <c r="G99" s="385"/>
      <c r="H99" s="385"/>
      <c r="I99" s="385"/>
      <c r="J99" s="385"/>
      <c r="K99" s="385"/>
      <c r="L99" s="385"/>
    </row>
    <row r="100" spans="1:12" ht="15.75" customHeight="1">
      <c r="A100" s="385"/>
      <c r="B100" s="385"/>
      <c r="C100" s="385"/>
      <c r="D100" s="385"/>
      <c r="E100" s="385"/>
      <c r="F100" s="385"/>
      <c r="G100" s="385"/>
      <c r="H100" s="385"/>
      <c r="I100" s="385"/>
      <c r="J100" s="385"/>
      <c r="K100" s="385"/>
      <c r="L100" s="385"/>
    </row>
    <row r="101" spans="1:12" ht="15.75" customHeight="1">
      <c r="A101" s="385"/>
      <c r="B101" s="385"/>
      <c r="C101" s="385"/>
      <c r="D101" s="385"/>
      <c r="E101" s="385"/>
      <c r="F101" s="385"/>
      <c r="G101" s="385"/>
      <c r="H101" s="385"/>
      <c r="I101" s="385"/>
      <c r="J101" s="385"/>
      <c r="K101" s="385"/>
      <c r="L101" s="385"/>
    </row>
    <row r="102" spans="1:12" ht="15.75" customHeight="1">
      <c r="A102" s="385"/>
      <c r="B102" s="385"/>
      <c r="C102" s="385"/>
      <c r="D102" s="385"/>
      <c r="E102" s="385"/>
      <c r="F102" s="385"/>
      <c r="G102" s="385"/>
      <c r="H102" s="385"/>
      <c r="I102" s="385"/>
      <c r="J102" s="385"/>
      <c r="K102" s="385"/>
      <c r="L102" s="385"/>
    </row>
    <row r="103" spans="1:12" ht="15.75" customHeight="1">
      <c r="A103" s="385"/>
      <c r="B103" s="385"/>
      <c r="C103" s="385"/>
      <c r="D103" s="385"/>
      <c r="E103" s="385"/>
      <c r="F103" s="385"/>
      <c r="G103" s="385"/>
      <c r="H103" s="385"/>
      <c r="I103" s="385"/>
      <c r="J103" s="385"/>
      <c r="K103" s="385"/>
      <c r="L103" s="385"/>
    </row>
    <row r="104" spans="1:12" ht="15.75" customHeight="1">
      <c r="A104" s="385"/>
      <c r="B104" s="385"/>
      <c r="C104" s="385"/>
      <c r="D104" s="385"/>
      <c r="E104" s="385"/>
      <c r="F104" s="385"/>
      <c r="G104" s="385"/>
      <c r="H104" s="385"/>
      <c r="I104" s="385"/>
      <c r="J104" s="385"/>
      <c r="K104" s="385"/>
      <c r="L104" s="385"/>
    </row>
  </sheetData>
  <mergeCells count="16">
    <mergeCell ref="A1:L1"/>
    <mergeCell ref="A4:L4"/>
    <mergeCell ref="B5:L5"/>
    <mergeCell ref="B6:L6"/>
    <mergeCell ref="B86:C86"/>
    <mergeCell ref="E86:F86"/>
    <mergeCell ref="G86:H86"/>
    <mergeCell ref="B8:L8"/>
    <mergeCell ref="A3:L3"/>
    <mergeCell ref="A10:L10"/>
    <mergeCell ref="A11:A12"/>
    <mergeCell ref="B11:D11"/>
    <mergeCell ref="J86:K86"/>
    <mergeCell ref="J11:L11"/>
    <mergeCell ref="E11:I11"/>
    <mergeCell ref="B7:L7"/>
  </mergeCells>
  <pageMargins left="0.7" right="0.7" top="0.78740157499999996" bottom="0.78740157499999996" header="0.3" footer="0.3"/>
  <pageSetup paperSize="9" scale="43" fitToHeight="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P50"/>
  <sheetViews>
    <sheetView showGridLines="0" view="pageBreakPreview" topLeftCell="A22" zoomScaleNormal="100" zoomScaleSheetLayoutView="100" workbookViewId="0">
      <selection activeCell="A41" sqref="A41"/>
    </sheetView>
  </sheetViews>
  <sheetFormatPr defaultRowHeight="12.75"/>
  <cols>
    <col min="1" max="1" width="55.7109375" style="97" customWidth="1"/>
    <col min="2" max="2" width="8.5703125" style="97" customWidth="1"/>
    <col min="3" max="5" width="8.5703125" style="103" customWidth="1"/>
    <col min="6" max="13" width="8.5703125" style="26" customWidth="1"/>
    <col min="14" max="16384" width="9.140625" style="26"/>
  </cols>
  <sheetData>
    <row r="1" spans="1:16" ht="15.75" customHeight="1">
      <c r="A1" s="659" t="s">
        <v>49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64"/>
      <c r="O1" s="65"/>
      <c r="P1" s="64"/>
    </row>
    <row r="2" spans="1:16" ht="10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6" ht="15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6" ht="18" customHeight="1" thickBot="1">
      <c r="A4" s="807" t="s">
        <v>50</v>
      </c>
      <c r="B4" s="807"/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</row>
    <row r="5" spans="1:16" ht="15.75" customHeight="1" thickBot="1">
      <c r="A5" s="67" t="s">
        <v>2</v>
      </c>
      <c r="B5" s="596"/>
      <c r="C5" s="597"/>
      <c r="D5" s="597"/>
      <c r="E5" s="597"/>
      <c r="F5" s="808"/>
      <c r="G5" s="808"/>
      <c r="H5" s="808"/>
      <c r="I5" s="808"/>
      <c r="J5" s="808"/>
      <c r="K5" s="808"/>
      <c r="L5" s="808"/>
      <c r="M5" s="809"/>
    </row>
    <row r="6" spans="1:16" ht="15.75" customHeight="1" thickBot="1">
      <c r="A6" s="67" t="s">
        <v>3</v>
      </c>
      <c r="B6" s="596"/>
      <c r="C6" s="597"/>
      <c r="D6" s="597"/>
      <c r="E6" s="597"/>
      <c r="F6" s="808"/>
      <c r="G6" s="808"/>
      <c r="H6" s="808"/>
      <c r="I6" s="808"/>
      <c r="J6" s="808"/>
      <c r="K6" s="808"/>
      <c r="L6" s="808"/>
      <c r="M6" s="809"/>
    </row>
    <row r="7" spans="1:16" ht="15.75" customHeight="1" thickBot="1">
      <c r="A7" s="67" t="s">
        <v>51</v>
      </c>
      <c r="B7" s="596"/>
      <c r="C7" s="597"/>
      <c r="D7" s="597"/>
      <c r="E7" s="597"/>
      <c r="F7" s="808"/>
      <c r="G7" s="808"/>
      <c r="H7" s="808"/>
      <c r="I7" s="808"/>
      <c r="J7" s="808"/>
      <c r="K7" s="808"/>
      <c r="L7" s="808"/>
      <c r="M7" s="809"/>
    </row>
    <row r="8" spans="1:16" ht="15.75" customHeight="1" thickBot="1">
      <c r="A8" s="68" t="s">
        <v>18</v>
      </c>
      <c r="B8" s="596"/>
      <c r="C8" s="597"/>
      <c r="D8" s="597"/>
      <c r="E8" s="597"/>
      <c r="F8" s="808"/>
      <c r="G8" s="808"/>
      <c r="H8" s="808"/>
      <c r="I8" s="808"/>
      <c r="J8" s="808"/>
      <c r="K8" s="808"/>
      <c r="L8" s="808"/>
      <c r="M8" s="809"/>
    </row>
    <row r="9" spans="1:16" ht="15.75" customHeight="1" thickBot="1">
      <c r="A9" s="810"/>
      <c r="B9" s="811"/>
      <c r="C9" s="811"/>
      <c r="D9" s="811"/>
      <c r="E9" s="811"/>
      <c r="F9" s="812"/>
      <c r="G9" s="812"/>
      <c r="H9" s="812"/>
      <c r="I9" s="812"/>
      <c r="J9" s="812"/>
      <c r="K9" s="812"/>
      <c r="L9" s="812"/>
      <c r="M9" s="812"/>
    </row>
    <row r="10" spans="1:16" ht="15.75" customHeight="1" thickBot="1">
      <c r="A10" s="69" t="s">
        <v>52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6" ht="15.75" customHeight="1">
      <c r="A11" s="71" t="s">
        <v>53</v>
      </c>
      <c r="B11" s="72" t="s">
        <v>54</v>
      </c>
      <c r="C11" s="73" t="s">
        <v>55</v>
      </c>
      <c r="D11" s="73" t="s">
        <v>56</v>
      </c>
      <c r="E11" s="73" t="s">
        <v>57</v>
      </c>
      <c r="F11" s="73" t="s">
        <v>58</v>
      </c>
      <c r="G11" s="73" t="s">
        <v>59</v>
      </c>
      <c r="H11" s="73" t="s">
        <v>60</v>
      </c>
      <c r="I11" s="73" t="s">
        <v>61</v>
      </c>
      <c r="J11" s="73" t="s">
        <v>62</v>
      </c>
      <c r="K11" s="73" t="s">
        <v>63</v>
      </c>
      <c r="L11" s="73" t="s">
        <v>64</v>
      </c>
      <c r="M11" s="74" t="s">
        <v>65</v>
      </c>
      <c r="N11" s="22"/>
    </row>
    <row r="12" spans="1:16" ht="15.75" customHeight="1">
      <c r="A12" s="469" t="s">
        <v>66</v>
      </c>
      <c r="B12" s="75"/>
      <c r="C12" s="76"/>
      <c r="D12" s="76"/>
      <c r="E12" s="77"/>
      <c r="F12" s="78"/>
      <c r="G12" s="78"/>
      <c r="H12" s="78"/>
      <c r="I12" s="78"/>
      <c r="J12" s="78"/>
      <c r="K12" s="78"/>
      <c r="L12" s="78"/>
      <c r="M12" s="79"/>
      <c r="N12" s="22"/>
    </row>
    <row r="13" spans="1:16" ht="15.75" customHeight="1">
      <c r="A13" s="469" t="s">
        <v>67</v>
      </c>
      <c r="B13" s="75"/>
      <c r="C13" s="76"/>
      <c r="D13" s="76"/>
      <c r="E13" s="77"/>
      <c r="F13" s="78"/>
      <c r="G13" s="78"/>
      <c r="H13" s="78"/>
      <c r="I13" s="78"/>
      <c r="J13" s="78"/>
      <c r="K13" s="78"/>
      <c r="L13" s="78"/>
      <c r="M13" s="79"/>
      <c r="N13" s="22"/>
    </row>
    <row r="14" spans="1:16" ht="15.75" customHeight="1">
      <c r="A14" s="469" t="s">
        <v>68</v>
      </c>
      <c r="B14" s="75"/>
      <c r="C14" s="76"/>
      <c r="D14" s="76"/>
      <c r="E14" s="77"/>
      <c r="F14" s="78"/>
      <c r="G14" s="78"/>
      <c r="H14" s="78"/>
      <c r="I14" s="78"/>
      <c r="J14" s="78"/>
      <c r="K14" s="78"/>
      <c r="L14" s="78"/>
      <c r="M14" s="79"/>
      <c r="N14" s="22"/>
    </row>
    <row r="15" spans="1:16" ht="15.75" customHeight="1">
      <c r="A15" s="469" t="s">
        <v>351</v>
      </c>
      <c r="B15" s="75"/>
      <c r="C15" s="76"/>
      <c r="D15" s="76"/>
      <c r="E15" s="77"/>
      <c r="F15" s="78"/>
      <c r="G15" s="78"/>
      <c r="H15" s="78"/>
      <c r="I15" s="78"/>
      <c r="J15" s="78"/>
      <c r="K15" s="78"/>
      <c r="L15" s="78"/>
      <c r="M15" s="79"/>
      <c r="N15" s="22"/>
    </row>
    <row r="16" spans="1:16" ht="15.75" customHeight="1">
      <c r="A16" s="469"/>
      <c r="B16" s="75"/>
      <c r="C16" s="76"/>
      <c r="D16" s="76"/>
      <c r="E16" s="77"/>
      <c r="F16" s="78"/>
      <c r="G16" s="78"/>
      <c r="H16" s="78"/>
      <c r="I16" s="78"/>
      <c r="J16" s="78"/>
      <c r="K16" s="78"/>
      <c r="L16" s="78"/>
      <c r="M16" s="79"/>
      <c r="N16" s="22"/>
    </row>
    <row r="17" spans="1:14" ht="15.75" customHeight="1">
      <c r="A17" s="469"/>
      <c r="B17" s="75"/>
      <c r="C17" s="76"/>
      <c r="D17" s="76"/>
      <c r="E17" s="77"/>
      <c r="F17" s="78"/>
      <c r="G17" s="78"/>
      <c r="H17" s="78"/>
      <c r="I17" s="78"/>
      <c r="J17" s="78"/>
      <c r="K17" s="78"/>
      <c r="L17" s="78"/>
      <c r="M17" s="79"/>
      <c r="N17" s="22"/>
    </row>
    <row r="18" spans="1:14" ht="15.75" customHeight="1">
      <c r="A18" s="469"/>
      <c r="B18" s="75"/>
      <c r="C18" s="76"/>
      <c r="D18" s="76"/>
      <c r="E18" s="77"/>
      <c r="F18" s="78"/>
      <c r="G18" s="78"/>
      <c r="H18" s="78"/>
      <c r="I18" s="78"/>
      <c r="J18" s="78"/>
      <c r="K18" s="78"/>
      <c r="L18" s="78"/>
      <c r="M18" s="79"/>
      <c r="N18" s="22"/>
    </row>
    <row r="19" spans="1:14" ht="15.75" customHeight="1">
      <c r="A19" s="469"/>
      <c r="B19" s="75"/>
      <c r="C19" s="76"/>
      <c r="D19" s="76"/>
      <c r="E19" s="77"/>
      <c r="F19" s="78"/>
      <c r="G19" s="78"/>
      <c r="H19" s="78"/>
      <c r="I19" s="78"/>
      <c r="J19" s="78"/>
      <c r="K19" s="78"/>
      <c r="L19" s="78"/>
      <c r="M19" s="79"/>
      <c r="N19" s="22"/>
    </row>
    <row r="20" spans="1:14" ht="15.75" customHeight="1">
      <c r="A20" s="469"/>
      <c r="B20" s="75"/>
      <c r="C20" s="76"/>
      <c r="D20" s="76"/>
      <c r="E20" s="77"/>
      <c r="F20" s="78"/>
      <c r="G20" s="78"/>
      <c r="H20" s="78"/>
      <c r="I20" s="78"/>
      <c r="J20" s="78"/>
      <c r="K20" s="78"/>
      <c r="L20" s="78"/>
      <c r="M20" s="79"/>
      <c r="N20" s="22"/>
    </row>
    <row r="21" spans="1:14" ht="15.75" customHeight="1" thickBot="1">
      <c r="A21" s="470"/>
      <c r="B21" s="80"/>
      <c r="C21" s="81"/>
      <c r="D21" s="81"/>
      <c r="E21" s="82"/>
      <c r="F21" s="83"/>
      <c r="G21" s="83"/>
      <c r="H21" s="83"/>
      <c r="I21" s="83"/>
      <c r="J21" s="83"/>
      <c r="K21" s="83"/>
      <c r="L21" s="83"/>
      <c r="M21" s="84"/>
      <c r="N21" s="22"/>
    </row>
    <row r="22" spans="1:14" ht="15.75" customHeight="1" thickBot="1">
      <c r="A22" s="25"/>
      <c r="B22" s="25"/>
      <c r="C22" s="85"/>
      <c r="D22" s="85"/>
      <c r="E22" s="85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5.75" customHeight="1" thickBot="1">
      <c r="A23" s="69" t="s">
        <v>52</v>
      </c>
      <c r="B23" s="25"/>
      <c r="C23" s="85"/>
      <c r="D23" s="85"/>
      <c r="E23" s="85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5.75" customHeight="1" thickBot="1">
      <c r="A24" s="71" t="s">
        <v>53</v>
      </c>
      <c r="B24" s="86" t="s">
        <v>54</v>
      </c>
      <c r="C24" s="87" t="s">
        <v>55</v>
      </c>
      <c r="D24" s="87" t="s">
        <v>56</v>
      </c>
      <c r="E24" s="87" t="s">
        <v>57</v>
      </c>
      <c r="F24" s="87" t="s">
        <v>58</v>
      </c>
      <c r="G24" s="87" t="s">
        <v>59</v>
      </c>
      <c r="H24" s="87" t="s">
        <v>60</v>
      </c>
      <c r="I24" s="87" t="s">
        <v>61</v>
      </c>
      <c r="J24" s="87" t="s">
        <v>62</v>
      </c>
      <c r="K24" s="87" t="s">
        <v>63</v>
      </c>
      <c r="L24" s="87" t="s">
        <v>64</v>
      </c>
      <c r="M24" s="88" t="s">
        <v>65</v>
      </c>
      <c r="N24" s="22"/>
    </row>
    <row r="25" spans="1:14" ht="15.75" customHeight="1">
      <c r="A25" s="471" t="s">
        <v>66</v>
      </c>
      <c r="B25" s="89"/>
      <c r="C25" s="90"/>
      <c r="D25" s="90"/>
      <c r="E25" s="91"/>
      <c r="F25" s="92"/>
      <c r="G25" s="92"/>
      <c r="H25" s="92"/>
      <c r="I25" s="92"/>
      <c r="J25" s="92"/>
      <c r="K25" s="92"/>
      <c r="L25" s="92"/>
      <c r="M25" s="93"/>
      <c r="N25" s="22"/>
    </row>
    <row r="26" spans="1:14" ht="15.75" customHeight="1">
      <c r="A26" s="472" t="s">
        <v>67</v>
      </c>
      <c r="B26" s="94"/>
      <c r="C26" s="76"/>
      <c r="D26" s="76"/>
      <c r="E26" s="77"/>
      <c r="F26" s="78"/>
      <c r="G26" s="78"/>
      <c r="H26" s="78"/>
      <c r="I26" s="78"/>
      <c r="J26" s="78"/>
      <c r="K26" s="78"/>
      <c r="L26" s="78"/>
      <c r="M26" s="79"/>
      <c r="N26" s="22"/>
    </row>
    <row r="27" spans="1:14" ht="15.75" customHeight="1">
      <c r="A27" s="472" t="s">
        <v>68</v>
      </c>
      <c r="B27" s="94"/>
      <c r="C27" s="76"/>
      <c r="D27" s="76"/>
      <c r="E27" s="77"/>
      <c r="F27" s="78"/>
      <c r="G27" s="78"/>
      <c r="H27" s="78"/>
      <c r="I27" s="78"/>
      <c r="J27" s="78"/>
      <c r="K27" s="78"/>
      <c r="L27" s="78"/>
      <c r="M27" s="79"/>
      <c r="N27" s="22"/>
    </row>
    <row r="28" spans="1:14" ht="15.75" customHeight="1">
      <c r="A28" s="472" t="s">
        <v>351</v>
      </c>
      <c r="B28" s="94"/>
      <c r="C28" s="76"/>
      <c r="D28" s="76"/>
      <c r="E28" s="77"/>
      <c r="F28" s="78"/>
      <c r="G28" s="78"/>
      <c r="H28" s="78"/>
      <c r="I28" s="78"/>
      <c r="J28" s="78"/>
      <c r="K28" s="78"/>
      <c r="L28" s="78"/>
      <c r="M28" s="79"/>
      <c r="N28" s="22"/>
    </row>
    <row r="29" spans="1:14" ht="15.75" customHeight="1">
      <c r="A29" s="472"/>
      <c r="B29" s="94"/>
      <c r="C29" s="76"/>
      <c r="D29" s="76"/>
      <c r="E29" s="77"/>
      <c r="F29" s="78"/>
      <c r="G29" s="78"/>
      <c r="H29" s="78"/>
      <c r="I29" s="78"/>
      <c r="J29" s="78"/>
      <c r="K29" s="78"/>
      <c r="L29" s="78"/>
      <c r="M29" s="79"/>
      <c r="N29" s="22"/>
    </row>
    <row r="30" spans="1:14" ht="15.75" customHeight="1">
      <c r="A30" s="472"/>
      <c r="B30" s="94"/>
      <c r="C30" s="76"/>
      <c r="D30" s="76"/>
      <c r="E30" s="77"/>
      <c r="F30" s="78"/>
      <c r="G30" s="78"/>
      <c r="H30" s="78"/>
      <c r="I30" s="78"/>
      <c r="J30" s="78"/>
      <c r="K30" s="78"/>
      <c r="L30" s="78"/>
      <c r="M30" s="79"/>
      <c r="N30" s="22"/>
    </row>
    <row r="31" spans="1:14" ht="15.75" customHeight="1">
      <c r="A31" s="472"/>
      <c r="B31" s="94"/>
      <c r="C31" s="76"/>
      <c r="D31" s="76"/>
      <c r="E31" s="77"/>
      <c r="F31" s="78"/>
      <c r="G31" s="78"/>
      <c r="H31" s="78"/>
      <c r="I31" s="78"/>
      <c r="J31" s="78"/>
      <c r="K31" s="78"/>
      <c r="L31" s="78"/>
      <c r="M31" s="79"/>
      <c r="N31" s="22"/>
    </row>
    <row r="32" spans="1:14" ht="15.75" customHeight="1">
      <c r="A32" s="472"/>
      <c r="B32" s="94"/>
      <c r="C32" s="76"/>
      <c r="D32" s="76"/>
      <c r="E32" s="77"/>
      <c r="F32" s="78"/>
      <c r="G32" s="78"/>
      <c r="H32" s="78"/>
      <c r="I32" s="78"/>
      <c r="J32" s="78"/>
      <c r="K32" s="78"/>
      <c r="L32" s="78"/>
      <c r="M32" s="79"/>
      <c r="N32" s="22"/>
    </row>
    <row r="33" spans="1:14" ht="15.75" customHeight="1">
      <c r="A33" s="472"/>
      <c r="B33" s="94"/>
      <c r="C33" s="76"/>
      <c r="D33" s="76"/>
      <c r="E33" s="77"/>
      <c r="F33" s="78"/>
      <c r="G33" s="78"/>
      <c r="H33" s="78"/>
      <c r="I33" s="78"/>
      <c r="J33" s="78"/>
      <c r="K33" s="78"/>
      <c r="L33" s="78"/>
      <c r="M33" s="79"/>
      <c r="N33" s="22"/>
    </row>
    <row r="34" spans="1:14" ht="15.75" customHeight="1" thickBot="1">
      <c r="A34" s="473"/>
      <c r="B34" s="95"/>
      <c r="C34" s="81"/>
      <c r="D34" s="81"/>
      <c r="E34" s="82"/>
      <c r="F34" s="83"/>
      <c r="G34" s="83"/>
      <c r="H34" s="83"/>
      <c r="I34" s="83"/>
      <c r="J34" s="83"/>
      <c r="K34" s="83"/>
      <c r="L34" s="83"/>
      <c r="M34" s="84"/>
      <c r="N34" s="22"/>
    </row>
    <row r="35" spans="1:14" ht="15.75" customHeight="1">
      <c r="A35" s="25"/>
      <c r="B35" s="25"/>
      <c r="C35" s="85"/>
      <c r="D35" s="85"/>
      <c r="E35" s="85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75" customHeight="1">
      <c r="A36" s="96" t="s">
        <v>69</v>
      </c>
      <c r="B36" s="25"/>
      <c r="C36" s="85"/>
      <c r="D36" s="85"/>
      <c r="E36" s="85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5.75" customHeight="1" thickBot="1">
      <c r="A37" s="25"/>
      <c r="B37" s="25"/>
      <c r="C37" s="85"/>
      <c r="D37" s="85"/>
      <c r="E37" s="85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15.75" customHeight="1" thickBot="1">
      <c r="B38" s="98"/>
      <c r="C38" s="99"/>
      <c r="D38" s="100"/>
      <c r="E38" s="100"/>
      <c r="F38" s="813" t="s">
        <v>13</v>
      </c>
      <c r="G38" s="814"/>
      <c r="H38" s="814"/>
      <c r="I38" s="101"/>
      <c r="J38" s="815"/>
      <c r="K38" s="816"/>
      <c r="L38" s="816"/>
      <c r="M38" s="817"/>
      <c r="N38" s="22"/>
    </row>
    <row r="39" spans="1:14" ht="15.75" customHeight="1" thickBot="1">
      <c r="B39" s="98"/>
      <c r="C39" s="99"/>
      <c r="D39" s="26"/>
      <c r="E39" s="26"/>
      <c r="N39" s="22"/>
    </row>
    <row r="40" spans="1:14" ht="27" customHeight="1" thickBot="1">
      <c r="A40" s="25"/>
      <c r="B40" s="98"/>
      <c r="C40" s="99"/>
      <c r="D40" s="100"/>
      <c r="E40" s="100"/>
      <c r="F40" s="813" t="s">
        <v>14</v>
      </c>
      <c r="G40" s="814"/>
      <c r="H40" s="814"/>
      <c r="I40" s="818"/>
      <c r="J40" s="815"/>
      <c r="K40" s="816"/>
      <c r="L40" s="816"/>
      <c r="M40" s="817"/>
      <c r="N40" s="22"/>
    </row>
    <row r="41" spans="1:14" ht="15.75" customHeight="1">
      <c r="A41" s="25" t="s">
        <v>357</v>
      </c>
      <c r="B41" s="25"/>
      <c r="C41" s="85"/>
      <c r="D41" s="85"/>
      <c r="E41" s="85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5.75" customHeight="1">
      <c r="A42" s="25"/>
      <c r="B42" s="25"/>
      <c r="C42" s="85"/>
      <c r="D42" s="85"/>
      <c r="E42" s="85"/>
      <c r="F42" s="22"/>
      <c r="G42" s="22"/>
      <c r="H42" s="22"/>
      <c r="I42" s="22"/>
      <c r="J42" s="22"/>
      <c r="K42" s="22"/>
      <c r="L42" s="22"/>
      <c r="M42" s="22"/>
      <c r="N42" s="22"/>
    </row>
    <row r="50" spans="1:1">
      <c r="A50" s="102"/>
    </row>
  </sheetData>
  <mergeCells count="11">
    <mergeCell ref="B8:M8"/>
    <mergeCell ref="A9:M9"/>
    <mergeCell ref="F38:H38"/>
    <mergeCell ref="J38:M38"/>
    <mergeCell ref="F40:I40"/>
    <mergeCell ref="J40:M40"/>
    <mergeCell ref="A1:M1"/>
    <mergeCell ref="A4:M4"/>
    <mergeCell ref="B5:M5"/>
    <mergeCell ref="B6:M6"/>
    <mergeCell ref="B7:M7"/>
  </mergeCells>
  <pageMargins left="0.78740157480314965" right="0.78740157480314965" top="0.98425196850393704" bottom="0.98425196850393704" header="0.51181102362204722" footer="0.51181102362204722"/>
  <pageSetup paperSize="9" scale="62" orientation="landscape" horizontalDpi="4294967292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43"/>
  <sheetViews>
    <sheetView showGridLines="0" view="pageBreakPreview" zoomScale="90" zoomScaleNormal="100" zoomScaleSheetLayoutView="90" workbookViewId="0">
      <selection activeCell="E20" sqref="E20"/>
    </sheetView>
  </sheetViews>
  <sheetFormatPr defaultRowHeight="12.75"/>
  <cols>
    <col min="1" max="1" width="37.7109375" style="26" customWidth="1"/>
    <col min="2" max="2" width="28.42578125" style="26" customWidth="1"/>
    <col min="3" max="3" width="35.140625" style="26" customWidth="1"/>
    <col min="4" max="4" width="29.5703125" style="26" customWidth="1"/>
    <col min="5" max="5" width="51.140625" style="26" customWidth="1"/>
    <col min="6" max="16384" width="9.140625" style="26"/>
  </cols>
  <sheetData>
    <row r="1" spans="1:5" ht="15.75" customHeight="1">
      <c r="A1" s="555" t="s">
        <v>70</v>
      </c>
      <c r="B1" s="555"/>
      <c r="C1" s="555"/>
      <c r="D1" s="555"/>
      <c r="E1" s="555"/>
    </row>
    <row r="2" spans="1:5" ht="105" customHeight="1">
      <c r="A2" s="104" t="s">
        <v>71</v>
      </c>
    </row>
    <row r="3" spans="1:5" ht="15.75" customHeight="1">
      <c r="A3" s="105"/>
      <c r="B3" s="105"/>
      <c r="C3" s="105"/>
      <c r="D3" s="105"/>
      <c r="E3" s="105"/>
    </row>
    <row r="4" spans="1:5" ht="18" customHeight="1" thickBot="1">
      <c r="A4" s="820" t="s">
        <v>72</v>
      </c>
      <c r="B4" s="821"/>
      <c r="C4" s="821"/>
      <c r="D4" s="821"/>
      <c r="E4" s="821"/>
    </row>
    <row r="5" spans="1:5" ht="15.75" customHeight="1" thickBot="1">
      <c r="A5" s="68" t="s">
        <v>2</v>
      </c>
      <c r="B5" s="612"/>
      <c r="C5" s="612"/>
      <c r="D5" s="612"/>
      <c r="E5" s="636"/>
    </row>
    <row r="6" spans="1:5" ht="15.75" customHeight="1" thickBot="1">
      <c r="A6" s="68" t="s">
        <v>3</v>
      </c>
      <c r="B6" s="612"/>
      <c r="C6" s="612"/>
      <c r="D6" s="612"/>
      <c r="E6" s="636"/>
    </row>
    <row r="7" spans="1:5" ht="15.75" customHeight="1" thickBot="1">
      <c r="A7" s="68" t="s">
        <v>51</v>
      </c>
      <c r="B7" s="611"/>
      <c r="C7" s="612"/>
      <c r="D7" s="612"/>
      <c r="E7" s="636"/>
    </row>
    <row r="8" spans="1:5" ht="15.75" customHeight="1" thickBot="1">
      <c r="A8" s="68" t="s">
        <v>18</v>
      </c>
      <c r="B8" s="611"/>
      <c r="C8" s="612"/>
      <c r="D8" s="612"/>
      <c r="E8" s="636"/>
    </row>
    <row r="9" spans="1:5" ht="15.75" customHeight="1" thickBot="1">
      <c r="A9" s="106"/>
      <c r="B9" s="107"/>
      <c r="C9" s="107"/>
      <c r="D9" s="107"/>
      <c r="E9" s="107"/>
    </row>
    <row r="10" spans="1:5" ht="15.75" customHeight="1">
      <c r="A10" s="822" t="s">
        <v>73</v>
      </c>
      <c r="B10" s="822" t="s">
        <v>74</v>
      </c>
      <c r="C10" s="822" t="s">
        <v>75</v>
      </c>
      <c r="D10" s="822" t="s">
        <v>76</v>
      </c>
      <c r="E10" s="824" t="s">
        <v>77</v>
      </c>
    </row>
    <row r="11" spans="1:5" ht="15.75" customHeight="1" thickBot="1">
      <c r="A11" s="823"/>
      <c r="B11" s="823"/>
      <c r="C11" s="823"/>
      <c r="D11" s="823"/>
      <c r="E11" s="825"/>
    </row>
    <row r="12" spans="1:5" ht="30" customHeight="1">
      <c r="A12" s="108"/>
      <c r="B12" s="109"/>
      <c r="C12" s="109"/>
      <c r="D12" s="109"/>
      <c r="E12" s="110"/>
    </row>
    <row r="13" spans="1:5" ht="30" customHeight="1">
      <c r="A13" s="111"/>
      <c r="B13" s="112"/>
      <c r="C13" s="112"/>
      <c r="D13" s="112"/>
      <c r="E13" s="113"/>
    </row>
    <row r="14" spans="1:5" ht="30" customHeight="1">
      <c r="A14" s="111"/>
      <c r="B14" s="112"/>
      <c r="C14" s="112"/>
      <c r="D14" s="112"/>
      <c r="E14" s="113"/>
    </row>
    <row r="15" spans="1:5" ht="30" customHeight="1">
      <c r="A15" s="111"/>
      <c r="B15" s="112"/>
      <c r="C15" s="112"/>
      <c r="D15" s="112"/>
      <c r="E15" s="113"/>
    </row>
    <row r="16" spans="1:5" ht="30" customHeight="1">
      <c r="A16" s="111"/>
      <c r="B16" s="112"/>
      <c r="C16" s="112"/>
      <c r="D16" s="112"/>
      <c r="E16" s="113"/>
    </row>
    <row r="17" spans="1:5" ht="30" customHeight="1" thickBot="1">
      <c r="A17" s="114"/>
      <c r="B17" s="115"/>
      <c r="C17" s="115"/>
      <c r="D17" s="115"/>
      <c r="E17" s="116"/>
    </row>
    <row r="18" spans="1:5" ht="15.75" customHeight="1"/>
    <row r="19" spans="1:5" ht="15.75" customHeight="1"/>
    <row r="20" spans="1:5" ht="15.75" customHeight="1">
      <c r="A20" s="117" t="s">
        <v>12</v>
      </c>
    </row>
    <row r="21" spans="1:5" ht="15.75" customHeight="1">
      <c r="A21" s="118"/>
      <c r="B21" s="118"/>
      <c r="C21" s="118"/>
      <c r="D21" s="119"/>
      <c r="E21" s="119"/>
    </row>
    <row r="22" spans="1:5" ht="15.75" customHeight="1" thickBot="1">
      <c r="A22" s="819"/>
      <c r="B22" s="819"/>
      <c r="C22" s="819"/>
      <c r="D22" s="120"/>
    </row>
    <row r="23" spans="1:5" ht="27" customHeight="1" thickBot="1">
      <c r="A23" s="121" t="s">
        <v>13</v>
      </c>
      <c r="B23" s="122"/>
      <c r="D23" s="121" t="s">
        <v>78</v>
      </c>
      <c r="E23" s="123"/>
    </row>
    <row r="24" spans="1:5" ht="15.75" customHeight="1"/>
    <row r="25" spans="1:5" ht="15.75" customHeight="1">
      <c r="A25" s="25" t="s">
        <v>357</v>
      </c>
    </row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</sheetData>
  <mergeCells count="12">
    <mergeCell ref="A22:C22"/>
    <mergeCell ref="A1:E1"/>
    <mergeCell ref="A4:E4"/>
    <mergeCell ref="B5:E5"/>
    <mergeCell ref="B6:E6"/>
    <mergeCell ref="B7:E7"/>
    <mergeCell ref="B8:E8"/>
    <mergeCell ref="A10:A11"/>
    <mergeCell ref="B10:B11"/>
    <mergeCell ref="C10:C11"/>
    <mergeCell ref="D10:D11"/>
    <mergeCell ref="E10:E11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12</vt:i4>
      </vt:variant>
    </vt:vector>
  </HeadingPairs>
  <TitlesOfParts>
    <vt:vector size="27" baseType="lpstr">
      <vt:lpstr>Monitorovací indikátory</vt:lpstr>
      <vt:lpstr>Uzavřená Zadávací řízení</vt:lpstr>
      <vt:lpstr>VP podle přechodného rámce</vt:lpstr>
      <vt:lpstr>VP podle de minimis</vt:lpstr>
      <vt:lpstr>Soupiska účetních dokladů NN </vt:lpstr>
      <vt:lpstr>Přehled čerp. zp. výd. NN</vt:lpstr>
      <vt:lpstr>Přepracovaný rozpočet proj.NN</vt:lpstr>
      <vt:lpstr>Přepracovaný harmonogram </vt:lpstr>
      <vt:lpstr>Podpisové vzory</vt:lpstr>
      <vt:lpstr>Pracovní výkaz</vt:lpstr>
      <vt:lpstr>Mzdové výdaje</vt:lpstr>
      <vt:lpstr>Cestovní výdaje - zahraniční</vt:lpstr>
      <vt:lpstr>Odpisy</vt:lpstr>
      <vt:lpstr>Rozpis mzdových příspěvků </vt:lpstr>
      <vt:lpstr>Seznam školení</vt:lpstr>
      <vt:lpstr>'Cestovní výdaje - zahraniční'!Oblast_tisku</vt:lpstr>
      <vt:lpstr>'Monitorovací indikátory'!Oblast_tisku</vt:lpstr>
      <vt:lpstr>'Mzdové výdaje'!Oblast_tisku</vt:lpstr>
      <vt:lpstr>Odpisy!Oblast_tisku</vt:lpstr>
      <vt:lpstr>'Podpisové vzory'!Oblast_tisku</vt:lpstr>
      <vt:lpstr>'Pracovní výkaz'!Oblast_tisku</vt:lpstr>
      <vt:lpstr>'Přepracovaný harmonogram '!Oblast_tisku</vt:lpstr>
      <vt:lpstr>'Rozpis mzdových příspěvků '!Oblast_tisku</vt:lpstr>
      <vt:lpstr>'Seznam školení'!Oblast_tisku</vt:lpstr>
      <vt:lpstr>'Uzavřená Zadávací řízení'!Oblast_tisku</vt:lpstr>
      <vt:lpstr>'VP podle de minimis'!Oblast_tisku</vt:lpstr>
      <vt:lpstr>'VP podle přechodného rámce'!Oblast_tisku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Barbořáková</dc:creator>
  <cp:lastModifiedBy>ugh</cp:lastModifiedBy>
  <cp:lastPrinted>2010-06-25T11:39:47Z</cp:lastPrinted>
  <dcterms:created xsi:type="dcterms:W3CDTF">2010-06-09T07:18:54Z</dcterms:created>
  <dcterms:modified xsi:type="dcterms:W3CDTF">2013-04-10T11:14:22Z</dcterms:modified>
</cp:coreProperties>
</file>