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7795" windowHeight="12585"/>
  </bookViews>
  <sheets>
    <sheet name="pristroje_modely" sheetId="1" r:id="rId1"/>
  </sheets>
  <definedNames>
    <definedName name="_xlnm.Print_Titles" localSheetId="0">pristroje_modely!$1:$5</definedName>
  </definedNames>
  <calcPr calcId="145621"/>
</workbook>
</file>

<file path=xl/calcChain.xml><?xml version="1.0" encoding="utf-8"?>
<calcChain xmlns="http://schemas.openxmlformats.org/spreadsheetml/2006/main">
  <c r="I44" i="1" l="1"/>
  <c r="G44" i="1"/>
  <c r="J44" i="1" s="1"/>
  <c r="F44" i="1"/>
  <c r="I43" i="1"/>
  <c r="F43" i="1"/>
  <c r="G43" i="1" s="1"/>
  <c r="J43" i="1" s="1"/>
  <c r="I42" i="1"/>
  <c r="F42" i="1"/>
  <c r="G42" i="1" s="1"/>
  <c r="J42" i="1" s="1"/>
  <c r="I41" i="1"/>
  <c r="F41" i="1"/>
  <c r="G41" i="1" s="1"/>
  <c r="J41" i="1" s="1"/>
  <c r="I40" i="1"/>
  <c r="F40" i="1"/>
  <c r="G40" i="1" s="1"/>
  <c r="J40" i="1" s="1"/>
  <c r="I39" i="1"/>
  <c r="F39" i="1"/>
  <c r="G39" i="1" s="1"/>
  <c r="J39" i="1" s="1"/>
  <c r="I38" i="1"/>
  <c r="F38" i="1"/>
  <c r="G38" i="1" s="1"/>
  <c r="J38" i="1" s="1"/>
  <c r="I37" i="1"/>
  <c r="F37" i="1"/>
  <c r="G37" i="1" s="1"/>
  <c r="J37" i="1" s="1"/>
  <c r="I36" i="1"/>
  <c r="F36" i="1"/>
  <c r="G36" i="1" s="1"/>
  <c r="J36" i="1" s="1"/>
  <c r="I35" i="1"/>
  <c r="F35" i="1"/>
  <c r="G35" i="1" s="1"/>
  <c r="J35" i="1" s="1"/>
  <c r="I34" i="1"/>
  <c r="F34" i="1"/>
  <c r="G34" i="1" s="1"/>
  <c r="J34" i="1" s="1"/>
  <c r="I33" i="1"/>
  <c r="F33" i="1"/>
  <c r="G33" i="1" s="1"/>
  <c r="J33" i="1" s="1"/>
  <c r="I32" i="1"/>
  <c r="G32" i="1"/>
  <c r="J32" i="1" s="1"/>
  <c r="F32" i="1"/>
  <c r="I31" i="1"/>
  <c r="F31" i="1"/>
  <c r="G31" i="1" s="1"/>
  <c r="J31" i="1" s="1"/>
  <c r="I30" i="1"/>
  <c r="F30" i="1"/>
  <c r="G30" i="1" s="1"/>
  <c r="J30" i="1" s="1"/>
  <c r="I29" i="1"/>
  <c r="F29" i="1"/>
  <c r="G29" i="1" s="1"/>
  <c r="J29" i="1" s="1"/>
  <c r="I28" i="1"/>
  <c r="G28" i="1"/>
  <c r="J28" i="1" s="1"/>
  <c r="F28" i="1"/>
  <c r="I27" i="1"/>
  <c r="F27" i="1"/>
  <c r="G27" i="1" s="1"/>
  <c r="J27" i="1" s="1"/>
  <c r="I26" i="1"/>
  <c r="F26" i="1"/>
  <c r="G26" i="1" s="1"/>
  <c r="J26" i="1" s="1"/>
  <c r="I25" i="1"/>
  <c r="F25" i="1"/>
  <c r="G25" i="1" s="1"/>
  <c r="J25" i="1" s="1"/>
  <c r="I24" i="1"/>
  <c r="F24" i="1"/>
  <c r="G24" i="1" s="1"/>
  <c r="J24" i="1" s="1"/>
  <c r="I23" i="1"/>
  <c r="F23" i="1"/>
  <c r="G23" i="1" s="1"/>
  <c r="J23" i="1" s="1"/>
  <c r="I22" i="1"/>
  <c r="F22" i="1"/>
  <c r="G22" i="1" s="1"/>
  <c r="J22" i="1" s="1"/>
  <c r="I21" i="1"/>
  <c r="F21" i="1"/>
  <c r="G21" i="1" s="1"/>
  <c r="J21" i="1" s="1"/>
  <c r="I20" i="1"/>
  <c r="G20" i="1"/>
  <c r="J20" i="1" s="1"/>
  <c r="F20" i="1"/>
  <c r="I19" i="1"/>
  <c r="F19" i="1"/>
  <c r="G19" i="1" s="1"/>
  <c r="J19" i="1" s="1"/>
  <c r="I18" i="1"/>
  <c r="F18" i="1"/>
  <c r="G18" i="1" s="1"/>
  <c r="J18" i="1" s="1"/>
  <c r="I17" i="1"/>
  <c r="F17" i="1"/>
  <c r="G17" i="1" s="1"/>
  <c r="J17" i="1" s="1"/>
  <c r="I16" i="1"/>
  <c r="F16" i="1"/>
  <c r="G16" i="1" s="1"/>
  <c r="J16" i="1" s="1"/>
  <c r="I15" i="1"/>
  <c r="F15" i="1"/>
  <c r="G15" i="1" s="1"/>
  <c r="J15" i="1" s="1"/>
  <c r="I14" i="1"/>
  <c r="F14" i="1"/>
  <c r="G14" i="1" s="1"/>
  <c r="J14" i="1" s="1"/>
  <c r="I13" i="1"/>
  <c r="F13" i="1"/>
  <c r="G13" i="1" s="1"/>
  <c r="J13" i="1" s="1"/>
  <c r="I12" i="1"/>
  <c r="F12" i="1"/>
  <c r="G12" i="1" s="1"/>
  <c r="J12" i="1" s="1"/>
  <c r="I11" i="1"/>
  <c r="F11" i="1"/>
  <c r="G11" i="1" s="1"/>
  <c r="J11" i="1" s="1"/>
  <c r="I10" i="1"/>
  <c r="F10" i="1"/>
  <c r="G10" i="1" s="1"/>
  <c r="J10" i="1" s="1"/>
  <c r="J45" i="1" l="1"/>
</calcChain>
</file>

<file path=xl/comments1.xml><?xml version="1.0" encoding="utf-8"?>
<comments xmlns="http://schemas.openxmlformats.org/spreadsheetml/2006/main">
  <authors>
    <author>spravce</author>
  </authors>
  <commentList>
    <comment ref="D14" authorId="0">
      <text>
        <r>
          <rPr>
            <b/>
            <sz val="9"/>
            <color indexed="81"/>
            <rFont val="Tahoma"/>
            <family val="2"/>
            <charset val="238"/>
          </rPr>
          <t>spravce:</t>
        </r>
        <r>
          <rPr>
            <sz val="9"/>
            <color indexed="81"/>
            <rFont val="Tahoma"/>
            <family val="2"/>
            <charset val="238"/>
          </rPr>
          <t xml:space="preserve">
ks
balení</t>
        </r>
      </text>
    </comment>
    <comment ref="D41" authorId="0">
      <text>
        <r>
          <rPr>
            <b/>
            <sz val="9"/>
            <color indexed="81"/>
            <rFont val="Tahoma"/>
            <family val="2"/>
            <charset val="238"/>
          </rPr>
          <t>spravce:</t>
        </r>
        <r>
          <rPr>
            <sz val="9"/>
            <color indexed="81"/>
            <rFont val="Tahoma"/>
            <family val="2"/>
            <charset val="238"/>
          </rPr>
          <t xml:space="preserve">
ks
balení</t>
        </r>
      </text>
    </comment>
    <comment ref="D42" authorId="0">
      <text>
        <r>
          <rPr>
            <b/>
            <sz val="9"/>
            <color indexed="81"/>
            <rFont val="Tahoma"/>
            <family val="2"/>
            <charset val="238"/>
          </rPr>
          <t>spravce:</t>
        </r>
        <r>
          <rPr>
            <sz val="9"/>
            <color indexed="81"/>
            <rFont val="Tahoma"/>
            <family val="2"/>
            <charset val="238"/>
          </rPr>
          <t xml:space="preserve">
ks
balení</t>
        </r>
      </text>
    </comment>
  </commentList>
</comments>
</file>

<file path=xl/sharedStrings.xml><?xml version="1.0" encoding="utf-8"?>
<sst xmlns="http://schemas.openxmlformats.org/spreadsheetml/2006/main" count="118" uniqueCount="87">
  <si>
    <t>Poř. č.</t>
  </si>
  <si>
    <t>Položka</t>
  </si>
  <si>
    <t>Specifikace</t>
  </si>
  <si>
    <t>Jednotka</t>
  </si>
  <si>
    <t>Cena za jednotku          bez DPH</t>
  </si>
  <si>
    <t>DPH</t>
  </si>
  <si>
    <t>Cena za jednotku       vč. DPH</t>
  </si>
  <si>
    <t>Počet odebraných jednotek</t>
  </si>
  <si>
    <t>Celková cena za  počet  jednotek</t>
  </si>
  <si>
    <t>bez DPH</t>
  </si>
  <si>
    <t>vč. DPH</t>
  </si>
  <si>
    <t xml:space="preserve">Automatický externí defibrilátor </t>
  </si>
  <si>
    <t>Automatický externí defibrilátor je přístroj určený k defibrilaci, která bývá nutná při kardiopulmonální resuscitaci. Jeho velký displej může zobrazovat křivku EKG. Jednoduchým a rychlým způsobem lze přejít z režimu automatizovaného externího defibrilátoru do manuálního režimu. Automatický externí defibrilátor disponuje bifázickou technologií výboje ADAPTIV, technologií cprMAX, či možností flexibilního protokolu výbojů.</t>
  </si>
  <si>
    <t>ks</t>
  </si>
  <si>
    <t>Model novorozence s příslušenstvím</t>
  </si>
  <si>
    <t>Model novorozence k nácviku základních ošetřovatelských dovedností (přebalování, přenášení, kojení, koupání, obvazování, odsávání). Jemná  imitace kůže na obličeji, trupu, rukách, chodidlech, simulovaný zvukuvod, ohebné končetiny. Možnost provedení vpichu do paty a prstů. Výměnné pohlavní orgány a možnost jejich katetrizace, nácvik aplikace klystýru, intramuskulárního vpichu, nasogastrická výživa. Model dodán s příslušenstvím, které obsahuje vlastní model novorozence, cvičnou paži pro intravenéozní přístup, spánkový žilní přistup s vnitřnímí zásobníky.</t>
  </si>
  <si>
    <t>Tonometr digitální</t>
  </si>
  <si>
    <r>
      <t xml:space="preserve">Tonometr určený k měření tlaku na paži, šířka manžety min. 20-30 cm, kontrola správného umístění manžety na paži,přesnost měření krevního tlaku +/- 5 mmHg, váha přístroje bez baterií max. 400 g, váha mnžety max. 150 g, paměť pro posledních min. 50 měření, zobrazení změřeného krevního tlaku (včetně pulsu + zachycení arytmií) na </t>
    </r>
    <r>
      <rPr>
        <sz val="11"/>
        <color indexed="8"/>
        <rFont val="Times New Roman"/>
        <family val="1"/>
        <charset val="238"/>
      </rPr>
      <t>digitálním di</t>
    </r>
    <r>
      <rPr>
        <sz val="11"/>
        <rFont val="Times New Roman"/>
        <family val="1"/>
        <charset val="238"/>
      </rPr>
      <t>pleji. Belení obsahuje přístroj k měření krevního tlaku, manžetu k meření krevního tlaku na paži v rozměrech min. 20-30 cm, návod k použití v českém jazyce, pouzdro k uložení přístroje.</t>
    </r>
  </si>
  <si>
    <t xml:space="preserve">Transportní vyprošťovací plachta </t>
  </si>
  <si>
    <r>
      <t xml:space="preserve">Transportní vyprošťovací plachta s nožní kapsou pro snadný přenos pacientů a zraněných. Nožní kapsa plachty umožňuje jednoduché zajištění nohou k bezpečnému transportu na příkrých schodech a nakloněných rovinách. Transportní plachta je lehká, skladná a omyvatelná. Nosnost plachty je min. 140 kg. </t>
    </r>
    <r>
      <rPr>
        <sz val="11"/>
        <rFont val="Times New Roman"/>
        <family val="1"/>
        <charset val="238"/>
      </rPr>
      <t>Rozměry min.200 x 70 cm</t>
    </r>
    <r>
      <rPr>
        <sz val="11"/>
        <color indexed="10"/>
        <rFont val="Times New Roman"/>
        <family val="1"/>
        <charset val="238"/>
      </rPr>
      <t xml:space="preserve">
</t>
    </r>
  </si>
  <si>
    <t xml:space="preserve">Výcvikový model k zjišťování rakoviny prsu </t>
  </si>
  <si>
    <t>Model pro nácvik samovyšetřování prsu. Velikosti min 15 x 15 cm. Tělové barvy. V modelu hmatatelné min. 3 různé patologie.</t>
  </si>
  <si>
    <t xml:space="preserve">Demonstrátor zvedání břemen </t>
  </si>
  <si>
    <t>Demostrátor zvední břemene znázorňující účinky zvední břemen na lidský organismus. Viditelná alespoň 1 patologie. Velikost min. 20x10x10 cm</t>
  </si>
  <si>
    <t xml:space="preserve">Balení "Opilý a nebezpečný" s brýlemi </t>
  </si>
  <si>
    <t>Brýle pro simulaci stavu opilosti. Velikosti minimálně 10x10cm.</t>
  </si>
  <si>
    <t xml:space="preserve">Auto na dálkové ovládání "Opilý a nebezpečný" </t>
  </si>
  <si>
    <t>Výukový model auta na dálkové ovládání demostrující jízdu opilého člověka. Auto vyrobeno z plastu, velikost min. 25 cm</t>
  </si>
  <si>
    <t xml:space="preserve">Sada plakátů - následky vlivu omamných látek </t>
  </si>
  <si>
    <t>Tři výukové zalaminované plakáty demostrující škodlivé účinky alkoholu, marihuany a kouření na lidský organismus. Velikost, každý  min 60x90 cm</t>
  </si>
  <si>
    <t>sada</t>
  </si>
  <si>
    <t xml:space="preserve">Pervitinová ústa vč. přepravního pouzdra </t>
  </si>
  <si>
    <t>Model demostrující účinky pervitinu na lidská ústa (včetně jazyka a zubů). V modelu viditelné min. 4 patologie. Velikost min. 20x25x40 cm + 1x přepravní pouzdro</t>
  </si>
  <si>
    <t xml:space="preserve">Osobní digitální váha </t>
  </si>
  <si>
    <t>Digitální osobní váha s max. zatížením 140 kg,měří hmotnost, vodu, tuk, svalovinu a kostní hmotu v lidském těle, přesnost měření hmotnosti na stovky gramů, měří poměry hmotnosti, vody, svaloviny, tuků, kostí v lidském těle, odnímatelný bezdrátová displej (elektrody pro horní část těla zabudované v displeji), paměť na min. 25 meření, rozměr váhy min. 25x30 cm, váha osobní váhy max. 5 kg</t>
  </si>
  <si>
    <t xml:space="preserve">Tukoměr </t>
  </si>
  <si>
    <t>Digitální tukoměr měřící v % tuk v lidském těle, automaticky vypočítá BMI, přehledný displej, jednoduché ovládání, délka měření max. 10 sekund, vyměnitelné baterie, paměť pro minimálně 4 osoby, rozsah vstupních údajů: výška: 100-199 cm, hmotnost 15-199 kg, věk 18-69 let, grafická interpretace naměřených dat, hmotnost přístroje s baterií max. 250 g, balení obsahuje: tukoměr, počet alkalických baterií potřebná pro spuštění přístroje, návod k použití v českém jazyce.</t>
  </si>
  <si>
    <t>Tonometr</t>
  </si>
  <si>
    <t>Jednohadicový aneroidní tonometr určený pro měření krevního tlaku na paži, moderní celoplastový přístroj, průměr stupnice min. 60mm, manžeta na suchý zip pro obvod paže min. 22-32 cm, součástí tonometru je pouzdro, které ho chrání proti otřesům a přetlaku</t>
  </si>
  <si>
    <t xml:space="preserve">Teploměr </t>
  </si>
  <si>
    <t>Digitální teploměr čelní a ušní lze použít k měření tělesné teploty na čele nebo v uchu, ale také k měření povrchové teploty např. mléka v dětské lahvi, vody na koupání a teploty okolí. Rozsah měřených hodnot je od 0°C do 100°C, doba měření je min. 1s při měření v uchu a min. 3s při měření na čele. Paměť uchovává min. 12 posledních naměřených hodnot. Teploměr má zvukovou signalizaci, velký podsvícený displej dobře viditelný i v noci a alarm horečky</t>
  </si>
  <si>
    <t>Glukometr</t>
  </si>
  <si>
    <t>Přístroj na měření cukru v krvi s automatickým kódováním při výměně diagnostických proužků, přístroj obsahuje paměť na min. 500 hodnot, datum, čas, symbol měření před/po jídle, alarm,  připojení na PC, součástí je odběrové pero, proužky, jehly, pouzdro</t>
  </si>
  <si>
    <t xml:space="preserve">Pomůcka pro výuku navlékání kondomů </t>
  </si>
  <si>
    <t>Pomůcka ve tvaru ztopořeného penisu s varlaty, který odpovídá realitě - barvou provedení i pevností. Vhodné pro ty, kteří chtějí cvičit navlékání kondomů, rozměry max. 7,5x7,5x19,5. Maximální hmotnost 0,35 kg. Sada obsahuje úložnou brašnu a min. 12 cvičných kondomů.</t>
  </si>
  <si>
    <t>Placenta s pupečníkem a plodovými obaly</t>
  </si>
  <si>
    <t>Porodní model - placenta gelového charakteru s plodov. obaly k nácviku kompletního porodu placenty i s obaly)</t>
  </si>
  <si>
    <t xml:space="preserve">Intubační sada, pro dospělého </t>
  </si>
  <si>
    <t>Sada pro zajištění dýchacích cest intubací pacienta. Sada obsahuje: min. 1ks MC-INTOSH laryngoskop, min. 1ks držák a lžíce vel. 1, 2, 3. min. 1ks klešte magill“, min. 1ks peán, min. 1ks nůžky 14,5 cm, min. 5ks Endotracheálních trubic, 1min. 1ks zavaděč endotracheálních trubic, min. 3ks Guendel kanyly 0,2, 4, min. 1ks injekční stříkačku 10 ml, min. 1ks rozvírač úst, min. 1ks roli sádrového obvazu min. délku 2,5 m</t>
  </si>
  <si>
    <t xml:space="preserve">Intubační sada, pro dítě </t>
  </si>
  <si>
    <t>Sada pro zajištění dýchacích cest intubací pacienta. Sada v tašce obsahuje: min. 1ks Laryngoskop Mc-Intosh - držák pro děti a lžíce velikosti 0/1, min. 1ks chirurgické nůžky rovné se zaoblenými hroty 10,5 cm, min. 1ks hemostatickou pinzetu rovnou Rochester-Pean 14 cm, min. 1ks pediatrických kleště Magill pro zavedení katetru 17 cm, min. 1ks rozevírač úst, kanyly Guedel velikosti jmin 00/0/1/2, endotracheální trubice min. velikosti 2,5/3/3,5/4, min. 1ks roli sádrového obvazu min. velikost 2,5 cm X 5 m</t>
  </si>
  <si>
    <t xml:space="preserve">Kontrolní manometr </t>
  </si>
  <si>
    <t>Kontrolní manometr slouží k nafouknutí a kontrole tlaku u endotracheálních rourek s velkoobjemovými nízkotlakými balonky. Prostřednictvím min. 1m dlouhé spojovací hadičky může být manometr kontinuálně propojen s endotracheální rourkou a monitorovat tlak v balonku.</t>
  </si>
  <si>
    <t xml:space="preserve">Neurologické kladívko </t>
  </si>
  <si>
    <t xml:space="preserve">Neurologické kladívko určené pro výbavnost reflexů. Celokovové, chromované, hlava kladívka na obou koncích je zakončena pryží. </t>
  </si>
  <si>
    <t>Silikonový ambuvak pro novorozence</t>
  </si>
  <si>
    <t>Objem maximálně 220 ml, součástí maska z PVC o velikosti 00, rezervoár kyslíku, pojistný ventil tlaku.</t>
  </si>
  <si>
    <t>Neonatální dvoustranný fonendoskop</t>
  </si>
  <si>
    <t>Jednohadičkový, průměr membrány maximálně 18 mm.</t>
  </si>
  <si>
    <t>Odsávačka hlenů na vysavač</t>
  </si>
  <si>
    <t>Materiál odsávačky - polybykarbonát, široký nástavec, součástí balení - odsávačka , čistící kartáček, 2 nástavce.</t>
  </si>
  <si>
    <t>Přebalovací podložka pro děti</t>
  </si>
  <si>
    <t>Omyvatelná, měkká podložka o velikosti minimálně 85x70x3 cm. Výplň molitan, tepelně izolační.</t>
  </si>
  <si>
    <t>Monitor dechu pro děti</t>
  </si>
  <si>
    <t xml:space="preserve">Zařízení obsahuje - snímací podložku a vyhodnocovací jednotku. Velikost desky minimálně 500x300x15 mm. </t>
  </si>
  <si>
    <t xml:space="preserve">Závaží na posílení svalů pánevního dna </t>
  </si>
  <si>
    <t>Vaginální tělesa se závažím, různé hmotnosti pro vaginální vložení a posilování svalů pánevního dna. Závaží je min. 1ks 100gramový a min. 2 kusy 200 gramové.</t>
  </si>
  <si>
    <t>balení</t>
  </si>
  <si>
    <t xml:space="preserve">Vývoj plodu </t>
  </si>
  <si>
    <t>Vývojová stádia plodu od početí po dobu trvání těhotenství. V sadě min. 9 replik stádií plodu, realisticky vyvedených. Min. 4 z nich jsou repliky brzkého stádia embrya a min. 5 jsou modely plodu. Sada obsahuje učební text s min. 12 obrázky, min. 13-ti diapozitivy a  1 dvd.</t>
  </si>
  <si>
    <t xml:space="preserve">Vesta simulující těhotenství </t>
  </si>
  <si>
    <t>Vesta simulující těhotenství je vyrobena pro max. 185 cm výšky studujícího, má nastavitelnou výšku, je z prošívaného materiálu. Model i plodová voda jsou vyrobeny ze silikonového gelu. Hmotnost modelu je max. 7,5 kg.</t>
  </si>
  <si>
    <t xml:space="preserve">Krční fixační límec, pro děti </t>
  </si>
  <si>
    <t>Límec pro fixaci krční páteře zajišťuje důkladnou fixaci hlavy pacienta při transportu. Fixační límec zabraňuje bočnímu, přednímu a zadnímu vychýlení hlavy. Má vytvarovanou bradovou část pro lepší stabilitu límce. Stavitelný min. ve 3 polohách, určen pro dětské pacienty.</t>
  </si>
  <si>
    <t xml:space="preserve">Krční fixační límec, pro dospělé </t>
  </si>
  <si>
    <t>Límec pro fixaci krční páteře zajišťuje důkladnou fixaci hlavy pacienta při transportu. Fixační límec zabraňuje bočnímu, přednímu a zadnímu vychýlení hlavy. Má vytvarovanou bradovou část pro lepší stabilitu límce. Stavitelný min. ve 4 polohách, určen pro dospělé pacienty.</t>
  </si>
  <si>
    <t>Model pro samovyšetření varlat</t>
  </si>
  <si>
    <r>
      <rPr>
        <sz val="11"/>
        <color indexed="8"/>
        <rFont val="Times New Roman"/>
        <family val="1"/>
        <charset val="238"/>
      </rPr>
      <t>Model určený pro samovyšetření varlat, o rozměrech  min. 23,5 × 16 × 6,5 cm  model vyroben z imitace měkké, tenké vnější kůže s jemnými podložními strukturami a čtyřmi vloženými, simulovanými nádory. Ideální pro výuku správné techniky pohmatu.</t>
    </r>
    <r>
      <rPr>
        <sz val="11"/>
        <rFont val="Times New Roman"/>
        <family val="1"/>
        <charset val="238"/>
      </rPr>
      <t xml:space="preserve">
</t>
    </r>
  </si>
  <si>
    <t>Kapesní spirometr</t>
  </si>
  <si>
    <t>Kapesní spirometr pro měření spirometrických testů, součástí je turbína na jedno použití, grafický LCD, napájení 9V baterie, rozměry: max. 49 x 162 x 32 mm, lze dokoupit papírové náustky pro jedno použití</t>
  </si>
  <si>
    <t xml:space="preserve">Sada plakátů - anatomické obrazy </t>
  </si>
  <si>
    <t>Sada obsahuje min. dva anatomické obrazy dýchacího systému a oběhové soustavy člověka, popsány latinskými a českými ekvibalenty. Velikost min. 60x90 cm + 1x výuková tabule demonstrující postup při tepenném a žilním krvácení člověka. Velikost min. 60x90 cm</t>
  </si>
  <si>
    <t xml:space="preserve">Flexi-Seal </t>
  </si>
  <si>
    <t>Flexi-Seal je dočasný zdravotnický prostředek k zachycení výkalů u inkontinentních imobilních pacientů či pacientů upoutaných na lůžko s tekutou nebo polotekutou stolicí. Min. 1kus/ balení + příslušenství - min. 2ks náhradních sběrných sáčků</t>
  </si>
  <si>
    <t>bal.</t>
  </si>
  <si>
    <t>cena celkem</t>
  </si>
  <si>
    <t>Příloha č. 5 - SPECIFIKACE A POLOŽKOVÝ ROZPOČET PRO ČÁST 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</si>
</sst>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Kč&quot;;[Red]\-#,##0\ &quot;Kč&quot;"/>
  </numFmts>
  <fonts count="13" x14ac:knownFonts="1">
    <font>
      <sz val="11"/>
      <color theme="1"/>
      <name val="Calibri"/>
      <family val="2"/>
      <charset val="238"/>
      <scheme val="minor"/>
    </font>
    <font>
      <sz val="11"/>
      <name val="Calibri"/>
      <family val="2"/>
      <charset val="238"/>
      <scheme val="minor"/>
    </font>
    <font>
      <sz val="16"/>
      <name val="Arial"/>
      <family val="2"/>
      <charset val="238"/>
    </font>
    <font>
      <sz val="16"/>
      <name val="Calibri"/>
      <family val="2"/>
      <charset val="238"/>
      <scheme val="minor"/>
    </font>
    <font>
      <sz val="12"/>
      <name val="Arial"/>
      <family val="2"/>
      <charset val="238"/>
    </font>
    <font>
      <b/>
      <sz val="12"/>
      <name val="Times New Roman"/>
      <family val="1"/>
      <charset val="238"/>
    </font>
    <font>
      <sz val="12"/>
      <name val="Calibri"/>
      <family val="2"/>
      <charset val="238"/>
      <scheme val="minor"/>
    </font>
    <font>
      <sz val="11"/>
      <name val="Times New Roman"/>
      <family val="1"/>
      <charset val="238"/>
    </font>
    <font>
      <sz val="11"/>
      <color theme="1"/>
      <name val="Times New Roman"/>
      <family val="1"/>
      <charset val="238"/>
    </font>
    <font>
      <sz val="11"/>
      <color indexed="8"/>
      <name val="Times New Roman"/>
      <family val="1"/>
      <charset val="238"/>
    </font>
    <font>
      <sz val="11"/>
      <color indexed="10"/>
      <name val="Times New Roman"/>
      <family val="1"/>
      <charset val="238"/>
    </font>
    <font>
      <b/>
      <sz val="9"/>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79998168889431442"/>
        <bgColor indexed="22"/>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s>
  <cellStyleXfs count="1">
    <xf numFmtId="0" fontId="0" fillId="0" borderId="0"/>
  </cellStyleXfs>
  <cellXfs count="96">
    <xf numFmtId="0" fontId="0" fillId="0" borderId="0" xfId="0"/>
    <xf numFmtId="0" fontId="1" fillId="0" borderId="0" xfId="0" applyFont="1"/>
    <xf numFmtId="0" fontId="1" fillId="0" borderId="0" xfId="0" applyFont="1" applyFill="1"/>
    <xf numFmtId="4" fontId="1" fillId="0" borderId="0" xfId="0" applyNumberFormat="1" applyFont="1"/>
    <xf numFmtId="0" fontId="3" fillId="0" borderId="0" xfId="0" applyFont="1" applyFill="1"/>
    <xf numFmtId="4" fontId="3" fillId="0" borderId="0" xfId="0" applyNumberFormat="1" applyFont="1" applyFill="1"/>
    <xf numFmtId="0" fontId="4" fillId="0" borderId="0" xfId="0" applyFont="1" applyFill="1" applyAlignment="1"/>
    <xf numFmtId="0" fontId="4" fillId="0" borderId="0" xfId="0" applyFont="1" applyFill="1" applyAlignment="1">
      <alignment wrapText="1"/>
    </xf>
    <xf numFmtId="4" fontId="1" fillId="0" borderId="0" xfId="0" applyNumberFormat="1" applyFont="1" applyFill="1"/>
    <xf numFmtId="0" fontId="6" fillId="0" borderId="0" xfId="0" applyFont="1"/>
    <xf numFmtId="0" fontId="5"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7" fillId="0" borderId="7" xfId="0" applyFont="1" applyFill="1" applyBorder="1" applyAlignment="1">
      <alignment horizontal="left" vertical="top" wrapText="1"/>
    </xf>
    <xf numFmtId="0" fontId="8" fillId="3" borderId="8" xfId="0" applyFont="1" applyFill="1" applyBorder="1" applyAlignment="1">
      <alignment horizontal="left" vertical="center" wrapText="1"/>
    </xf>
    <xf numFmtId="0" fontId="8" fillId="3" borderId="9" xfId="0" applyFont="1" applyFill="1" applyBorder="1" applyAlignment="1">
      <alignment horizontal="left" vertical="center" wrapText="1"/>
    </xf>
    <xf numFmtId="0" fontId="8" fillId="3" borderId="9" xfId="0" applyFont="1" applyFill="1" applyBorder="1" applyAlignment="1">
      <alignment horizontal="center" vertical="center" wrapText="1"/>
    </xf>
    <xf numFmtId="3" fontId="7" fillId="0" borderId="4" xfId="0" applyNumberFormat="1" applyFont="1" applyFill="1" applyBorder="1" applyAlignment="1">
      <alignment horizontal="center" vertical="center" wrapText="1"/>
    </xf>
    <xf numFmtId="4" fontId="8" fillId="4" borderId="9" xfId="0" applyNumberFormat="1" applyFont="1" applyFill="1" applyBorder="1" applyAlignment="1">
      <alignment horizontal="center" vertical="center" wrapText="1"/>
    </xf>
    <xf numFmtId="3" fontId="8" fillId="3" borderId="9" xfId="0" applyNumberFormat="1" applyFont="1" applyFill="1" applyBorder="1" applyAlignment="1">
      <alignment horizontal="center" vertical="center" wrapText="1"/>
    </xf>
    <xf numFmtId="4" fontId="8" fillId="4" borderId="10" xfId="0" applyNumberFormat="1" applyFont="1" applyFill="1" applyBorder="1" applyAlignment="1">
      <alignment horizontal="center" vertical="center" wrapText="1"/>
    </xf>
    <xf numFmtId="0" fontId="7" fillId="0" borderId="11" xfId="0" applyFont="1" applyFill="1" applyBorder="1" applyAlignment="1">
      <alignment horizontal="left" vertical="top" wrapText="1"/>
    </xf>
    <xf numFmtId="0" fontId="8" fillId="0" borderId="4" xfId="0" applyFont="1" applyFill="1" applyBorder="1" applyAlignment="1">
      <alignment horizontal="left" vertical="center" wrapText="1"/>
    </xf>
    <xf numFmtId="0" fontId="8" fillId="3" borderId="4" xfId="0" applyFont="1" applyFill="1" applyBorder="1" applyAlignment="1">
      <alignment horizontal="center" vertical="center" wrapText="1"/>
    </xf>
    <xf numFmtId="4" fontId="8" fillId="4" borderId="4" xfId="0" applyNumberFormat="1" applyFont="1" applyFill="1" applyBorder="1" applyAlignment="1">
      <alignment horizontal="center" vertical="center" wrapText="1"/>
    </xf>
    <xf numFmtId="4" fontId="7" fillId="4" borderId="4" xfId="0" applyNumberFormat="1" applyFont="1" applyFill="1" applyBorder="1" applyAlignment="1">
      <alignment horizontal="center" vertical="center" wrapText="1"/>
    </xf>
    <xf numFmtId="4" fontId="8" fillId="4" borderId="12" xfId="0" applyNumberFormat="1" applyFont="1" applyFill="1" applyBorder="1" applyAlignment="1">
      <alignment horizontal="center" vertical="center" wrapText="1"/>
    </xf>
    <xf numFmtId="0" fontId="1" fillId="0" borderId="4" xfId="0" applyFont="1" applyBorder="1" applyAlignment="1">
      <alignment horizontal="left" vertical="top"/>
    </xf>
    <xf numFmtId="0" fontId="7" fillId="0" borderId="4" xfId="0" applyFont="1" applyFill="1" applyBorder="1" applyAlignment="1">
      <alignment horizontal="left" vertical="center" wrapText="1"/>
    </xf>
    <xf numFmtId="0" fontId="7" fillId="0" borderId="4" xfId="0" applyFont="1" applyFill="1" applyBorder="1" applyAlignment="1">
      <alignment horizontal="center" vertical="center" wrapText="1"/>
    </xf>
    <xf numFmtId="4" fontId="7" fillId="4" borderId="13"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3" fontId="8" fillId="3" borderId="4" xfId="0" applyNumberFormat="1" applyFont="1" applyFill="1" applyBorder="1" applyAlignment="1">
      <alignment horizontal="center" vertical="center" wrapText="1"/>
    </xf>
    <xf numFmtId="0" fontId="7" fillId="3" borderId="4" xfId="0" applyFont="1" applyFill="1" applyBorder="1" applyAlignment="1">
      <alignment horizontal="left" vertical="center" wrapText="1"/>
    </xf>
    <xf numFmtId="0" fontId="1" fillId="0" borderId="13" xfId="0" applyFont="1" applyBorder="1" applyAlignment="1">
      <alignment horizontal="left" vertical="top"/>
    </xf>
    <xf numFmtId="0" fontId="8" fillId="0" borderId="13"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3" xfId="0" applyFont="1" applyFill="1" applyBorder="1" applyAlignment="1">
      <alignment horizontal="center" vertical="center" wrapText="1"/>
    </xf>
    <xf numFmtId="4" fontId="8" fillId="4" borderId="13" xfId="0" applyNumberFormat="1" applyFont="1" applyFill="1" applyBorder="1" applyAlignment="1">
      <alignment horizontal="center" vertical="center" wrapText="1"/>
    </xf>
    <xf numFmtId="3" fontId="7" fillId="0" borderId="13" xfId="0" applyNumberFormat="1" applyFont="1" applyFill="1" applyBorder="1" applyAlignment="1">
      <alignment horizontal="center" vertical="center" wrapText="1"/>
    </xf>
    <xf numFmtId="4" fontId="8" fillId="4" borderId="14" xfId="0" applyNumberFormat="1" applyFont="1" applyFill="1" applyBorder="1" applyAlignment="1">
      <alignment horizontal="center" vertical="center" wrapText="1"/>
    </xf>
    <xf numFmtId="0" fontId="7" fillId="3" borderId="4" xfId="0" applyFont="1" applyFill="1" applyBorder="1" applyAlignment="1">
      <alignment horizontal="center" vertical="center" wrapText="1"/>
    </xf>
    <xf numFmtId="3" fontId="7" fillId="3" borderId="4" xfId="0" applyNumberFormat="1" applyFont="1" applyFill="1" applyBorder="1" applyAlignment="1">
      <alignment horizontal="center" vertical="center" wrapText="1"/>
    </xf>
    <xf numFmtId="0" fontId="7" fillId="0" borderId="15" xfId="0" applyFont="1" applyFill="1" applyBorder="1" applyAlignment="1">
      <alignment horizontal="left" vertical="top" wrapText="1"/>
    </xf>
    <xf numFmtId="0" fontId="8" fillId="0" borderId="16"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13" xfId="0" applyFont="1" applyFill="1" applyBorder="1" applyAlignment="1">
      <alignment horizontal="center" vertical="center" wrapText="1"/>
    </xf>
    <xf numFmtId="0" fontId="7" fillId="0" borderId="17" xfId="0" applyFont="1" applyFill="1" applyBorder="1" applyAlignment="1">
      <alignment horizontal="left" vertical="top" wrapText="1"/>
    </xf>
    <xf numFmtId="0" fontId="7" fillId="3" borderId="18"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3" borderId="19" xfId="0" applyFont="1" applyFill="1" applyBorder="1" applyAlignment="1">
      <alignment horizontal="center" vertical="center" wrapText="1"/>
    </xf>
    <xf numFmtId="0" fontId="7" fillId="0" borderId="19" xfId="0" applyFont="1" applyFill="1" applyBorder="1" applyAlignment="1">
      <alignment horizontal="center" vertical="center" wrapText="1"/>
    </xf>
    <xf numFmtId="4" fontId="8" fillId="4" borderId="19" xfId="0" applyNumberFormat="1" applyFont="1" applyFill="1" applyBorder="1" applyAlignment="1">
      <alignment horizontal="center" vertical="center" wrapText="1"/>
    </xf>
    <xf numFmtId="4" fontId="7" fillId="5" borderId="19" xfId="0" applyNumberFormat="1" applyFont="1" applyFill="1" applyBorder="1" applyAlignment="1">
      <alignment horizontal="center" vertical="center" wrapText="1"/>
    </xf>
    <xf numFmtId="3" fontId="7" fillId="0" borderId="19" xfId="0" applyNumberFormat="1" applyFont="1" applyFill="1" applyBorder="1" applyAlignment="1">
      <alignment horizontal="center" vertical="center" wrapText="1"/>
    </xf>
    <xf numFmtId="4" fontId="8" fillId="4" borderId="20" xfId="0" applyNumberFormat="1" applyFont="1" applyFill="1" applyBorder="1" applyAlignment="1">
      <alignment horizontal="center" vertical="center" wrapText="1"/>
    </xf>
    <xf numFmtId="0" fontId="7" fillId="0" borderId="13" xfId="0" applyFont="1" applyFill="1" applyBorder="1" applyAlignment="1">
      <alignment horizontal="left" vertical="top" wrapText="1"/>
    </xf>
    <xf numFmtId="0" fontId="7" fillId="3" borderId="13" xfId="0" applyFont="1" applyFill="1" applyBorder="1" applyAlignment="1">
      <alignment horizontal="left" vertical="center" wrapText="1"/>
    </xf>
    <xf numFmtId="0" fontId="7" fillId="3" borderId="13" xfId="0" applyFont="1" applyFill="1" applyBorder="1" applyAlignment="1">
      <alignment horizontal="center" vertical="center" wrapText="1"/>
    </xf>
    <xf numFmtId="4" fontId="8" fillId="4" borderId="5" xfId="0" applyNumberFormat="1" applyFont="1" applyFill="1" applyBorder="1" applyAlignment="1">
      <alignment horizontal="center" vertical="center" wrapText="1"/>
    </xf>
    <xf numFmtId="3" fontId="7" fillId="3" borderId="13" xfId="0" applyNumberFormat="1" applyFont="1" applyFill="1" applyBorder="1" applyAlignment="1">
      <alignment horizontal="center" vertical="center" wrapText="1"/>
    </xf>
    <xf numFmtId="6" fontId="8" fillId="3" borderId="4"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6"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3" fontId="7" fillId="3" borderId="1" xfId="0" applyNumberFormat="1" applyFont="1" applyFill="1" applyBorder="1" applyAlignment="1">
      <alignment horizontal="center" vertical="center" wrapText="1"/>
    </xf>
    <xf numFmtId="0" fontId="1" fillId="0" borderId="0" xfId="0" applyFont="1" applyFill="1" applyAlignment="1">
      <alignment horizontal="left" vertical="top"/>
    </xf>
    <xf numFmtId="0" fontId="8" fillId="3" borderId="0" xfId="0" applyFont="1" applyFill="1" applyAlignment="1">
      <alignment horizontal="left" vertical="center" wrapText="1"/>
    </xf>
    <xf numFmtId="0" fontId="7" fillId="0" borderId="21" xfId="0" applyFont="1" applyFill="1" applyBorder="1" applyAlignment="1">
      <alignment horizontal="left" vertical="center" wrapText="1"/>
    </xf>
    <xf numFmtId="0" fontId="7" fillId="0" borderId="21" xfId="0" applyFont="1" applyFill="1" applyBorder="1" applyAlignment="1">
      <alignment horizontal="center" vertical="center" wrapText="1"/>
    </xf>
    <xf numFmtId="0" fontId="1" fillId="0" borderId="1" xfId="0" applyFont="1" applyBorder="1" applyAlignment="1">
      <alignment horizontal="left" vertical="top"/>
    </xf>
    <xf numFmtId="0" fontId="8" fillId="3"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4" fontId="8" fillId="4" borderId="22" xfId="0" applyNumberFormat="1" applyFont="1" applyFill="1" applyBorder="1" applyAlignment="1">
      <alignment horizontal="center" vertical="center" wrapText="1"/>
    </xf>
    <xf numFmtId="3" fontId="8" fillId="3" borderId="1" xfId="0" applyNumberFormat="1" applyFont="1" applyFill="1" applyBorder="1" applyAlignment="1">
      <alignment horizontal="center" vertical="center" wrapText="1"/>
    </xf>
    <xf numFmtId="0" fontId="7" fillId="0" borderId="7" xfId="0" applyFont="1" applyBorder="1"/>
    <xf numFmtId="0" fontId="7" fillId="0" borderId="9" xfId="0" applyFont="1" applyBorder="1"/>
    <xf numFmtId="0" fontId="1" fillId="0" borderId="9" xfId="0" applyFont="1" applyBorder="1" applyAlignment="1">
      <alignment wrapText="1"/>
    </xf>
    <xf numFmtId="0" fontId="1" fillId="0" borderId="9" xfId="0" applyFont="1" applyBorder="1"/>
    <xf numFmtId="0" fontId="1" fillId="0" borderId="9" xfId="0" applyFont="1" applyFill="1" applyBorder="1"/>
    <xf numFmtId="4" fontId="1" fillId="0" borderId="9" xfId="0" applyNumberFormat="1" applyFont="1" applyBorder="1"/>
    <xf numFmtId="0" fontId="1" fillId="0" borderId="0" xfId="0" applyFont="1" applyAlignment="1">
      <alignment wrapText="1"/>
    </xf>
    <xf numFmtId="0" fontId="8" fillId="0" borderId="4" xfId="0" applyFont="1" applyFill="1" applyBorder="1" applyAlignment="1">
      <alignment horizontal="center" vertical="center" wrapText="1"/>
    </xf>
    <xf numFmtId="3" fontId="8" fillId="0" borderId="13" xfId="0" applyNumberFormat="1" applyFont="1" applyFill="1" applyBorder="1" applyAlignment="1">
      <alignment horizontal="center" vertical="center" wrapText="1"/>
    </xf>
    <xf numFmtId="0" fontId="7" fillId="0" borderId="3" xfId="0" applyFont="1" applyFill="1" applyBorder="1" applyAlignment="1">
      <alignment horizontal="left" vertical="center" wrapText="1"/>
    </xf>
    <xf numFmtId="0" fontId="5" fillId="2" borderId="1"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3" xfId="0" applyFont="1" applyFill="1" applyBorder="1" applyAlignment="1">
      <alignment horizontal="center" vertical="top" wrapText="1"/>
    </xf>
    <xf numFmtId="0" fontId="1" fillId="0" borderId="0" xfId="0" applyFont="1" applyAlignment="1"/>
    <xf numFmtId="0" fontId="2" fillId="0" borderId="0" xfId="0" applyFont="1" applyFill="1" applyAlignment="1">
      <alignment horizontal="left"/>
    </xf>
    <xf numFmtId="0" fontId="5" fillId="2" borderId="1" xfId="0" applyFont="1" applyFill="1" applyBorder="1" applyAlignment="1">
      <alignment vertical="top" wrapText="1"/>
    </xf>
    <xf numFmtId="0" fontId="5" fillId="2" borderId="5" xfId="0" applyFont="1" applyFill="1" applyBorder="1" applyAlignment="1">
      <alignment vertical="top"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1428750</xdr:colOff>
      <xdr:row>0</xdr:row>
      <xdr:rowOff>76200</xdr:rowOff>
    </xdr:from>
    <xdr:to>
      <xdr:col>2</xdr:col>
      <xdr:colOff>4962525</xdr:colOff>
      <xdr:row>4</xdr:row>
      <xdr:rowOff>295275</xdr:rowOff>
    </xdr:to>
    <xdr:pic>
      <xdr:nvPicPr>
        <xdr:cNvPr id="2" name="Picture 17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24025" y="76200"/>
          <a:ext cx="566737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J45"/>
  <sheetViews>
    <sheetView tabSelected="1" zoomScale="75" zoomScaleNormal="75" workbookViewId="0">
      <selection activeCell="B47" sqref="B47"/>
    </sheetView>
  </sheetViews>
  <sheetFormatPr defaultRowHeight="15" x14ac:dyDescent="0.25"/>
  <cols>
    <col min="1" max="1" width="4.42578125" style="1" customWidth="1"/>
    <col min="2" max="2" width="32" style="1" customWidth="1"/>
    <col min="3" max="3" width="87.140625" style="84" customWidth="1"/>
    <col min="4" max="4" width="15.85546875" style="84" customWidth="1"/>
    <col min="5" max="6" width="15.42578125" style="1" customWidth="1"/>
    <col min="7" max="8" width="15.42578125" style="2" customWidth="1"/>
    <col min="9" max="9" width="15.42578125" style="1" customWidth="1"/>
    <col min="10" max="10" width="15.42578125" style="3" customWidth="1"/>
    <col min="11" max="16384" width="9.140625" style="1"/>
  </cols>
  <sheetData>
    <row r="1" spans="1:10" x14ac:dyDescent="0.25">
      <c r="A1" s="92"/>
      <c r="B1" s="92"/>
      <c r="C1" s="92"/>
      <c r="D1" s="92"/>
      <c r="E1" s="92"/>
    </row>
    <row r="2" spans="1:10" x14ac:dyDescent="0.25">
      <c r="A2" s="92"/>
      <c r="B2" s="92"/>
      <c r="C2" s="92"/>
      <c r="D2" s="92"/>
      <c r="E2" s="92"/>
    </row>
    <row r="3" spans="1:10" x14ac:dyDescent="0.25">
      <c r="A3" s="92"/>
      <c r="B3" s="92"/>
      <c r="C3" s="92"/>
      <c r="D3" s="92"/>
      <c r="E3" s="92"/>
    </row>
    <row r="4" spans="1:10" x14ac:dyDescent="0.25">
      <c r="A4" s="92"/>
      <c r="B4" s="92"/>
      <c r="C4" s="92"/>
      <c r="D4" s="92"/>
      <c r="E4" s="92"/>
    </row>
    <row r="5" spans="1:10" ht="25.5" customHeight="1" x14ac:dyDescent="0.25">
      <c r="A5" s="92"/>
      <c r="B5" s="92"/>
      <c r="C5" s="92"/>
      <c r="D5" s="92"/>
      <c r="E5" s="92"/>
    </row>
    <row r="6" spans="1:10" s="4" customFormat="1" ht="21" x14ac:dyDescent="0.35">
      <c r="A6" s="93" t="s">
        <v>86</v>
      </c>
      <c r="B6" s="93"/>
      <c r="C6" s="93"/>
      <c r="D6" s="93"/>
      <c r="E6" s="93"/>
      <c r="J6" s="5"/>
    </row>
    <row r="7" spans="1:10" s="2" customFormat="1" ht="71.25" customHeight="1" x14ac:dyDescent="0.25">
      <c r="A7" s="6"/>
      <c r="B7" s="6"/>
      <c r="C7" s="7"/>
      <c r="D7" s="7"/>
      <c r="E7" s="6"/>
      <c r="J7" s="8"/>
    </row>
    <row r="8" spans="1:10" s="9" customFormat="1" ht="32.25" customHeight="1" x14ac:dyDescent="0.25">
      <c r="A8" s="94" t="s">
        <v>0</v>
      </c>
      <c r="B8" s="88" t="s">
        <v>1</v>
      </c>
      <c r="C8" s="88" t="s">
        <v>2</v>
      </c>
      <c r="D8" s="88" t="s">
        <v>3</v>
      </c>
      <c r="E8" s="88" t="s">
        <v>4</v>
      </c>
      <c r="F8" s="88" t="s">
        <v>5</v>
      </c>
      <c r="G8" s="88" t="s">
        <v>6</v>
      </c>
      <c r="H8" s="88" t="s">
        <v>7</v>
      </c>
      <c r="I8" s="90" t="s">
        <v>8</v>
      </c>
      <c r="J8" s="91"/>
    </row>
    <row r="9" spans="1:10" s="9" customFormat="1" ht="62.25" customHeight="1" thickBot="1" x14ac:dyDescent="0.3">
      <c r="A9" s="95"/>
      <c r="B9" s="89"/>
      <c r="C9" s="89"/>
      <c r="D9" s="89"/>
      <c r="E9" s="89"/>
      <c r="F9" s="89"/>
      <c r="G9" s="89"/>
      <c r="H9" s="89"/>
      <c r="I9" s="10" t="s">
        <v>9</v>
      </c>
      <c r="J9" s="11" t="s">
        <v>10</v>
      </c>
    </row>
    <row r="10" spans="1:10" s="2" customFormat="1" ht="75.75" customHeight="1" thickBot="1" x14ac:dyDescent="0.3">
      <c r="A10" s="12">
        <v>1</v>
      </c>
      <c r="B10" s="13" t="s">
        <v>11</v>
      </c>
      <c r="C10" s="14" t="s">
        <v>12</v>
      </c>
      <c r="D10" s="15" t="s">
        <v>13</v>
      </c>
      <c r="E10" s="16"/>
      <c r="F10" s="17">
        <f>E10*0.21</f>
        <v>0</v>
      </c>
      <c r="G10" s="17">
        <f>E10+F10</f>
        <v>0</v>
      </c>
      <c r="H10" s="18">
        <v>1</v>
      </c>
      <c r="I10" s="17">
        <f>E10*H10</f>
        <v>0</v>
      </c>
      <c r="J10" s="19">
        <f>G10*H10</f>
        <v>0</v>
      </c>
    </row>
    <row r="11" spans="1:10" s="2" customFormat="1" ht="108" customHeight="1" x14ac:dyDescent="0.25">
      <c r="A11" s="20">
        <v>2</v>
      </c>
      <c r="B11" s="87" t="s">
        <v>14</v>
      </c>
      <c r="C11" s="21" t="s">
        <v>15</v>
      </c>
      <c r="D11" s="22" t="s">
        <v>13</v>
      </c>
      <c r="E11" s="16"/>
      <c r="F11" s="23">
        <f t="shared" ref="F11:F44" si="0">E11*0.21</f>
        <v>0</v>
      </c>
      <c r="G11" s="24">
        <f>E11+F11</f>
        <v>0</v>
      </c>
      <c r="H11" s="16">
        <v>1</v>
      </c>
      <c r="I11" s="23">
        <f t="shared" ref="I11:I44" si="1">E11*H11</f>
        <v>0</v>
      </c>
      <c r="J11" s="25">
        <f t="shared" ref="J11:J44" si="2">G11*H11</f>
        <v>0</v>
      </c>
    </row>
    <row r="12" spans="1:10" s="2" customFormat="1" ht="92.25" customHeight="1" x14ac:dyDescent="0.25">
      <c r="A12" s="26">
        <v>3</v>
      </c>
      <c r="B12" s="21" t="s">
        <v>16</v>
      </c>
      <c r="C12" s="27" t="s">
        <v>17</v>
      </c>
      <c r="D12" s="28" t="s">
        <v>13</v>
      </c>
      <c r="E12" s="28"/>
      <c r="F12" s="23">
        <f>E12*0.21</f>
        <v>0</v>
      </c>
      <c r="G12" s="29">
        <f>E12+F12</f>
        <v>0</v>
      </c>
      <c r="H12" s="16">
        <v>3</v>
      </c>
      <c r="I12" s="23">
        <f>E12*H12</f>
        <v>0</v>
      </c>
      <c r="J12" s="25">
        <f>G12*H12</f>
        <v>0</v>
      </c>
    </row>
    <row r="13" spans="1:10" s="2" customFormat="1" ht="60" customHeight="1" x14ac:dyDescent="0.25">
      <c r="A13" s="30">
        <v>4</v>
      </c>
      <c r="B13" s="31" t="s">
        <v>18</v>
      </c>
      <c r="C13" s="32" t="s">
        <v>19</v>
      </c>
      <c r="D13" s="22" t="s">
        <v>13</v>
      </c>
      <c r="E13" s="22"/>
      <c r="F13" s="23">
        <f>E13*0.21</f>
        <v>0</v>
      </c>
      <c r="G13" s="29">
        <f>E13+F13</f>
        <v>0</v>
      </c>
      <c r="H13" s="33">
        <v>1</v>
      </c>
      <c r="I13" s="23">
        <f>E13*H13</f>
        <v>0</v>
      </c>
      <c r="J13" s="25">
        <f>G13*H13</f>
        <v>0</v>
      </c>
    </row>
    <row r="14" spans="1:10" s="2" customFormat="1" ht="76.5" customHeight="1" x14ac:dyDescent="0.25">
      <c r="A14" s="20">
        <v>5</v>
      </c>
      <c r="B14" s="31" t="s">
        <v>20</v>
      </c>
      <c r="C14" s="34" t="s">
        <v>21</v>
      </c>
      <c r="D14" s="28" t="s">
        <v>13</v>
      </c>
      <c r="E14" s="16"/>
      <c r="F14" s="23">
        <f t="shared" si="0"/>
        <v>0</v>
      </c>
      <c r="G14" s="24">
        <f t="shared" ref="G14:G44" si="3">E14+F14</f>
        <v>0</v>
      </c>
      <c r="H14" s="16">
        <v>1</v>
      </c>
      <c r="I14" s="23">
        <f t="shared" si="1"/>
        <v>0</v>
      </c>
      <c r="J14" s="25">
        <f t="shared" si="2"/>
        <v>0</v>
      </c>
    </row>
    <row r="15" spans="1:10" s="2" customFormat="1" ht="60" customHeight="1" x14ac:dyDescent="0.25">
      <c r="A15" s="20">
        <v>6</v>
      </c>
      <c r="B15" s="31" t="s">
        <v>22</v>
      </c>
      <c r="C15" s="27" t="s">
        <v>23</v>
      </c>
      <c r="D15" s="28" t="s">
        <v>13</v>
      </c>
      <c r="E15" s="28"/>
      <c r="F15" s="23">
        <f t="shared" si="0"/>
        <v>0</v>
      </c>
      <c r="G15" s="24">
        <f t="shared" si="3"/>
        <v>0</v>
      </c>
      <c r="H15" s="16">
        <v>1</v>
      </c>
      <c r="I15" s="23">
        <f t="shared" si="1"/>
        <v>0</v>
      </c>
      <c r="J15" s="25">
        <f t="shared" si="2"/>
        <v>0</v>
      </c>
    </row>
    <row r="16" spans="1:10" s="2" customFormat="1" ht="45.75" customHeight="1" x14ac:dyDescent="0.25">
      <c r="A16" s="35">
        <v>7</v>
      </c>
      <c r="B16" s="36" t="s">
        <v>24</v>
      </c>
      <c r="C16" s="37" t="s">
        <v>25</v>
      </c>
      <c r="D16" s="38" t="s">
        <v>13</v>
      </c>
      <c r="E16" s="38"/>
      <c r="F16" s="39">
        <f>E16*0.21</f>
        <v>0</v>
      </c>
      <c r="G16" s="29">
        <f t="shared" si="3"/>
        <v>0</v>
      </c>
      <c r="H16" s="40">
        <v>2</v>
      </c>
      <c r="I16" s="39">
        <f>E16*H16</f>
        <v>0</v>
      </c>
      <c r="J16" s="41">
        <f>G16*H16</f>
        <v>0</v>
      </c>
    </row>
    <row r="17" spans="1:10" s="2" customFormat="1" ht="51.75" customHeight="1" x14ac:dyDescent="0.25">
      <c r="A17" s="30">
        <v>8</v>
      </c>
      <c r="B17" s="32" t="s">
        <v>26</v>
      </c>
      <c r="C17" s="27" t="s">
        <v>27</v>
      </c>
      <c r="D17" s="28" t="s">
        <v>13</v>
      </c>
      <c r="E17" s="28"/>
      <c r="F17" s="23">
        <f t="shared" si="0"/>
        <v>0</v>
      </c>
      <c r="G17" s="24">
        <f t="shared" si="3"/>
        <v>0</v>
      </c>
      <c r="H17" s="16">
        <v>1</v>
      </c>
      <c r="I17" s="23">
        <f t="shared" si="1"/>
        <v>0</v>
      </c>
      <c r="J17" s="23">
        <f t="shared" si="2"/>
        <v>0</v>
      </c>
    </row>
    <row r="18" spans="1:10" ht="30" x14ac:dyDescent="0.25">
      <c r="A18" s="26">
        <v>9</v>
      </c>
      <c r="B18" s="32" t="s">
        <v>28</v>
      </c>
      <c r="C18" s="32" t="s">
        <v>29</v>
      </c>
      <c r="D18" s="85" t="s">
        <v>30</v>
      </c>
      <c r="E18" s="42"/>
      <c r="F18" s="23">
        <f t="shared" si="0"/>
        <v>0</v>
      </c>
      <c r="G18" s="29">
        <f t="shared" si="3"/>
        <v>0</v>
      </c>
      <c r="H18" s="43">
        <v>1</v>
      </c>
      <c r="I18" s="23">
        <f t="shared" si="1"/>
        <v>0</v>
      </c>
      <c r="J18" s="25">
        <f t="shared" si="2"/>
        <v>0</v>
      </c>
    </row>
    <row r="19" spans="1:10" ht="39" customHeight="1" x14ac:dyDescent="0.25">
      <c r="A19" s="26">
        <v>10</v>
      </c>
      <c r="B19" s="32" t="s">
        <v>31</v>
      </c>
      <c r="C19" s="34" t="s">
        <v>32</v>
      </c>
      <c r="D19" s="42" t="s">
        <v>13</v>
      </c>
      <c r="E19" s="42"/>
      <c r="F19" s="23">
        <f t="shared" si="0"/>
        <v>0</v>
      </c>
      <c r="G19" s="29">
        <f t="shared" si="3"/>
        <v>0</v>
      </c>
      <c r="H19" s="16">
        <v>2</v>
      </c>
      <c r="I19" s="23">
        <f t="shared" si="1"/>
        <v>0</v>
      </c>
      <c r="J19" s="25">
        <f t="shared" si="2"/>
        <v>0</v>
      </c>
    </row>
    <row r="20" spans="1:10" s="2" customFormat="1" ht="73.5" customHeight="1" x14ac:dyDescent="0.25">
      <c r="A20" s="26">
        <v>11</v>
      </c>
      <c r="B20" s="21" t="s">
        <v>33</v>
      </c>
      <c r="C20" s="27" t="s">
        <v>34</v>
      </c>
      <c r="D20" s="28" t="s">
        <v>13</v>
      </c>
      <c r="E20" s="28"/>
      <c r="F20" s="23">
        <f t="shared" si="0"/>
        <v>0</v>
      </c>
      <c r="G20" s="29">
        <f t="shared" si="3"/>
        <v>0</v>
      </c>
      <c r="H20" s="16">
        <v>2</v>
      </c>
      <c r="I20" s="23">
        <f t="shared" si="1"/>
        <v>0</v>
      </c>
      <c r="J20" s="25">
        <f t="shared" si="2"/>
        <v>0</v>
      </c>
    </row>
    <row r="21" spans="1:10" s="2" customFormat="1" ht="90" customHeight="1" x14ac:dyDescent="0.25">
      <c r="A21" s="26">
        <v>12</v>
      </c>
      <c r="B21" s="21" t="s">
        <v>35</v>
      </c>
      <c r="C21" s="27" t="s">
        <v>36</v>
      </c>
      <c r="D21" s="28" t="s">
        <v>13</v>
      </c>
      <c r="E21" s="28"/>
      <c r="F21" s="23">
        <f t="shared" si="0"/>
        <v>0</v>
      </c>
      <c r="G21" s="29">
        <f t="shared" si="3"/>
        <v>0</v>
      </c>
      <c r="H21" s="16">
        <v>2</v>
      </c>
      <c r="I21" s="23">
        <f t="shared" si="1"/>
        <v>0</v>
      </c>
      <c r="J21" s="25">
        <f t="shared" si="2"/>
        <v>0</v>
      </c>
    </row>
    <row r="22" spans="1:10" s="2" customFormat="1" ht="75" customHeight="1" x14ac:dyDescent="0.25">
      <c r="A22" s="44">
        <v>13</v>
      </c>
      <c r="B22" s="45" t="s">
        <v>37</v>
      </c>
      <c r="C22" s="46" t="s">
        <v>38</v>
      </c>
      <c r="D22" s="47" t="s">
        <v>13</v>
      </c>
      <c r="E22" s="47"/>
      <c r="F22" s="39">
        <f t="shared" si="0"/>
        <v>0</v>
      </c>
      <c r="G22" s="39">
        <f t="shared" si="3"/>
        <v>0</v>
      </c>
      <c r="H22" s="86">
        <v>2</v>
      </c>
      <c r="I22" s="39">
        <f t="shared" si="1"/>
        <v>0</v>
      </c>
      <c r="J22" s="41">
        <f t="shared" si="2"/>
        <v>0</v>
      </c>
    </row>
    <row r="23" spans="1:10" s="2" customFormat="1" ht="74.25" customHeight="1" x14ac:dyDescent="0.25">
      <c r="A23" s="20">
        <v>14</v>
      </c>
      <c r="B23" s="31" t="s">
        <v>39</v>
      </c>
      <c r="C23" s="32" t="s">
        <v>40</v>
      </c>
      <c r="D23" s="22" t="s">
        <v>13</v>
      </c>
      <c r="E23" s="22"/>
      <c r="F23" s="23">
        <f t="shared" si="0"/>
        <v>0</v>
      </c>
      <c r="G23" s="23">
        <f t="shared" si="3"/>
        <v>0</v>
      </c>
      <c r="H23" s="33">
        <v>1</v>
      </c>
      <c r="I23" s="23">
        <f t="shared" si="1"/>
        <v>0</v>
      </c>
      <c r="J23" s="25">
        <f t="shared" si="2"/>
        <v>0</v>
      </c>
    </row>
    <row r="24" spans="1:10" s="2" customFormat="1" ht="76.5" customHeight="1" thickBot="1" x14ac:dyDescent="0.3">
      <c r="A24" s="48">
        <v>15</v>
      </c>
      <c r="B24" s="49" t="s">
        <v>41</v>
      </c>
      <c r="C24" s="50" t="s">
        <v>42</v>
      </c>
      <c r="D24" s="51" t="s">
        <v>13</v>
      </c>
      <c r="E24" s="52"/>
      <c r="F24" s="53">
        <f t="shared" si="0"/>
        <v>0</v>
      </c>
      <c r="G24" s="54">
        <f t="shared" si="3"/>
        <v>0</v>
      </c>
      <c r="H24" s="55">
        <v>1</v>
      </c>
      <c r="I24" s="53">
        <f t="shared" si="1"/>
        <v>0</v>
      </c>
      <c r="J24" s="56">
        <f t="shared" si="2"/>
        <v>0</v>
      </c>
    </row>
    <row r="25" spans="1:10" s="2" customFormat="1" ht="57.75" customHeight="1" x14ac:dyDescent="0.25">
      <c r="A25" s="57">
        <v>16</v>
      </c>
      <c r="B25" s="58" t="s">
        <v>43</v>
      </c>
      <c r="C25" s="46" t="s">
        <v>44</v>
      </c>
      <c r="D25" s="59" t="s">
        <v>30</v>
      </c>
      <c r="E25" s="59"/>
      <c r="F25" s="60">
        <f t="shared" si="0"/>
        <v>0</v>
      </c>
      <c r="G25" s="29">
        <f t="shared" si="3"/>
        <v>0</v>
      </c>
      <c r="H25" s="61">
        <v>1</v>
      </c>
      <c r="I25" s="39">
        <f t="shared" si="1"/>
        <v>0</v>
      </c>
      <c r="J25" s="41">
        <f t="shared" si="2"/>
        <v>0</v>
      </c>
    </row>
    <row r="26" spans="1:10" s="2" customFormat="1" ht="51.75" customHeight="1" x14ac:dyDescent="0.25">
      <c r="A26" s="30">
        <v>17</v>
      </c>
      <c r="B26" s="27" t="s">
        <v>45</v>
      </c>
      <c r="C26" s="27" t="s">
        <v>46</v>
      </c>
      <c r="D26" s="28" t="s">
        <v>13</v>
      </c>
      <c r="E26" s="16"/>
      <c r="F26" s="23">
        <f t="shared" si="0"/>
        <v>0</v>
      </c>
      <c r="G26" s="29">
        <f t="shared" si="3"/>
        <v>0</v>
      </c>
      <c r="H26" s="16">
        <v>1</v>
      </c>
      <c r="I26" s="23">
        <f t="shared" si="1"/>
        <v>0</v>
      </c>
      <c r="J26" s="25">
        <f t="shared" si="2"/>
        <v>0</v>
      </c>
    </row>
    <row r="27" spans="1:10" s="2" customFormat="1" ht="72" customHeight="1" x14ac:dyDescent="0.25">
      <c r="A27" s="30">
        <v>18</v>
      </c>
      <c r="B27" s="32" t="s">
        <v>47</v>
      </c>
      <c r="C27" s="32" t="s">
        <v>48</v>
      </c>
      <c r="D27" s="22" t="s">
        <v>13</v>
      </c>
      <c r="E27" s="62"/>
      <c r="F27" s="23">
        <f t="shared" si="0"/>
        <v>0</v>
      </c>
      <c r="G27" s="29">
        <f t="shared" si="3"/>
        <v>0</v>
      </c>
      <c r="H27" s="33">
        <v>1</v>
      </c>
      <c r="I27" s="23">
        <f t="shared" si="1"/>
        <v>0</v>
      </c>
      <c r="J27" s="25">
        <f t="shared" si="2"/>
        <v>0</v>
      </c>
    </row>
    <row r="28" spans="1:10" s="2" customFormat="1" ht="94.5" customHeight="1" x14ac:dyDescent="0.25">
      <c r="A28" s="30">
        <v>19</v>
      </c>
      <c r="B28" s="32" t="s">
        <v>49</v>
      </c>
      <c r="C28" s="32" t="s">
        <v>50</v>
      </c>
      <c r="D28" s="22" t="s">
        <v>13</v>
      </c>
      <c r="E28" s="22"/>
      <c r="F28" s="23">
        <f t="shared" si="0"/>
        <v>0</v>
      </c>
      <c r="G28" s="29">
        <f t="shared" si="3"/>
        <v>0</v>
      </c>
      <c r="H28" s="33">
        <v>1</v>
      </c>
      <c r="I28" s="23">
        <f t="shared" si="1"/>
        <v>0</v>
      </c>
      <c r="J28" s="25">
        <f t="shared" si="2"/>
        <v>0</v>
      </c>
    </row>
    <row r="29" spans="1:10" s="2" customFormat="1" ht="60.75" customHeight="1" x14ac:dyDescent="0.25">
      <c r="A29" s="30">
        <v>20</v>
      </c>
      <c r="B29" s="32" t="s">
        <v>51</v>
      </c>
      <c r="C29" s="21" t="s">
        <v>52</v>
      </c>
      <c r="D29" s="22" t="s">
        <v>13</v>
      </c>
      <c r="E29" s="22"/>
      <c r="F29" s="23">
        <f t="shared" si="0"/>
        <v>0</v>
      </c>
      <c r="G29" s="29">
        <f t="shared" si="3"/>
        <v>0</v>
      </c>
      <c r="H29" s="33">
        <v>1</v>
      </c>
      <c r="I29" s="23">
        <f t="shared" si="1"/>
        <v>0</v>
      </c>
      <c r="J29" s="25">
        <f t="shared" si="2"/>
        <v>0</v>
      </c>
    </row>
    <row r="30" spans="1:10" s="2" customFormat="1" ht="51.75" customHeight="1" x14ac:dyDescent="0.25">
      <c r="A30" s="30">
        <v>21</v>
      </c>
      <c r="B30" s="32" t="s">
        <v>53</v>
      </c>
      <c r="C30" s="32" t="s">
        <v>54</v>
      </c>
      <c r="D30" s="22" t="s">
        <v>13</v>
      </c>
      <c r="E30" s="22"/>
      <c r="F30" s="23">
        <f t="shared" si="0"/>
        <v>0</v>
      </c>
      <c r="G30" s="29">
        <f t="shared" si="3"/>
        <v>0</v>
      </c>
      <c r="H30" s="33">
        <v>2</v>
      </c>
      <c r="I30" s="23">
        <f t="shared" si="1"/>
        <v>0</v>
      </c>
      <c r="J30" s="25">
        <f t="shared" si="2"/>
        <v>0</v>
      </c>
    </row>
    <row r="31" spans="1:10" s="2" customFormat="1" ht="51.75" customHeight="1" x14ac:dyDescent="0.25">
      <c r="A31" s="30">
        <v>22</v>
      </c>
      <c r="B31" s="27" t="s">
        <v>55</v>
      </c>
      <c r="C31" s="27" t="s">
        <v>56</v>
      </c>
      <c r="D31" s="22" t="s">
        <v>13</v>
      </c>
      <c r="E31" s="28"/>
      <c r="F31" s="23">
        <f t="shared" si="0"/>
        <v>0</v>
      </c>
      <c r="G31" s="29">
        <f t="shared" si="3"/>
        <v>0</v>
      </c>
      <c r="H31" s="16">
        <v>1</v>
      </c>
      <c r="I31" s="23">
        <f t="shared" si="1"/>
        <v>0</v>
      </c>
      <c r="J31" s="25">
        <f t="shared" si="2"/>
        <v>0</v>
      </c>
    </row>
    <row r="32" spans="1:10" s="2" customFormat="1" ht="51.75" customHeight="1" x14ac:dyDescent="0.25">
      <c r="A32" s="30">
        <v>23</v>
      </c>
      <c r="B32" s="27" t="s">
        <v>57</v>
      </c>
      <c r="C32" s="27" t="s">
        <v>58</v>
      </c>
      <c r="D32" s="22" t="s">
        <v>13</v>
      </c>
      <c r="E32" s="28"/>
      <c r="F32" s="23">
        <f t="shared" si="0"/>
        <v>0</v>
      </c>
      <c r="G32" s="29">
        <f t="shared" si="3"/>
        <v>0</v>
      </c>
      <c r="H32" s="16">
        <v>1</v>
      </c>
      <c r="I32" s="23">
        <f t="shared" si="1"/>
        <v>0</v>
      </c>
      <c r="J32" s="25">
        <f t="shared" si="2"/>
        <v>0</v>
      </c>
    </row>
    <row r="33" spans="1:10" s="2" customFormat="1" ht="51.75" customHeight="1" x14ac:dyDescent="0.25">
      <c r="A33" s="30">
        <v>24</v>
      </c>
      <c r="B33" s="27" t="s">
        <v>59</v>
      </c>
      <c r="C33" s="27" t="s">
        <v>60</v>
      </c>
      <c r="D33" s="22" t="s">
        <v>13</v>
      </c>
      <c r="E33" s="28"/>
      <c r="F33" s="23">
        <f t="shared" si="0"/>
        <v>0</v>
      </c>
      <c r="G33" s="29">
        <f t="shared" si="3"/>
        <v>0</v>
      </c>
      <c r="H33" s="16">
        <v>1</v>
      </c>
      <c r="I33" s="23">
        <f t="shared" si="1"/>
        <v>0</v>
      </c>
      <c r="J33" s="25">
        <f t="shared" si="2"/>
        <v>0</v>
      </c>
    </row>
    <row r="34" spans="1:10" s="2" customFormat="1" ht="45" customHeight="1" x14ac:dyDescent="0.25">
      <c r="A34" s="30">
        <v>25</v>
      </c>
      <c r="B34" s="27" t="s">
        <v>61</v>
      </c>
      <c r="C34" s="27" t="s">
        <v>62</v>
      </c>
      <c r="D34" s="22" t="s">
        <v>13</v>
      </c>
      <c r="E34" s="28"/>
      <c r="F34" s="23">
        <f t="shared" si="0"/>
        <v>0</v>
      </c>
      <c r="G34" s="29">
        <f t="shared" si="3"/>
        <v>0</v>
      </c>
      <c r="H34" s="16">
        <v>1</v>
      </c>
      <c r="I34" s="23">
        <f t="shared" si="1"/>
        <v>0</v>
      </c>
      <c r="J34" s="25">
        <f t="shared" si="2"/>
        <v>0</v>
      </c>
    </row>
    <row r="35" spans="1:10" s="2" customFormat="1" ht="51.75" customHeight="1" x14ac:dyDescent="0.25">
      <c r="A35" s="30">
        <v>26</v>
      </c>
      <c r="B35" s="27" t="s">
        <v>63</v>
      </c>
      <c r="C35" s="27" t="s">
        <v>64</v>
      </c>
      <c r="D35" s="22" t="s">
        <v>13</v>
      </c>
      <c r="E35" s="28"/>
      <c r="F35" s="23">
        <f t="shared" si="0"/>
        <v>0</v>
      </c>
      <c r="G35" s="29">
        <f t="shared" si="3"/>
        <v>0</v>
      </c>
      <c r="H35" s="16">
        <v>1</v>
      </c>
      <c r="I35" s="23">
        <f t="shared" si="1"/>
        <v>0</v>
      </c>
      <c r="J35" s="25">
        <f t="shared" si="2"/>
        <v>0</v>
      </c>
    </row>
    <row r="36" spans="1:10" s="2" customFormat="1" ht="51.75" customHeight="1" x14ac:dyDescent="0.25">
      <c r="A36" s="30">
        <v>27</v>
      </c>
      <c r="B36" s="34" t="s">
        <v>65</v>
      </c>
      <c r="C36" s="32" t="s">
        <v>66</v>
      </c>
      <c r="D36" s="42" t="s">
        <v>67</v>
      </c>
      <c r="E36" s="42"/>
      <c r="F36" s="23">
        <f t="shared" si="0"/>
        <v>0</v>
      </c>
      <c r="G36" s="29">
        <f t="shared" si="3"/>
        <v>0</v>
      </c>
      <c r="H36" s="43">
        <v>1</v>
      </c>
      <c r="I36" s="23">
        <f t="shared" si="1"/>
        <v>0</v>
      </c>
      <c r="J36" s="25">
        <f t="shared" si="2"/>
        <v>0</v>
      </c>
    </row>
    <row r="37" spans="1:10" s="2" customFormat="1" ht="51.75" customHeight="1" x14ac:dyDescent="0.25">
      <c r="A37" s="63">
        <v>28</v>
      </c>
      <c r="B37" s="34" t="s">
        <v>68</v>
      </c>
      <c r="C37" s="32" t="s">
        <v>69</v>
      </c>
      <c r="D37" s="42" t="s">
        <v>30</v>
      </c>
      <c r="E37" s="42"/>
      <c r="F37" s="23">
        <f t="shared" si="0"/>
        <v>0</v>
      </c>
      <c r="G37" s="29">
        <f t="shared" si="3"/>
        <v>0</v>
      </c>
      <c r="H37" s="43">
        <v>1</v>
      </c>
      <c r="I37" s="23">
        <f t="shared" si="1"/>
        <v>0</v>
      </c>
      <c r="J37" s="25">
        <f t="shared" si="2"/>
        <v>0</v>
      </c>
    </row>
    <row r="38" spans="1:10" s="2" customFormat="1" ht="51.75" customHeight="1" x14ac:dyDescent="0.25">
      <c r="A38" s="30">
        <v>29</v>
      </c>
      <c r="B38" s="64" t="s">
        <v>70</v>
      </c>
      <c r="C38" s="65" t="s">
        <v>71</v>
      </c>
      <c r="D38" s="66" t="s">
        <v>30</v>
      </c>
      <c r="E38" s="66"/>
      <c r="F38" s="23">
        <f t="shared" si="0"/>
        <v>0</v>
      </c>
      <c r="G38" s="29">
        <f t="shared" si="3"/>
        <v>0</v>
      </c>
      <c r="H38" s="67">
        <v>1</v>
      </c>
      <c r="I38" s="23">
        <f t="shared" si="1"/>
        <v>0</v>
      </c>
      <c r="J38" s="25">
        <f t="shared" si="2"/>
        <v>0</v>
      </c>
    </row>
    <row r="39" spans="1:10" s="2" customFormat="1" ht="51.75" customHeight="1" x14ac:dyDescent="0.25">
      <c r="A39" s="68">
        <v>30</v>
      </c>
      <c r="B39" s="32" t="s">
        <v>72</v>
      </c>
      <c r="C39" s="69" t="s">
        <v>73</v>
      </c>
      <c r="D39" s="22" t="s">
        <v>13</v>
      </c>
      <c r="E39" s="22"/>
      <c r="F39" s="23">
        <f t="shared" si="0"/>
        <v>0</v>
      </c>
      <c r="G39" s="29">
        <f t="shared" si="3"/>
        <v>0</v>
      </c>
      <c r="H39" s="33">
        <v>2</v>
      </c>
      <c r="I39" s="23">
        <f t="shared" si="1"/>
        <v>0</v>
      </c>
      <c r="J39" s="25">
        <f t="shared" si="2"/>
        <v>0</v>
      </c>
    </row>
    <row r="40" spans="1:10" s="2" customFormat="1" ht="51.75" customHeight="1" x14ac:dyDescent="0.25">
      <c r="A40" s="26">
        <v>31</v>
      </c>
      <c r="B40" s="32" t="s">
        <v>74</v>
      </c>
      <c r="C40" s="32" t="s">
        <v>75</v>
      </c>
      <c r="D40" s="22" t="s">
        <v>13</v>
      </c>
      <c r="E40" s="22"/>
      <c r="F40" s="23">
        <f t="shared" si="0"/>
        <v>0</v>
      </c>
      <c r="G40" s="29">
        <f t="shared" si="3"/>
        <v>0</v>
      </c>
      <c r="H40" s="33">
        <v>2</v>
      </c>
      <c r="I40" s="23">
        <f t="shared" si="1"/>
        <v>0</v>
      </c>
      <c r="J40" s="25">
        <f t="shared" si="2"/>
        <v>0</v>
      </c>
    </row>
    <row r="41" spans="1:10" ht="58.5" customHeight="1" x14ac:dyDescent="0.25">
      <c r="A41" s="26">
        <v>32</v>
      </c>
      <c r="B41" s="27" t="s">
        <v>76</v>
      </c>
      <c r="C41" s="70" t="s">
        <v>77</v>
      </c>
      <c r="D41" s="71" t="s">
        <v>13</v>
      </c>
      <c r="E41" s="28"/>
      <c r="F41" s="23">
        <f t="shared" si="0"/>
        <v>0</v>
      </c>
      <c r="G41" s="29">
        <f t="shared" si="3"/>
        <v>0</v>
      </c>
      <c r="H41" s="16">
        <v>1</v>
      </c>
      <c r="I41" s="23">
        <f t="shared" si="1"/>
        <v>0</v>
      </c>
      <c r="J41" s="25">
        <f t="shared" si="2"/>
        <v>0</v>
      </c>
    </row>
    <row r="42" spans="1:10" ht="45" x14ac:dyDescent="0.25">
      <c r="A42" s="26">
        <v>33</v>
      </c>
      <c r="B42" s="27" t="s">
        <v>78</v>
      </c>
      <c r="C42" s="21" t="s">
        <v>79</v>
      </c>
      <c r="D42" s="71" t="s">
        <v>13</v>
      </c>
      <c r="E42" s="28"/>
      <c r="F42" s="23">
        <f t="shared" si="0"/>
        <v>0</v>
      </c>
      <c r="G42" s="29">
        <f t="shared" si="3"/>
        <v>0</v>
      </c>
      <c r="H42" s="16">
        <v>1</v>
      </c>
      <c r="I42" s="23">
        <f t="shared" si="1"/>
        <v>0</v>
      </c>
      <c r="J42" s="25">
        <f t="shared" si="2"/>
        <v>0</v>
      </c>
    </row>
    <row r="43" spans="1:10" ht="45" x14ac:dyDescent="0.25">
      <c r="A43" s="26">
        <v>34</v>
      </c>
      <c r="B43" s="32" t="s">
        <v>80</v>
      </c>
      <c r="C43" s="32" t="s">
        <v>81</v>
      </c>
      <c r="D43" s="22" t="s">
        <v>30</v>
      </c>
      <c r="E43" s="42"/>
      <c r="F43" s="23">
        <f t="shared" si="0"/>
        <v>0</v>
      </c>
      <c r="G43" s="29">
        <f t="shared" si="3"/>
        <v>0</v>
      </c>
      <c r="H43" s="43">
        <v>1</v>
      </c>
      <c r="I43" s="23">
        <f t="shared" si="1"/>
        <v>0</v>
      </c>
      <c r="J43" s="25">
        <f t="shared" si="2"/>
        <v>0</v>
      </c>
    </row>
    <row r="44" spans="1:10" ht="48.75" customHeight="1" thickBot="1" x14ac:dyDescent="0.3">
      <c r="A44" s="72">
        <v>35</v>
      </c>
      <c r="B44" s="73" t="s">
        <v>82</v>
      </c>
      <c r="C44" s="73" t="s">
        <v>83</v>
      </c>
      <c r="D44" s="74" t="s">
        <v>84</v>
      </c>
      <c r="E44" s="75"/>
      <c r="F44" s="76">
        <f t="shared" si="0"/>
        <v>0</v>
      </c>
      <c r="G44" s="29">
        <f t="shared" si="3"/>
        <v>0</v>
      </c>
      <c r="H44" s="77">
        <v>2</v>
      </c>
      <c r="I44" s="23">
        <f t="shared" si="1"/>
        <v>0</v>
      </c>
      <c r="J44" s="25">
        <f t="shared" si="2"/>
        <v>0</v>
      </c>
    </row>
    <row r="45" spans="1:10" ht="30.75" customHeight="1" thickBot="1" x14ac:dyDescent="0.3">
      <c r="A45" s="78"/>
      <c r="B45" s="79" t="s">
        <v>85</v>
      </c>
      <c r="C45" s="80"/>
      <c r="D45" s="80"/>
      <c r="E45" s="81"/>
      <c r="F45" s="81"/>
      <c r="G45" s="82"/>
      <c r="H45" s="82"/>
      <c r="I45" s="81"/>
      <c r="J45" s="83">
        <f>SUM(J10:J44)</f>
        <v>0</v>
      </c>
    </row>
  </sheetData>
  <mergeCells count="11">
    <mergeCell ref="F8:F9"/>
    <mergeCell ref="G8:G9"/>
    <mergeCell ref="H8:H9"/>
    <mergeCell ref="I8:J8"/>
    <mergeCell ref="A1:E5"/>
    <mergeCell ref="A6:E6"/>
    <mergeCell ref="A8:A9"/>
    <mergeCell ref="B8:B9"/>
    <mergeCell ref="C8:C9"/>
    <mergeCell ref="D8:D9"/>
    <mergeCell ref="E8:E9"/>
  </mergeCells>
  <pageMargins left="0.25" right="0.25" top="0.75" bottom="0.75" header="0.3" footer="0.3"/>
  <pageSetup paperSize="9" scale="48"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pristroje_modely</vt:lpstr>
      <vt:lpstr>pristroje_modely!Názvy_tisku</vt:lpstr>
    </vt:vector>
  </TitlesOfParts>
  <Company>Univerzita Pardubice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spravce</dc:creator>
  <cp:lastModifiedBy>Lucie Borovičková</cp:lastModifiedBy>
  <dcterms:created xsi:type="dcterms:W3CDTF">2013-02-13T11:15:51Z</dcterms:created>
  <dcterms:modified xsi:type="dcterms:W3CDTF">2013-05-24T05:44:17Z</dcterms:modified>
</cp:coreProperties>
</file>