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3275" windowHeight="7005" tabRatio="334"/>
  </bookViews>
  <sheets>
    <sheet name="JTI" sheetId="1" r:id="rId1"/>
  </sheets>
  <definedNames>
    <definedName name="_xlnm._FilterDatabase" localSheetId="0" hidden="1">JTI!$A$2:$I$27</definedName>
    <definedName name="_xlnm.Print_Area" localSheetId="0">JTI!$A$1:$X$30</definedName>
  </definedNames>
  <calcPr calcId="145621"/>
</workbook>
</file>

<file path=xl/calcChain.xml><?xml version="1.0" encoding="utf-8"?>
<calcChain xmlns="http://schemas.openxmlformats.org/spreadsheetml/2006/main">
  <c r="X22" i="1" l="1"/>
  <c r="W22" i="1"/>
  <c r="X6" i="1" l="1"/>
  <c r="W6" i="1"/>
  <c r="X21" i="1"/>
  <c r="W21" i="1"/>
  <c r="X26" i="1"/>
  <c r="W26" i="1"/>
  <c r="X27" i="1"/>
  <c r="W27" i="1"/>
  <c r="X13" i="1"/>
  <c r="W13" i="1"/>
  <c r="X14" i="1"/>
  <c r="W14" i="1"/>
  <c r="X12" i="1"/>
  <c r="W12" i="1"/>
  <c r="X15" i="1"/>
  <c r="W15" i="1"/>
  <c r="X25" i="1" l="1"/>
  <c r="W25" i="1"/>
  <c r="X24" i="1"/>
  <c r="W24" i="1"/>
  <c r="X23" i="1"/>
  <c r="W23" i="1"/>
  <c r="X4" i="1"/>
  <c r="W4" i="1"/>
  <c r="X5" i="1" l="1"/>
  <c r="W5" i="1"/>
</calcChain>
</file>

<file path=xl/sharedStrings.xml><?xml version="1.0" encoding="utf-8"?>
<sst xmlns="http://schemas.openxmlformats.org/spreadsheetml/2006/main" count="217" uniqueCount="81">
  <si>
    <t>MŠMT         2012
tis Kč</t>
  </si>
  <si>
    <t>MŠMT        2013
tis Kč</t>
  </si>
  <si>
    <t>ENIAC</t>
  </si>
  <si>
    <t>ID</t>
  </si>
  <si>
    <t>IČO</t>
  </si>
  <si>
    <t>ARTEMIS</t>
  </si>
  <si>
    <t>AKRONYM</t>
  </si>
  <si>
    <t>NÁZEV PROJEKTU</t>
  </si>
  <si>
    <t>PŘÍJEMCE</t>
  </si>
  <si>
    <t>ADRESA</t>
  </si>
  <si>
    <t>ŘEŠITEL</t>
  </si>
  <si>
    <t>EUR</t>
  </si>
  <si>
    <t>Celkem</t>
  </si>
  <si>
    <t>BANKOVNÍ SPOJENÍ</t>
  </si>
  <si>
    <t>CELKOVÉ UZNANÉ NÁKLADY</t>
  </si>
  <si>
    <t>tis. CZK</t>
  </si>
  <si>
    <t>INSTITUCIONÁLNÍ PODPORA MŠMT (EUR v jednotkách € a CZK v tis. Kč)</t>
  </si>
  <si>
    <t xml:space="preserve">DOTACE EK </t>
  </si>
  <si>
    <t>OSTATNÍ</t>
  </si>
  <si>
    <t>JTI 2014 VVŠ</t>
  </si>
  <si>
    <t>JTI 2014 VVI</t>
  </si>
  <si>
    <t>JTI 2014 PODNIKY</t>
  </si>
  <si>
    <t>R5-COP</t>
  </si>
  <si>
    <t>Reconfigurable ROS-based Resilient Reasoning Robotic Cooperating Systems</t>
  </si>
  <si>
    <t>7HZC14003</t>
  </si>
  <si>
    <t>Vysoké učení technické v Brně</t>
  </si>
  <si>
    <t>00216305</t>
  </si>
  <si>
    <t>Antonínská 548/1, 601 90 Brno</t>
  </si>
  <si>
    <t>doc. RNDr. Pavel Smrž, Ph.D.</t>
  </si>
  <si>
    <t>94-37220621/0710</t>
  </si>
  <si>
    <t>CAMEA, spol s r.o.</t>
  </si>
  <si>
    <t>60746220</t>
  </si>
  <si>
    <t>Kořenského 25, 621 00 Brno</t>
  </si>
  <si>
    <t>Ing. Miloslav Richter, Ph.D.</t>
  </si>
  <si>
    <t>19-5141610227/0100</t>
  </si>
  <si>
    <t>7HZC14013</t>
  </si>
  <si>
    <t>7H14002</t>
  </si>
  <si>
    <t>ALMARVI</t>
  </si>
  <si>
    <t>Algorithms, Design Methods, and Many-Core Execution Platform for Low-Power Massive Data-Rate Video and Image Processing</t>
  </si>
  <si>
    <t>prof. Dr. Ing. Pavel Zemčík</t>
  </si>
  <si>
    <t>7H14008</t>
  </si>
  <si>
    <t>THINGS2DO</t>
  </si>
  <si>
    <t>THIN but Great Silicon 2 Design Objects</t>
  </si>
  <si>
    <t>Institut mikroelektronických aplikací s.r.o.</t>
  </si>
  <si>
    <t>45277397</t>
  </si>
  <si>
    <t>Na Valentince 1003/1, 150 00 Praha</t>
  </si>
  <si>
    <t>Ing. Jiří Havlík</t>
  </si>
  <si>
    <t>7049642081/0100</t>
  </si>
  <si>
    <t>RNDr. Alice Bednárová</t>
  </si>
  <si>
    <t>7H14009</t>
  </si>
  <si>
    <t>PANACHE</t>
  </si>
  <si>
    <t>Pilot Line for Advanced Nonvolatile Memory Technologies for Automotive MicroControllers, High Security Applications and General Electronics</t>
  </si>
  <si>
    <t>7H14010</t>
  </si>
  <si>
    <t>EMC2</t>
  </si>
  <si>
    <t>Embedded Multi-Core Systems for Mixed Criticality Applications in Dynamic and Changeable Real-Time Environments</t>
  </si>
  <si>
    <t>7H14007</t>
  </si>
  <si>
    <t>Ústav teorie informace a automatizace Akademie věd ČR, v.v.i.</t>
  </si>
  <si>
    <t>67985556</t>
  </si>
  <si>
    <t>Pod Vodárenskou věží 4, 182 08 Praha 8</t>
  </si>
  <si>
    <t>94-10921081/0710</t>
  </si>
  <si>
    <t>Ing. Jiří Kadlec, CSc.</t>
  </si>
  <si>
    <t>7H14004</t>
  </si>
  <si>
    <t>7H14006</t>
  </si>
  <si>
    <t>7H14005</t>
  </si>
  <si>
    <t>7H14012</t>
  </si>
  <si>
    <t>Freescale Polovodiče ČR s.r.o.</t>
  </si>
  <si>
    <t>27116051</t>
  </si>
  <si>
    <t>1. Máje 1009, 75661 Rožnov pod Radhoštěm</t>
  </si>
  <si>
    <t>Ing. Michal Hanák</t>
  </si>
  <si>
    <t>2043210103/2600</t>
  </si>
  <si>
    <t>7H14001</t>
  </si>
  <si>
    <t>7H14011</t>
  </si>
  <si>
    <t>doc. Ing. Pavel Václavek, Ph.D.</t>
  </si>
  <si>
    <t>7H14014</t>
  </si>
  <si>
    <t>SYSGO s.r.o.</t>
  </si>
  <si>
    <t>27168701</t>
  </si>
  <si>
    <t>Ing. Pavel Bartůšek</t>
  </si>
  <si>
    <t>Zelený pruh 1560/99, Braník, 140 00 Praha</t>
  </si>
  <si>
    <t>192317909/0300</t>
  </si>
  <si>
    <t>CELKEM</t>
  </si>
  <si>
    <t>CELKEM VVŠ + VVI + PODNIKY =  63 728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</si>
</sst>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1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/>
    <xf numFmtId="4" fontId="6" fillId="3" borderId="2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/>
    <xf numFmtId="0" fontId="6" fillId="3" borderId="9" xfId="0" applyFont="1" applyFill="1" applyBorder="1" applyAlignment="1">
      <alignment vertical="center"/>
    </xf>
  </cellXfs>
  <cellStyles count="3">
    <cellStyle name="Normální" xfId="0" builtinId="0"/>
    <cellStyle name="normální 2 2" xfId="1"/>
    <cellStyle name="normální 2 3" xfId="2"/>
  </cellStyles>
  <dxfs count="0"/>
  <tableStyles count="0" defaultTableStyle="TableStyleMedium9" defaultPivotStyle="PivotStyleLight16"/>
  <colors>
    <mruColors>
      <color rgb="FF00CC00"/>
      <color rgb="FFFFF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showGridLines="0" tabSelected="1" zoomScaleNormal="100" zoomScaleSheetLayoutView="50" zoomScalePageLayoutView="70" workbookViewId="0">
      <selection sqref="A1:A3"/>
    </sheetView>
  </sheetViews>
  <sheetFormatPr defaultRowHeight="15" x14ac:dyDescent="0.2"/>
  <cols>
    <col min="1" max="1" width="9.7109375" style="1" customWidth="1"/>
    <col min="2" max="2" width="10.7109375" style="1" customWidth="1"/>
    <col min="3" max="3" width="12.7109375" style="1" customWidth="1"/>
    <col min="4" max="5" width="28.7109375" style="13" customWidth="1"/>
    <col min="6" max="6" width="7.5703125" style="10" hidden="1" customWidth="1"/>
    <col min="7" max="7" width="7.140625" style="10" hidden="1" customWidth="1"/>
    <col min="8" max="8" width="9.7109375" style="18" customWidth="1"/>
    <col min="9" max="10" width="28.7109375" style="13" customWidth="1"/>
    <col min="11" max="11" width="18.7109375" style="13" customWidth="1"/>
    <col min="12" max="14" width="10.7109375" style="16" customWidth="1"/>
    <col min="15" max="15" width="10.7109375" style="10" customWidth="1"/>
    <col min="16" max="16" width="7.7109375" style="10" customWidth="1"/>
    <col min="17" max="17" width="10.7109375" style="10" customWidth="1"/>
    <col min="18" max="18" width="7.7109375" style="10" customWidth="1"/>
    <col min="19" max="19" width="10.7109375" style="10" customWidth="1"/>
    <col min="20" max="20" width="7.7109375" style="10" customWidth="1"/>
    <col min="21" max="21" width="10.7109375" style="10" customWidth="1"/>
    <col min="22" max="22" width="7.7109375" style="10" customWidth="1"/>
    <col min="23" max="23" width="11.7109375" style="15" customWidth="1"/>
    <col min="24" max="24" width="9.7109375" style="15" customWidth="1"/>
    <col min="25" max="25" width="19.7109375" style="10" customWidth="1"/>
    <col min="26" max="16384" width="9.140625" style="10"/>
  </cols>
  <sheetData>
    <row r="1" spans="1:25" s="1" customFormat="1" ht="30" customHeight="1" x14ac:dyDescent="0.2">
      <c r="A1" s="49" t="s">
        <v>19</v>
      </c>
      <c r="B1" s="49" t="s">
        <v>3</v>
      </c>
      <c r="C1" s="49" t="s">
        <v>6</v>
      </c>
      <c r="D1" s="49" t="s">
        <v>7</v>
      </c>
      <c r="E1" s="49" t="s">
        <v>8</v>
      </c>
      <c r="F1" s="19"/>
      <c r="G1" s="19"/>
      <c r="H1" s="52" t="s">
        <v>4</v>
      </c>
      <c r="I1" s="49" t="s">
        <v>9</v>
      </c>
      <c r="J1" s="49" t="s">
        <v>10</v>
      </c>
      <c r="K1" s="49" t="s">
        <v>13</v>
      </c>
      <c r="L1" s="47" t="s">
        <v>14</v>
      </c>
      <c r="M1" s="54" t="s">
        <v>17</v>
      </c>
      <c r="N1" s="49" t="s">
        <v>18</v>
      </c>
      <c r="O1" s="50" t="s">
        <v>16</v>
      </c>
      <c r="P1" s="51"/>
      <c r="Q1" s="51"/>
      <c r="R1" s="51"/>
      <c r="S1" s="51"/>
      <c r="T1" s="51"/>
      <c r="U1" s="51"/>
      <c r="V1" s="51"/>
      <c r="W1" s="51"/>
      <c r="X1" s="51"/>
    </row>
    <row r="2" spans="1:25" s="2" customFormat="1" ht="24.95" customHeight="1" x14ac:dyDescent="0.2">
      <c r="A2" s="51"/>
      <c r="B2" s="51"/>
      <c r="C2" s="51"/>
      <c r="D2" s="49"/>
      <c r="E2" s="49"/>
      <c r="F2" s="20" t="s">
        <v>0</v>
      </c>
      <c r="G2" s="20" t="s">
        <v>1</v>
      </c>
      <c r="H2" s="52"/>
      <c r="I2" s="49"/>
      <c r="J2" s="49"/>
      <c r="K2" s="49"/>
      <c r="L2" s="53"/>
      <c r="M2" s="55"/>
      <c r="N2" s="48"/>
      <c r="O2" s="49">
        <v>2014</v>
      </c>
      <c r="P2" s="49"/>
      <c r="Q2" s="49">
        <v>2015</v>
      </c>
      <c r="R2" s="49"/>
      <c r="S2" s="50">
        <v>2016</v>
      </c>
      <c r="T2" s="50"/>
      <c r="U2" s="50">
        <v>2017</v>
      </c>
      <c r="V2" s="50"/>
      <c r="W2" s="50" t="s">
        <v>12</v>
      </c>
      <c r="X2" s="50"/>
    </row>
    <row r="3" spans="1:25" s="2" customFormat="1" ht="24.95" customHeight="1" x14ac:dyDescent="0.2">
      <c r="A3" s="51"/>
      <c r="B3" s="51"/>
      <c r="C3" s="51"/>
      <c r="D3" s="49"/>
      <c r="E3" s="49"/>
      <c r="F3" s="20"/>
      <c r="G3" s="20"/>
      <c r="H3" s="52"/>
      <c r="I3" s="49"/>
      <c r="J3" s="49"/>
      <c r="K3" s="49"/>
      <c r="L3" s="21" t="s">
        <v>11</v>
      </c>
      <c r="M3" s="21" t="s">
        <v>11</v>
      </c>
      <c r="N3" s="20" t="s">
        <v>11</v>
      </c>
      <c r="O3" s="22" t="s">
        <v>11</v>
      </c>
      <c r="P3" s="22" t="s">
        <v>15</v>
      </c>
      <c r="Q3" s="22" t="s">
        <v>11</v>
      </c>
      <c r="R3" s="27" t="s">
        <v>15</v>
      </c>
      <c r="S3" s="22" t="s">
        <v>11</v>
      </c>
      <c r="T3" s="22" t="s">
        <v>15</v>
      </c>
      <c r="U3" s="22" t="s">
        <v>11</v>
      </c>
      <c r="V3" s="22" t="s">
        <v>15</v>
      </c>
      <c r="W3" s="22" t="s">
        <v>11</v>
      </c>
      <c r="X3" s="22" t="s">
        <v>15</v>
      </c>
    </row>
    <row r="4" spans="1:25" ht="82.5" customHeight="1" x14ac:dyDescent="0.2">
      <c r="A4" s="23" t="s">
        <v>5</v>
      </c>
      <c r="B4" s="3" t="s">
        <v>36</v>
      </c>
      <c r="C4" s="3" t="s">
        <v>37</v>
      </c>
      <c r="D4" s="4" t="s">
        <v>38</v>
      </c>
      <c r="E4" s="4" t="s">
        <v>25</v>
      </c>
      <c r="F4" s="5"/>
      <c r="G4" s="5"/>
      <c r="H4" s="11" t="s">
        <v>26</v>
      </c>
      <c r="I4" s="4" t="s">
        <v>27</v>
      </c>
      <c r="J4" s="4" t="s">
        <v>39</v>
      </c>
      <c r="K4" s="4" t="s">
        <v>29</v>
      </c>
      <c r="L4" s="6">
        <v>389480</v>
      </c>
      <c r="M4" s="6">
        <v>65043</v>
      </c>
      <c r="N4" s="6">
        <v>0</v>
      </c>
      <c r="O4" s="6">
        <v>58989</v>
      </c>
      <c r="P4" s="7">
        <v>1621</v>
      </c>
      <c r="Q4" s="6">
        <v>117977</v>
      </c>
      <c r="R4" s="7">
        <v>3242</v>
      </c>
      <c r="S4" s="6">
        <v>117977</v>
      </c>
      <c r="T4" s="7">
        <v>3242</v>
      </c>
      <c r="U4" s="6">
        <v>29494</v>
      </c>
      <c r="V4" s="7">
        <v>811</v>
      </c>
      <c r="W4" s="8">
        <f t="shared" ref="W4:X6" si="0">SUM(O4,Q4,S4,U4)</f>
        <v>324437</v>
      </c>
      <c r="X4" s="9">
        <f t="shared" si="0"/>
        <v>8916</v>
      </c>
    </row>
    <row r="5" spans="1:25" ht="53.25" customHeight="1" x14ac:dyDescent="0.2">
      <c r="A5" s="23" t="s">
        <v>5</v>
      </c>
      <c r="B5" s="3" t="s">
        <v>24</v>
      </c>
      <c r="C5" s="3" t="s">
        <v>22</v>
      </c>
      <c r="D5" s="4" t="s">
        <v>23</v>
      </c>
      <c r="E5" s="4" t="s">
        <v>25</v>
      </c>
      <c r="F5" s="5"/>
      <c r="G5" s="5"/>
      <c r="H5" s="11" t="s">
        <v>26</v>
      </c>
      <c r="I5" s="4" t="s">
        <v>27</v>
      </c>
      <c r="J5" s="4" t="s">
        <v>28</v>
      </c>
      <c r="K5" s="4" t="s">
        <v>29</v>
      </c>
      <c r="L5" s="6">
        <v>300000</v>
      </c>
      <c r="M5" s="6">
        <v>50100</v>
      </c>
      <c r="N5" s="6">
        <v>249620</v>
      </c>
      <c r="O5" s="6">
        <v>70</v>
      </c>
      <c r="P5" s="7">
        <v>2</v>
      </c>
      <c r="Q5" s="6">
        <v>70</v>
      </c>
      <c r="R5" s="7">
        <v>2</v>
      </c>
      <c r="S5" s="6">
        <v>70</v>
      </c>
      <c r="T5" s="7">
        <v>2</v>
      </c>
      <c r="U5" s="6">
        <v>70</v>
      </c>
      <c r="V5" s="7">
        <v>2</v>
      </c>
      <c r="W5" s="8">
        <f t="shared" si="0"/>
        <v>280</v>
      </c>
      <c r="X5" s="9">
        <f t="shared" si="0"/>
        <v>8</v>
      </c>
    </row>
    <row r="6" spans="1:25" ht="81.75" customHeight="1" x14ac:dyDescent="0.2">
      <c r="A6" s="23" t="s">
        <v>5</v>
      </c>
      <c r="B6" s="3" t="s">
        <v>71</v>
      </c>
      <c r="C6" s="3" t="s">
        <v>53</v>
      </c>
      <c r="D6" s="4" t="s">
        <v>54</v>
      </c>
      <c r="E6" s="4" t="s">
        <v>25</v>
      </c>
      <c r="F6" s="5"/>
      <c r="G6" s="5"/>
      <c r="H6" s="11" t="s">
        <v>26</v>
      </c>
      <c r="I6" s="4" t="s">
        <v>27</v>
      </c>
      <c r="J6" s="4" t="s">
        <v>72</v>
      </c>
      <c r="K6" s="4" t="s">
        <v>29</v>
      </c>
      <c r="L6" s="6">
        <v>681704.68</v>
      </c>
      <c r="M6" s="6">
        <v>113844.68</v>
      </c>
      <c r="N6" s="6">
        <v>0</v>
      </c>
      <c r="O6" s="6">
        <v>122838.41</v>
      </c>
      <c r="P6" s="7">
        <v>3375</v>
      </c>
      <c r="Q6" s="6">
        <v>170091.87</v>
      </c>
      <c r="R6" s="7">
        <v>4674</v>
      </c>
      <c r="S6" s="6">
        <v>216033.08</v>
      </c>
      <c r="T6" s="7">
        <v>5936</v>
      </c>
      <c r="U6" s="6">
        <v>58896.639999999999</v>
      </c>
      <c r="V6" s="7">
        <v>1619</v>
      </c>
      <c r="W6" s="8">
        <f t="shared" si="0"/>
        <v>567860</v>
      </c>
      <c r="X6" s="9">
        <f t="shared" si="0"/>
        <v>15604</v>
      </c>
    </row>
    <row r="7" spans="1:25" ht="39.950000000000003" customHeight="1" x14ac:dyDescent="0.2">
      <c r="A7" s="12"/>
      <c r="B7" s="2"/>
      <c r="C7" s="2"/>
      <c r="H7" s="14"/>
      <c r="N7"/>
      <c r="O7" s="16"/>
      <c r="P7" s="17"/>
      <c r="Q7" s="16"/>
      <c r="R7" s="17"/>
      <c r="S7" s="16"/>
      <c r="T7" s="17"/>
      <c r="U7" s="16"/>
      <c r="V7" s="17"/>
      <c r="W7" s="39" t="s">
        <v>79</v>
      </c>
      <c r="X7" s="40">
        <v>24528</v>
      </c>
    </row>
    <row r="8" spans="1:25" ht="39.950000000000003" customHeight="1" x14ac:dyDescent="0.2">
      <c r="A8" s="12"/>
      <c r="B8" s="2"/>
      <c r="C8" s="2"/>
      <c r="H8" s="14"/>
      <c r="N8"/>
      <c r="O8" s="16"/>
      <c r="P8" s="17"/>
      <c r="Q8" s="16"/>
      <c r="R8" s="17"/>
      <c r="S8" s="16"/>
      <c r="T8" s="17"/>
      <c r="U8" s="16"/>
      <c r="V8" s="17"/>
      <c r="W8" s="42"/>
      <c r="X8" s="42"/>
    </row>
    <row r="9" spans="1:25" s="1" customFormat="1" ht="30" customHeight="1" x14ac:dyDescent="0.2">
      <c r="A9" s="49" t="s">
        <v>20</v>
      </c>
      <c r="B9" s="49" t="s">
        <v>3</v>
      </c>
      <c r="C9" s="49" t="s">
        <v>6</v>
      </c>
      <c r="D9" s="49" t="s">
        <v>7</v>
      </c>
      <c r="E9" s="49" t="s">
        <v>8</v>
      </c>
      <c r="F9" s="19"/>
      <c r="G9" s="19"/>
      <c r="H9" s="52" t="s">
        <v>4</v>
      </c>
      <c r="I9" s="49" t="s">
        <v>9</v>
      </c>
      <c r="J9" s="49" t="s">
        <v>10</v>
      </c>
      <c r="K9" s="49" t="s">
        <v>13</v>
      </c>
      <c r="L9" s="47" t="s">
        <v>14</v>
      </c>
      <c r="M9" s="47" t="s">
        <v>17</v>
      </c>
      <c r="N9" s="49" t="s">
        <v>18</v>
      </c>
      <c r="O9" s="50" t="s">
        <v>16</v>
      </c>
      <c r="P9" s="51"/>
      <c r="Q9" s="51"/>
      <c r="R9" s="51"/>
      <c r="S9" s="51"/>
      <c r="T9" s="51"/>
      <c r="U9" s="51"/>
      <c r="V9" s="51"/>
      <c r="W9" s="51"/>
      <c r="X9" s="51"/>
    </row>
    <row r="10" spans="1:25" s="2" customFormat="1" ht="24.95" customHeight="1" x14ac:dyDescent="0.2">
      <c r="A10" s="51"/>
      <c r="B10" s="51"/>
      <c r="C10" s="51"/>
      <c r="D10" s="49"/>
      <c r="E10" s="49"/>
      <c r="F10" s="20" t="s">
        <v>0</v>
      </c>
      <c r="G10" s="20" t="s">
        <v>1</v>
      </c>
      <c r="H10" s="52"/>
      <c r="I10" s="49"/>
      <c r="J10" s="49"/>
      <c r="K10" s="49"/>
      <c r="L10" s="53"/>
      <c r="M10" s="48"/>
      <c r="N10" s="48"/>
      <c r="O10" s="49">
        <v>2014</v>
      </c>
      <c r="P10" s="49"/>
      <c r="Q10" s="49">
        <v>2015</v>
      </c>
      <c r="R10" s="49"/>
      <c r="S10" s="50">
        <v>2016</v>
      </c>
      <c r="T10" s="50"/>
      <c r="U10" s="50">
        <v>2017</v>
      </c>
      <c r="V10" s="50"/>
      <c r="W10" s="50" t="s">
        <v>12</v>
      </c>
      <c r="X10" s="50"/>
    </row>
    <row r="11" spans="1:25" s="2" customFormat="1" ht="24.95" customHeight="1" x14ac:dyDescent="0.2">
      <c r="A11" s="51"/>
      <c r="B11" s="51"/>
      <c r="C11" s="51"/>
      <c r="D11" s="49"/>
      <c r="E11" s="49"/>
      <c r="F11" s="20"/>
      <c r="G11" s="20"/>
      <c r="H11" s="52"/>
      <c r="I11" s="49"/>
      <c r="J11" s="49"/>
      <c r="K11" s="49"/>
      <c r="L11" s="21" t="s">
        <v>11</v>
      </c>
      <c r="M11" s="21" t="s">
        <v>11</v>
      </c>
      <c r="N11" s="20" t="s">
        <v>11</v>
      </c>
      <c r="O11" s="22" t="s">
        <v>11</v>
      </c>
      <c r="P11" s="22" t="s">
        <v>15</v>
      </c>
      <c r="Q11" s="22" t="s">
        <v>11</v>
      </c>
      <c r="R11" s="27" t="s">
        <v>15</v>
      </c>
      <c r="S11" s="22" t="s">
        <v>11</v>
      </c>
      <c r="T11" s="22" t="s">
        <v>15</v>
      </c>
      <c r="U11" s="22" t="s">
        <v>11</v>
      </c>
      <c r="V11" s="22" t="s">
        <v>15</v>
      </c>
      <c r="W11" s="22" t="s">
        <v>11</v>
      </c>
      <c r="X11" s="22" t="s">
        <v>15</v>
      </c>
    </row>
    <row r="12" spans="1:25" ht="84" customHeight="1" x14ac:dyDescent="0.2">
      <c r="A12" s="23" t="s">
        <v>5</v>
      </c>
      <c r="B12" s="3" t="s">
        <v>61</v>
      </c>
      <c r="C12" s="3" t="s">
        <v>37</v>
      </c>
      <c r="D12" s="4" t="s">
        <v>38</v>
      </c>
      <c r="E12" s="32" t="s">
        <v>56</v>
      </c>
      <c r="F12" s="33"/>
      <c r="G12" s="33"/>
      <c r="H12" s="34" t="s">
        <v>57</v>
      </c>
      <c r="I12" s="32" t="s">
        <v>58</v>
      </c>
      <c r="J12" s="4" t="s">
        <v>60</v>
      </c>
      <c r="K12" s="4" t="s">
        <v>59</v>
      </c>
      <c r="L12" s="6">
        <v>532047</v>
      </c>
      <c r="M12" s="6">
        <v>88851.85</v>
      </c>
      <c r="N12" s="6">
        <v>0.15</v>
      </c>
      <c r="O12" s="6">
        <v>69762.080000000002</v>
      </c>
      <c r="P12" s="7">
        <v>1917</v>
      </c>
      <c r="Q12" s="6">
        <v>165970.25</v>
      </c>
      <c r="R12" s="7">
        <v>4561</v>
      </c>
      <c r="S12" s="6">
        <v>165970.25</v>
      </c>
      <c r="T12" s="7">
        <v>4561</v>
      </c>
      <c r="U12" s="6">
        <v>41492.42</v>
      </c>
      <c r="V12" s="7">
        <v>1141</v>
      </c>
      <c r="W12" s="8">
        <f t="shared" ref="W12:X15" si="1">SUM(O12,Q12,S12,U12)</f>
        <v>443195</v>
      </c>
      <c r="X12" s="9">
        <f t="shared" si="1"/>
        <v>12180</v>
      </c>
    </row>
    <row r="13" spans="1:25" ht="82.5" customHeight="1" x14ac:dyDescent="0.2">
      <c r="A13" s="23" t="s">
        <v>5</v>
      </c>
      <c r="B13" s="3" t="s">
        <v>63</v>
      </c>
      <c r="C13" s="3" t="s">
        <v>53</v>
      </c>
      <c r="D13" s="4" t="s">
        <v>54</v>
      </c>
      <c r="E13" s="32" t="s">
        <v>56</v>
      </c>
      <c r="F13" s="33"/>
      <c r="G13" s="33"/>
      <c r="H13" s="34" t="s">
        <v>57</v>
      </c>
      <c r="I13" s="32" t="s">
        <v>58</v>
      </c>
      <c r="J13" s="4" t="s">
        <v>60</v>
      </c>
      <c r="K13" s="4" t="s">
        <v>59</v>
      </c>
      <c r="L13" s="6">
        <v>373953</v>
      </c>
      <c r="M13" s="6">
        <v>62450.15</v>
      </c>
      <c r="N13" s="6">
        <v>35192.85</v>
      </c>
      <c r="O13" s="6">
        <v>35973.58</v>
      </c>
      <c r="P13" s="7">
        <v>989</v>
      </c>
      <c r="Q13" s="6">
        <v>106816.1</v>
      </c>
      <c r="R13" s="7">
        <v>2935</v>
      </c>
      <c r="S13" s="6">
        <v>106816.1</v>
      </c>
      <c r="T13" s="7">
        <v>2935</v>
      </c>
      <c r="U13" s="6">
        <v>26704.22</v>
      </c>
      <c r="V13" s="7">
        <v>734</v>
      </c>
      <c r="W13" s="8">
        <f t="shared" si="1"/>
        <v>276310</v>
      </c>
      <c r="X13" s="9">
        <f t="shared" si="1"/>
        <v>7593</v>
      </c>
      <c r="Y13" s="35"/>
    </row>
    <row r="14" spans="1:25" ht="98.25" customHeight="1" x14ac:dyDescent="0.2">
      <c r="A14" s="24" t="s">
        <v>2</v>
      </c>
      <c r="B14" s="3" t="s">
        <v>62</v>
      </c>
      <c r="C14" s="3" t="s">
        <v>50</v>
      </c>
      <c r="D14" s="4" t="s">
        <v>51</v>
      </c>
      <c r="E14" s="32" t="s">
        <v>56</v>
      </c>
      <c r="F14" s="33"/>
      <c r="G14" s="33"/>
      <c r="H14" s="34" t="s">
        <v>57</v>
      </c>
      <c r="I14" s="32" t="s">
        <v>58</v>
      </c>
      <c r="J14" s="4" t="s">
        <v>60</v>
      </c>
      <c r="K14" s="4" t="s">
        <v>59</v>
      </c>
      <c r="L14" s="6">
        <v>114400</v>
      </c>
      <c r="M14" s="6">
        <v>17160</v>
      </c>
      <c r="N14" s="6">
        <v>0</v>
      </c>
      <c r="O14" s="6">
        <v>14308.9</v>
      </c>
      <c r="P14" s="7">
        <v>394</v>
      </c>
      <c r="Q14" s="6">
        <v>27643.7</v>
      </c>
      <c r="R14" s="7">
        <v>760</v>
      </c>
      <c r="S14" s="6">
        <v>27643.7</v>
      </c>
      <c r="T14" s="7">
        <v>760</v>
      </c>
      <c r="U14" s="6">
        <v>27643.7</v>
      </c>
      <c r="V14" s="7">
        <v>760</v>
      </c>
      <c r="W14" s="8">
        <f t="shared" si="1"/>
        <v>97240</v>
      </c>
      <c r="X14" s="9">
        <f t="shared" si="1"/>
        <v>2674</v>
      </c>
    </row>
    <row r="15" spans="1:25" ht="55.5" customHeight="1" x14ac:dyDescent="0.2">
      <c r="A15" s="24" t="s">
        <v>2</v>
      </c>
      <c r="B15" s="3" t="s">
        <v>55</v>
      </c>
      <c r="C15" s="3" t="s">
        <v>41</v>
      </c>
      <c r="D15" s="4" t="s">
        <v>42</v>
      </c>
      <c r="E15" s="32" t="s">
        <v>56</v>
      </c>
      <c r="F15" s="33"/>
      <c r="G15" s="33"/>
      <c r="H15" s="34" t="s">
        <v>57</v>
      </c>
      <c r="I15" s="32" t="s">
        <v>58</v>
      </c>
      <c r="J15" s="4" t="s">
        <v>60</v>
      </c>
      <c r="K15" s="4" t="s">
        <v>59</v>
      </c>
      <c r="L15" s="6">
        <v>98342.399999999994</v>
      </c>
      <c r="M15" s="6">
        <v>14751.36</v>
      </c>
      <c r="N15" s="6">
        <v>0</v>
      </c>
      <c r="O15" s="6">
        <v>14308.9</v>
      </c>
      <c r="P15" s="7">
        <v>394</v>
      </c>
      <c r="Q15" s="6">
        <v>23094.05</v>
      </c>
      <c r="R15" s="7">
        <v>635</v>
      </c>
      <c r="S15" s="6">
        <v>23094.05</v>
      </c>
      <c r="T15" s="7">
        <v>635</v>
      </c>
      <c r="U15" s="6">
        <v>23094.04</v>
      </c>
      <c r="V15" s="7">
        <v>635</v>
      </c>
      <c r="W15" s="8">
        <f t="shared" si="1"/>
        <v>83591.040000000008</v>
      </c>
      <c r="X15" s="9">
        <f t="shared" si="1"/>
        <v>2299</v>
      </c>
    </row>
    <row r="16" spans="1:25" ht="39.950000000000003" customHeight="1" x14ac:dyDescent="0.2">
      <c r="W16" s="39" t="s">
        <v>79</v>
      </c>
      <c r="X16" s="40">
        <v>24746</v>
      </c>
    </row>
    <row r="17" spans="1:25" ht="39.950000000000003" customHeight="1" x14ac:dyDescent="0.2">
      <c r="W17" s="43"/>
      <c r="X17" s="43"/>
    </row>
    <row r="18" spans="1:25" s="1" customFormat="1" ht="30" customHeight="1" x14ac:dyDescent="0.2">
      <c r="A18" s="49" t="s">
        <v>21</v>
      </c>
      <c r="B18" s="49" t="s">
        <v>3</v>
      </c>
      <c r="C18" s="49" t="s">
        <v>6</v>
      </c>
      <c r="D18" s="49" t="s">
        <v>7</v>
      </c>
      <c r="E18" s="49" t="s">
        <v>8</v>
      </c>
      <c r="F18" s="19"/>
      <c r="G18" s="19"/>
      <c r="H18" s="52" t="s">
        <v>4</v>
      </c>
      <c r="I18" s="49" t="s">
        <v>9</v>
      </c>
      <c r="J18" s="49" t="s">
        <v>10</v>
      </c>
      <c r="K18" s="49" t="s">
        <v>13</v>
      </c>
      <c r="L18" s="47" t="s">
        <v>14</v>
      </c>
      <c r="M18" s="47" t="s">
        <v>17</v>
      </c>
      <c r="N18" s="49" t="s">
        <v>18</v>
      </c>
      <c r="O18" s="50" t="s">
        <v>16</v>
      </c>
      <c r="P18" s="51"/>
      <c r="Q18" s="51"/>
      <c r="R18" s="51"/>
      <c r="S18" s="51"/>
      <c r="T18" s="51"/>
      <c r="U18" s="51"/>
      <c r="V18" s="51"/>
      <c r="W18" s="56"/>
      <c r="X18" s="56"/>
    </row>
    <row r="19" spans="1:25" s="2" customFormat="1" ht="24.95" customHeight="1" x14ac:dyDescent="0.2">
      <c r="A19" s="51"/>
      <c r="B19" s="51"/>
      <c r="C19" s="51"/>
      <c r="D19" s="49"/>
      <c r="E19" s="49"/>
      <c r="F19" s="20" t="s">
        <v>0</v>
      </c>
      <c r="G19" s="20" t="s">
        <v>1</v>
      </c>
      <c r="H19" s="52"/>
      <c r="I19" s="49"/>
      <c r="J19" s="49"/>
      <c r="K19" s="49"/>
      <c r="L19" s="53"/>
      <c r="M19" s="48"/>
      <c r="N19" s="48"/>
      <c r="O19" s="49">
        <v>2014</v>
      </c>
      <c r="P19" s="49"/>
      <c r="Q19" s="49">
        <v>2015</v>
      </c>
      <c r="R19" s="49"/>
      <c r="S19" s="50">
        <v>2016</v>
      </c>
      <c r="T19" s="50"/>
      <c r="U19" s="50">
        <v>2017</v>
      </c>
      <c r="V19" s="50"/>
      <c r="W19" s="50" t="s">
        <v>12</v>
      </c>
      <c r="X19" s="50"/>
    </row>
    <row r="20" spans="1:25" s="2" customFormat="1" ht="24.95" customHeight="1" x14ac:dyDescent="0.2">
      <c r="A20" s="51"/>
      <c r="B20" s="51"/>
      <c r="C20" s="51"/>
      <c r="D20" s="49"/>
      <c r="E20" s="49"/>
      <c r="F20" s="20"/>
      <c r="G20" s="20"/>
      <c r="H20" s="52"/>
      <c r="I20" s="49"/>
      <c r="J20" s="49"/>
      <c r="K20" s="49"/>
      <c r="L20" s="21" t="s">
        <v>11</v>
      </c>
      <c r="M20" s="21" t="s">
        <v>11</v>
      </c>
      <c r="N20" s="20" t="s">
        <v>11</v>
      </c>
      <c r="O20" s="22" t="s">
        <v>11</v>
      </c>
      <c r="P20" s="22" t="s">
        <v>15</v>
      </c>
      <c r="Q20" s="22" t="s">
        <v>11</v>
      </c>
      <c r="R20" s="27" t="s">
        <v>15</v>
      </c>
      <c r="S20" s="22" t="s">
        <v>11</v>
      </c>
      <c r="T20" s="22" t="s">
        <v>15</v>
      </c>
      <c r="U20" s="22" t="s">
        <v>11</v>
      </c>
      <c r="V20" s="22" t="s">
        <v>15</v>
      </c>
      <c r="W20" s="22" t="s">
        <v>11</v>
      </c>
      <c r="X20" s="22" t="s">
        <v>15</v>
      </c>
    </row>
    <row r="21" spans="1:25" ht="82.5" customHeight="1" x14ac:dyDescent="0.2">
      <c r="A21" s="23" t="s">
        <v>5</v>
      </c>
      <c r="B21" s="3" t="s">
        <v>70</v>
      </c>
      <c r="C21" s="3" t="s">
        <v>53</v>
      </c>
      <c r="D21" s="4" t="s">
        <v>54</v>
      </c>
      <c r="E21" s="36" t="s">
        <v>65</v>
      </c>
      <c r="F21" s="37"/>
      <c r="G21" s="37"/>
      <c r="H21" s="38" t="s">
        <v>66</v>
      </c>
      <c r="I21" s="36" t="s">
        <v>67</v>
      </c>
      <c r="J21" s="36" t="s">
        <v>68</v>
      </c>
      <c r="K21" s="36" t="s">
        <v>69</v>
      </c>
      <c r="L21" s="6">
        <v>846253</v>
      </c>
      <c r="M21" s="6">
        <v>141324</v>
      </c>
      <c r="N21" s="6">
        <v>550065</v>
      </c>
      <c r="O21" s="6">
        <v>18476</v>
      </c>
      <c r="P21" s="7">
        <v>508</v>
      </c>
      <c r="Q21" s="6">
        <v>55995</v>
      </c>
      <c r="R21" s="7">
        <v>1539</v>
      </c>
      <c r="S21" s="6">
        <v>63649</v>
      </c>
      <c r="T21" s="7">
        <v>1749</v>
      </c>
      <c r="U21" s="6">
        <v>16744</v>
      </c>
      <c r="V21" s="7">
        <v>461</v>
      </c>
      <c r="W21" s="8">
        <f t="shared" ref="W21:X25" si="2">SUM(O21,Q21,S21,U21)</f>
        <v>154864</v>
      </c>
      <c r="X21" s="9">
        <f t="shared" si="2"/>
        <v>4257</v>
      </c>
      <c r="Y21" s="35"/>
    </row>
    <row r="22" spans="1:25" ht="82.5" customHeight="1" x14ac:dyDescent="0.2">
      <c r="A22" s="23" t="s">
        <v>5</v>
      </c>
      <c r="B22" s="3" t="s">
        <v>73</v>
      </c>
      <c r="C22" s="3" t="s">
        <v>53</v>
      </c>
      <c r="D22" s="4" t="s">
        <v>54</v>
      </c>
      <c r="E22" s="28" t="s">
        <v>74</v>
      </c>
      <c r="F22" s="25"/>
      <c r="G22" s="25"/>
      <c r="H22" s="29" t="s">
        <v>75</v>
      </c>
      <c r="I22" s="28" t="s">
        <v>77</v>
      </c>
      <c r="J22" s="28" t="s">
        <v>76</v>
      </c>
      <c r="K22" s="28" t="s">
        <v>78</v>
      </c>
      <c r="L22" s="6">
        <v>261313</v>
      </c>
      <c r="M22" s="6">
        <v>43639.27</v>
      </c>
      <c r="N22" s="6">
        <v>178324.73</v>
      </c>
      <c r="O22" s="6">
        <v>9837</v>
      </c>
      <c r="P22" s="7">
        <v>271</v>
      </c>
      <c r="Q22" s="6">
        <v>12986</v>
      </c>
      <c r="R22" s="7">
        <v>357</v>
      </c>
      <c r="S22" s="6">
        <v>12986</v>
      </c>
      <c r="T22" s="7">
        <v>357</v>
      </c>
      <c r="U22" s="6">
        <v>3540</v>
      </c>
      <c r="V22" s="7">
        <v>98</v>
      </c>
      <c r="W22" s="8">
        <f>SUM(O22,Q22,S22,U22)</f>
        <v>39349</v>
      </c>
      <c r="X22" s="9">
        <f>SUM(P22,R22,T22,V22)</f>
        <v>1083</v>
      </c>
      <c r="Y22" s="35"/>
    </row>
    <row r="23" spans="1:25" ht="46.5" customHeight="1" x14ac:dyDescent="0.2">
      <c r="A23" s="24" t="s">
        <v>2</v>
      </c>
      <c r="B23" s="3" t="s">
        <v>40</v>
      </c>
      <c r="C23" s="3" t="s">
        <v>41</v>
      </c>
      <c r="D23" s="4" t="s">
        <v>42</v>
      </c>
      <c r="E23" s="28" t="s">
        <v>43</v>
      </c>
      <c r="F23" s="25"/>
      <c r="G23" s="25"/>
      <c r="H23" s="29" t="s">
        <v>44</v>
      </c>
      <c r="I23" s="28" t="s">
        <v>45</v>
      </c>
      <c r="J23" s="28" t="s">
        <v>48</v>
      </c>
      <c r="K23" s="28" t="s">
        <v>47</v>
      </c>
      <c r="L23" s="6">
        <v>98278.38</v>
      </c>
      <c r="M23" s="6">
        <v>14741.76</v>
      </c>
      <c r="N23" s="6">
        <v>49139.43</v>
      </c>
      <c r="O23" s="6">
        <v>8599.2900000000009</v>
      </c>
      <c r="P23" s="7">
        <v>237</v>
      </c>
      <c r="Q23" s="6">
        <v>8599.2999999999993</v>
      </c>
      <c r="R23" s="7">
        <v>237</v>
      </c>
      <c r="S23" s="6">
        <v>8599.2999999999993</v>
      </c>
      <c r="T23" s="7">
        <v>237</v>
      </c>
      <c r="U23" s="6">
        <v>8599.2999999999993</v>
      </c>
      <c r="V23" s="7">
        <v>237</v>
      </c>
      <c r="W23" s="8">
        <f t="shared" si="2"/>
        <v>34397.19</v>
      </c>
      <c r="X23" s="9">
        <f t="shared" si="2"/>
        <v>948</v>
      </c>
    </row>
    <row r="24" spans="1:25" ht="98.25" customHeight="1" x14ac:dyDescent="0.2">
      <c r="A24" s="24" t="s">
        <v>2</v>
      </c>
      <c r="B24" s="3" t="s">
        <v>49</v>
      </c>
      <c r="C24" s="3" t="s">
        <v>50</v>
      </c>
      <c r="D24" s="4" t="s">
        <v>51</v>
      </c>
      <c r="E24" s="28" t="s">
        <v>43</v>
      </c>
      <c r="F24" s="25"/>
      <c r="G24" s="25"/>
      <c r="H24" s="29" t="s">
        <v>44</v>
      </c>
      <c r="I24" s="28" t="s">
        <v>45</v>
      </c>
      <c r="J24" s="28" t="s">
        <v>46</v>
      </c>
      <c r="K24" s="28" t="s">
        <v>47</v>
      </c>
      <c r="L24" s="6">
        <v>274300</v>
      </c>
      <c r="M24" s="6">
        <v>41145</v>
      </c>
      <c r="N24" s="6">
        <v>137150</v>
      </c>
      <c r="O24" s="6">
        <v>24001</v>
      </c>
      <c r="P24" s="7">
        <v>660</v>
      </c>
      <c r="Q24" s="6">
        <v>24002</v>
      </c>
      <c r="R24" s="7">
        <v>660</v>
      </c>
      <c r="S24" s="6">
        <v>24001</v>
      </c>
      <c r="T24" s="7">
        <v>660</v>
      </c>
      <c r="U24" s="6">
        <v>24001</v>
      </c>
      <c r="V24" s="7">
        <v>660</v>
      </c>
      <c r="W24" s="8">
        <f t="shared" si="2"/>
        <v>96005</v>
      </c>
      <c r="X24" s="9">
        <f t="shared" si="2"/>
        <v>2640</v>
      </c>
    </row>
    <row r="25" spans="1:25" ht="82.5" customHeight="1" x14ac:dyDescent="0.2">
      <c r="A25" s="23" t="s">
        <v>5</v>
      </c>
      <c r="B25" s="3" t="s">
        <v>52</v>
      </c>
      <c r="C25" s="3" t="s">
        <v>53</v>
      </c>
      <c r="D25" s="4" t="s">
        <v>54</v>
      </c>
      <c r="E25" s="28" t="s">
        <v>43</v>
      </c>
      <c r="F25" s="25"/>
      <c r="G25" s="25"/>
      <c r="H25" s="29" t="s">
        <v>44</v>
      </c>
      <c r="I25" s="28" t="s">
        <v>45</v>
      </c>
      <c r="J25" s="28" t="s">
        <v>46</v>
      </c>
      <c r="K25" s="28" t="s">
        <v>47</v>
      </c>
      <c r="L25" s="6">
        <v>396662</v>
      </c>
      <c r="M25" s="6">
        <v>66242</v>
      </c>
      <c r="N25" s="6">
        <v>237998</v>
      </c>
      <c r="O25" s="6">
        <v>23106</v>
      </c>
      <c r="P25" s="7">
        <v>635</v>
      </c>
      <c r="Q25" s="6">
        <v>30807</v>
      </c>
      <c r="R25" s="7">
        <v>847</v>
      </c>
      <c r="S25" s="6">
        <v>30807</v>
      </c>
      <c r="T25" s="7">
        <v>847</v>
      </c>
      <c r="U25" s="6">
        <v>7702</v>
      </c>
      <c r="V25" s="7">
        <v>212</v>
      </c>
      <c r="W25" s="8">
        <f t="shared" si="2"/>
        <v>92422</v>
      </c>
      <c r="X25" s="9">
        <f t="shared" si="2"/>
        <v>2541</v>
      </c>
    </row>
    <row r="26" spans="1:25" ht="84" customHeight="1" x14ac:dyDescent="0.2">
      <c r="A26" s="23" t="s">
        <v>5</v>
      </c>
      <c r="B26" s="3" t="s">
        <v>64</v>
      </c>
      <c r="C26" s="3" t="s">
        <v>37</v>
      </c>
      <c r="D26" s="4" t="s">
        <v>38</v>
      </c>
      <c r="E26" s="30" t="s">
        <v>30</v>
      </c>
      <c r="F26" s="26"/>
      <c r="G26" s="26"/>
      <c r="H26" s="31" t="s">
        <v>31</v>
      </c>
      <c r="I26" s="28" t="s">
        <v>32</v>
      </c>
      <c r="J26" s="28" t="s">
        <v>33</v>
      </c>
      <c r="K26" s="28" t="s">
        <v>34</v>
      </c>
      <c r="L26" s="6">
        <v>216667</v>
      </c>
      <c r="M26" s="6">
        <v>36183.39</v>
      </c>
      <c r="N26" s="6">
        <v>72149.61</v>
      </c>
      <c r="O26" s="6">
        <v>27084</v>
      </c>
      <c r="P26" s="7">
        <v>745</v>
      </c>
      <c r="Q26" s="6">
        <v>40625</v>
      </c>
      <c r="R26" s="7">
        <v>1117</v>
      </c>
      <c r="S26" s="6">
        <v>40625</v>
      </c>
      <c r="T26" s="7">
        <v>1117</v>
      </c>
      <c r="U26" s="6">
        <v>0</v>
      </c>
      <c r="V26" s="7">
        <v>0</v>
      </c>
      <c r="W26" s="8">
        <f>SUM(O26,Q26,S26,U26)</f>
        <v>108334</v>
      </c>
      <c r="X26" s="9">
        <f>SUM(P26,R26,T26)</f>
        <v>2979</v>
      </c>
    </row>
    <row r="27" spans="1:25" ht="59.25" customHeight="1" x14ac:dyDescent="0.2">
      <c r="A27" s="23" t="s">
        <v>5</v>
      </c>
      <c r="B27" s="3" t="s">
        <v>35</v>
      </c>
      <c r="C27" s="3" t="s">
        <v>22</v>
      </c>
      <c r="D27" s="4" t="s">
        <v>23</v>
      </c>
      <c r="E27" s="30" t="s">
        <v>30</v>
      </c>
      <c r="F27" s="26"/>
      <c r="G27" s="26"/>
      <c r="H27" s="31" t="s">
        <v>31</v>
      </c>
      <c r="I27" s="28" t="s">
        <v>32</v>
      </c>
      <c r="J27" s="28" t="s">
        <v>33</v>
      </c>
      <c r="K27" s="28" t="s">
        <v>34</v>
      </c>
      <c r="L27" s="6">
        <v>20400</v>
      </c>
      <c r="M27" s="6">
        <v>3406.8</v>
      </c>
      <c r="N27" s="6">
        <v>16875.2</v>
      </c>
      <c r="O27" s="6">
        <v>37</v>
      </c>
      <c r="P27" s="7">
        <v>2</v>
      </c>
      <c r="Q27" s="6">
        <v>40.5</v>
      </c>
      <c r="R27" s="7">
        <v>2</v>
      </c>
      <c r="S27" s="6">
        <v>40.5</v>
      </c>
      <c r="T27" s="7">
        <v>2</v>
      </c>
      <c r="U27" s="6">
        <v>0</v>
      </c>
      <c r="V27" s="7">
        <v>0</v>
      </c>
      <c r="W27" s="8">
        <f>SUM(O27,Q27,S27)</f>
        <v>118</v>
      </c>
      <c r="X27" s="9">
        <f>SUM(P27,R27,T27,V27)</f>
        <v>6</v>
      </c>
    </row>
    <row r="28" spans="1:25" ht="39.950000000000003" customHeight="1" x14ac:dyDescent="0.2">
      <c r="A28" s="12"/>
      <c r="B28" s="2"/>
      <c r="C28" s="2"/>
      <c r="H28" s="14"/>
      <c r="O28" s="16"/>
      <c r="P28" s="17"/>
      <c r="Q28" s="16"/>
      <c r="R28" s="17"/>
      <c r="S28" s="16"/>
      <c r="T28" s="17"/>
      <c r="U28" s="16"/>
      <c r="V28" s="17"/>
      <c r="W28" s="39" t="s">
        <v>79</v>
      </c>
      <c r="X28" s="40">
        <v>14454</v>
      </c>
    </row>
    <row r="29" spans="1:25" ht="20.100000000000001" customHeight="1" x14ac:dyDescent="0.2">
      <c r="A29" s="12"/>
      <c r="B29" s="2"/>
      <c r="C29" s="2"/>
      <c r="H29" s="14"/>
      <c r="O29" s="16"/>
      <c r="P29" s="17"/>
      <c r="Q29" s="16"/>
      <c r="R29" s="17"/>
      <c r="S29" s="16"/>
      <c r="T29" s="17"/>
      <c r="U29" s="16"/>
      <c r="V29" s="17"/>
      <c r="W29" s="12"/>
      <c r="X29" s="41"/>
    </row>
    <row r="30" spans="1:25" ht="39.950000000000003" customHeight="1" x14ac:dyDescent="0.2">
      <c r="A30" s="12"/>
      <c r="B30" s="2"/>
      <c r="C30" s="2"/>
      <c r="H30" s="14"/>
      <c r="O30" s="16"/>
      <c r="P30" s="17"/>
      <c r="Q30" s="16"/>
      <c r="R30" s="17"/>
      <c r="S30" s="16"/>
      <c r="T30" s="44" t="s">
        <v>80</v>
      </c>
      <c r="U30" s="45"/>
      <c r="V30" s="45"/>
      <c r="W30" s="45"/>
      <c r="X30" s="46"/>
    </row>
  </sheetData>
  <mergeCells count="55">
    <mergeCell ref="K1:K3"/>
    <mergeCell ref="K9:K11"/>
    <mergeCell ref="O18:X18"/>
    <mergeCell ref="L9:L10"/>
    <mergeCell ref="L18:L19"/>
    <mergeCell ref="M18:M19"/>
    <mergeCell ref="N18:N19"/>
    <mergeCell ref="O19:P19"/>
    <mergeCell ref="Q19:R19"/>
    <mergeCell ref="S19:T19"/>
    <mergeCell ref="U19:V19"/>
    <mergeCell ref="W19:X19"/>
    <mergeCell ref="O10:P10"/>
    <mergeCell ref="Q10:R10"/>
    <mergeCell ref="S10:T10"/>
    <mergeCell ref="U10:V10"/>
    <mergeCell ref="O1:X1"/>
    <mergeCell ref="L1:L2"/>
    <mergeCell ref="W2:X2"/>
    <mergeCell ref="O2:P2"/>
    <mergeCell ref="Q2:R2"/>
    <mergeCell ref="S2:T2"/>
    <mergeCell ref="U2:V2"/>
    <mergeCell ref="M1:M2"/>
    <mergeCell ref="N1:N2"/>
    <mergeCell ref="A1:A3"/>
    <mergeCell ref="B1:B3"/>
    <mergeCell ref="C1:C3"/>
    <mergeCell ref="D1:D3"/>
    <mergeCell ref="E1:E3"/>
    <mergeCell ref="H1:H3"/>
    <mergeCell ref="I1:I3"/>
    <mergeCell ref="J1:J3"/>
    <mergeCell ref="H9:H11"/>
    <mergeCell ref="I9:I11"/>
    <mergeCell ref="J9:J11"/>
    <mergeCell ref="H18:H20"/>
    <mergeCell ref="I18:I20"/>
    <mergeCell ref="A18:A20"/>
    <mergeCell ref="B18:B20"/>
    <mergeCell ref="C18:C20"/>
    <mergeCell ref="D18:D20"/>
    <mergeCell ref="E18:E20"/>
    <mergeCell ref="A9:A11"/>
    <mergeCell ref="B9:B11"/>
    <mergeCell ref="C9:C11"/>
    <mergeCell ref="D9:D11"/>
    <mergeCell ref="E9:E11"/>
    <mergeCell ref="T30:X30"/>
    <mergeCell ref="M9:M10"/>
    <mergeCell ref="N9:N10"/>
    <mergeCell ref="O9:X9"/>
    <mergeCell ref="J18:J20"/>
    <mergeCell ref="K18:K20"/>
    <mergeCell ref="W10:X10"/>
  </mergeCells>
  <phoneticPr fontId="2" type="noConversion"/>
  <printOptions horizontalCentered="1"/>
  <pageMargins left="0.39370078740157483" right="0.39370078740157483" top="1.3779527559055118" bottom="0.98425196850393704" header="0.59055118110236227" footer="0.59055118110236227"/>
  <pageSetup paperSize="8" scale="65" fitToWidth="0" fitToHeight="0" orientation="landscape" r:id="rId1"/>
  <headerFooter differentFirst="1">
    <oddHeader xml:space="preserve">&amp;C&amp;"-,Tučné"&amp;20
Účast subjektů ČR v projektech mezinárodní spolupráce ve výzkumu a vývoji společných technologických iniciativ ARTEMIS a ENIAC se zahájením řešení roku 2014 </oddHeader>
    <firstHeader xml:space="preserve">&amp;C&amp;"-,Tučné"&amp;20
Účast subjektů ČR v projektech mezinárodní spolupráce ve výzkumu a vývoji společných technologických iniciativ ARTEMIS a ENIAC se zahájením řešení roku 2014 </firstHeader>
  </headerFooter>
  <rowBreaks count="2" manualBreakCount="2">
    <brk id="17" max="23" man="1"/>
    <brk id="30" max="26" man="1"/>
  </rowBreaks>
  <ignoredErrors>
    <ignoredError sqref="H4:H6 H12:H15 H22:H27 H21" numberStoredAsText="1"/>
    <ignoredError sqref="X26 W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JTI</vt:lpstr>
      <vt:lpstr>JTI!Oblast_tisku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Levák</dc:creator>
  <cp:lastModifiedBy>Lukáš Levák</cp:lastModifiedBy>
  <cp:lastPrinted>2014-06-13T06:44:57Z</cp:lastPrinted>
  <dcterms:created xsi:type="dcterms:W3CDTF">2010-07-13T14:03:04Z</dcterms:created>
  <dcterms:modified xsi:type="dcterms:W3CDTF">2014-06-13T06:46:02Z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