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65" yWindow="195" windowWidth="9540" windowHeight="11580" tabRatio="846"/>
  </bookViews>
  <sheets>
    <sheet name="Obsah" sheetId="1" r:id="rId1"/>
    <sheet name="Tabulka 1" sheetId="2" r:id="rId2"/>
    <sheet name="Tabulka 2" sheetId="6" r:id="rId3"/>
    <sheet name="Tabulka 3" sheetId="12" r:id="rId4"/>
    <sheet name="Tabulka 4" sheetId="8" r:id="rId5"/>
    <sheet name="Tabulka 5" sheetId="9" r:id="rId6"/>
    <sheet name="Tabulka 6" sheetId="10" r:id="rId7"/>
    <sheet name="Tabulka 7" sheetId="3" r:id="rId8"/>
  </sheets>
  <calcPr calcId="145621"/>
</workbook>
</file>

<file path=xl/calcChain.xml><?xml version="1.0" encoding="utf-8"?>
<calcChain xmlns="http://schemas.openxmlformats.org/spreadsheetml/2006/main">
  <c r="G53" i="8" l="1"/>
  <c r="F53" i="8"/>
  <c r="G11" i="8"/>
  <c r="F11" i="8"/>
  <c r="F44" i="12" l="1"/>
  <c r="E44" i="12"/>
  <c r="E11" i="2"/>
  <c r="F15" i="12" l="1"/>
  <c r="F45" i="12" s="1"/>
  <c r="E6" i="9"/>
  <c r="G54" i="8" l="1"/>
  <c r="C18" i="6"/>
  <c r="B18" i="6"/>
  <c r="F11" i="2"/>
  <c r="F54" i="8" l="1"/>
  <c r="E15" i="12" l="1"/>
  <c r="E45" i="12" s="1"/>
</calcChain>
</file>

<file path=xl/sharedStrings.xml><?xml version="1.0" encoding="utf-8"?>
<sst xmlns="http://schemas.openxmlformats.org/spreadsheetml/2006/main" count="559" uniqueCount="386">
  <si>
    <t>Číslo soutěže</t>
  </si>
  <si>
    <t>MA  1</t>
  </si>
  <si>
    <t>Mezinárodní matematická olympiáda, IČO  00444871</t>
  </si>
  <si>
    <t>MA  2</t>
  </si>
  <si>
    <t>Středoevropská matematická olympiáda, IČO  00444871</t>
  </si>
  <si>
    <t xml:space="preserve">MA  3 </t>
  </si>
  <si>
    <t>Mezinárodní fyzikální olympiáda, IČO  00444871</t>
  </si>
  <si>
    <t>MA  4</t>
  </si>
  <si>
    <t>Mezinárodní turnaj mladých fyziků, IČO  00444871</t>
  </si>
  <si>
    <t>MA  5</t>
  </si>
  <si>
    <t>Mezinárodní olympiáda v informatice, IČO  00444871</t>
  </si>
  <si>
    <t>MA  6</t>
  </si>
  <si>
    <t>Středoevropská olympiáda v informatice, IČO  00444871</t>
  </si>
  <si>
    <t>MA  8</t>
  </si>
  <si>
    <t>Mezinárodní biologická olympiáda (IBO), IČO 60460709</t>
  </si>
  <si>
    <t>Mezinárodní astronomická olympiáda (IAO), IČO 00444537</t>
  </si>
  <si>
    <t>MA  12</t>
  </si>
  <si>
    <t>Mezinárodní olympiáda v astronomii a astrofyzice (IOAA), IČO 00444537</t>
  </si>
  <si>
    <t>International Linguistics Olympiad, IČO 00216208</t>
  </si>
  <si>
    <t>CELKEM</t>
  </si>
  <si>
    <t>Česko-slovenský Autoopravář Junior, IČO 00219321</t>
  </si>
  <si>
    <t>Tabulka č. 2</t>
  </si>
  <si>
    <t>Tabulka č. 1</t>
  </si>
  <si>
    <t>Tabulka č. 4</t>
  </si>
  <si>
    <t>Tabulka č. 5</t>
  </si>
  <si>
    <t>Tabulka č. 6</t>
  </si>
  <si>
    <t>Tabulka č. 7</t>
  </si>
  <si>
    <t>Ozn.</t>
  </si>
  <si>
    <t>Kraj</t>
  </si>
  <si>
    <t>Soutěž</t>
  </si>
  <si>
    <t>Adresa</t>
  </si>
  <si>
    <t>Finanční prostředky</t>
  </si>
  <si>
    <t>Přidělené</t>
  </si>
  <si>
    <t>z toho OON</t>
  </si>
  <si>
    <t>PHA</t>
  </si>
  <si>
    <t>B/31</t>
  </si>
  <si>
    <t>ZLK</t>
  </si>
  <si>
    <t>LBK</t>
  </si>
  <si>
    <t>B/33</t>
  </si>
  <si>
    <t>KHK</t>
  </si>
  <si>
    <t>Zimní olympiáda DDŠ a VÚ</t>
  </si>
  <si>
    <t>B/37</t>
  </si>
  <si>
    <t>STK</t>
  </si>
  <si>
    <t>Letní olympiáda VÚ a DDŠ – dívky</t>
  </si>
  <si>
    <t>B/38</t>
  </si>
  <si>
    <t>JMK</t>
  </si>
  <si>
    <t>Mistrovství ČR v grafických předmětech</t>
  </si>
  <si>
    <t>A/15</t>
  </si>
  <si>
    <t>JHM</t>
  </si>
  <si>
    <t>A/20</t>
  </si>
  <si>
    <t>JHČ</t>
  </si>
  <si>
    <t>Hudební festival SPgŠ a VOŠ pedagogických</t>
  </si>
  <si>
    <t>Práce s grafickými programy na stavební průmyslovce</t>
  </si>
  <si>
    <t>Soběslavská růže</t>
  </si>
  <si>
    <t>Atletický čtyřboj žáků zákl., praktických a speciálních škol</t>
  </si>
  <si>
    <t>CELKEM (A)</t>
  </si>
  <si>
    <t>B/4</t>
  </si>
  <si>
    <t>B/25</t>
  </si>
  <si>
    <t>Celostátní sportovní hry sluchově postižené mládeže</t>
  </si>
  <si>
    <t>MSK</t>
  </si>
  <si>
    <t>Nejmilejší koncert</t>
  </si>
  <si>
    <t>Soutěž dovednosti mladých grafiků</t>
  </si>
  <si>
    <t>B/61</t>
  </si>
  <si>
    <t>CELKEM (B)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</si>
  <si>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</si>
  <si>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</si>
  <si>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</si>
  <si>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</si>
  <si>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</si>
  <si>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</si>
  <si>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</si>
  <si>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</si>
  <si>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</si>
  <si>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</si>
  <si>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</si>
  <si>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Zlínský</t>
  </si>
  <si>
    <t>Moravskoslezský</t>
  </si>
  <si>
    <t>Olomoucký</t>
  </si>
  <si>
    <t>A/3</t>
  </si>
  <si>
    <t>Chemická olympiáda</t>
  </si>
  <si>
    <t>Vysoká škola chemicko-technologická v Praze, Technická 5, 166 28 Praha 6, IČO 60461373</t>
  </si>
  <si>
    <t>A/4</t>
  </si>
  <si>
    <t>Biologická olympiáda</t>
  </si>
  <si>
    <t>Česká zemědělská univerzita v Praze, Kamýcká 129, 165 21 Praha 6, IČO 60460709</t>
  </si>
  <si>
    <t>A/8</t>
  </si>
  <si>
    <t>Zeměpisná olympiáda</t>
  </si>
  <si>
    <t xml:space="preserve">A/1, 2,
10, 12, 14
</t>
  </si>
  <si>
    <t>Jednota českých matematiků a fyziků, Žitná 25, 117 10 Praha 1, IČO 0044871</t>
  </si>
  <si>
    <t>A/11</t>
  </si>
  <si>
    <t>Astronomická olympiáda</t>
  </si>
  <si>
    <t>Česká astronomická společnost, Fričova 298, 251 65 Ondřejov, IČO 00444537</t>
  </si>
  <si>
    <t>A/21</t>
  </si>
  <si>
    <t>Pedagogická poema</t>
  </si>
  <si>
    <t>Finanční gramotnost</t>
  </si>
  <si>
    <t>STC</t>
  </si>
  <si>
    <t>DDM hlavního města Praha, Karlínské nám.7, 186 00 Praha 8, IČO  00064289</t>
  </si>
  <si>
    <t>B/57</t>
  </si>
  <si>
    <t>B/34</t>
  </si>
  <si>
    <t>Gastro Mánes</t>
  </si>
  <si>
    <t>B/32</t>
  </si>
  <si>
    <t>OLM</t>
  </si>
  <si>
    <t>Sladké opojení</t>
  </si>
  <si>
    <t>Letní olympiáda VÚ ČR - chlapci</t>
  </si>
  <si>
    <t>B/36</t>
  </si>
  <si>
    <t>B/26</t>
  </si>
  <si>
    <t>Celostátní přehlídka církevních škol v zájmové umělecké činnosti</t>
  </si>
  <si>
    <t>B/1</t>
  </si>
  <si>
    <t>B/2</t>
  </si>
  <si>
    <t>Náboj</t>
  </si>
  <si>
    <t>B/3</t>
  </si>
  <si>
    <t>OLK</t>
  </si>
  <si>
    <t>Přírodovědný klokan</t>
  </si>
  <si>
    <t>B/6</t>
  </si>
  <si>
    <t>Bobřík informatiky</t>
  </si>
  <si>
    <t>Katedra informatiky Pedagogické fakulty JU, Jeronýmova 10, 371 15 České Budějovice, IČO 60076658</t>
  </si>
  <si>
    <t>B/7</t>
  </si>
  <si>
    <t>B/8</t>
  </si>
  <si>
    <t>B/9</t>
  </si>
  <si>
    <t>VYS</t>
  </si>
  <si>
    <t>PDK</t>
  </si>
  <si>
    <t>Komenský a my</t>
  </si>
  <si>
    <t>B/27</t>
  </si>
  <si>
    <t>KV</t>
  </si>
  <si>
    <t>Mezinárodní pěvecká soutěž A. Dvořáka</t>
  </si>
  <si>
    <t>Mezinárodní pěvecké centrum o.p.s., Šmeralova 40, 360 05 Karlovy Vary, IČO 26328160</t>
  </si>
  <si>
    <t>B/28</t>
  </si>
  <si>
    <t>Klub centrum Ústí nad Orlicí, Lochmanova 1400, 562 01 Ústí nad Orlicí, IČO 00485195</t>
  </si>
  <si>
    <t>SAPERE-vědět jak žít</t>
  </si>
  <si>
    <t>COFET, a.s., Vyšehradská 320, 128 00 Praha 2, IČO 60916621</t>
  </si>
  <si>
    <t>B/64</t>
  </si>
  <si>
    <t>Prezentiáda</t>
  </si>
  <si>
    <t>CELKEM  (A+B)</t>
  </si>
  <si>
    <t>Asociace malých debrujárů České republiky, o.s., Praha 1, Sokolovská 702 IČO 46271066</t>
  </si>
  <si>
    <t>B/5</t>
  </si>
  <si>
    <t>FYKOSí Fyziklání</t>
  </si>
  <si>
    <t>Univerzita Karlova v Praze, Ovocný trh 3-5, 116 36 Praha 1, IČO 00216208</t>
  </si>
  <si>
    <t>Debate league</t>
  </si>
  <si>
    <t>Fyziklání online</t>
  </si>
  <si>
    <t>B/10</t>
  </si>
  <si>
    <t>Dějepisná soutěž studentů gymnázií</t>
  </si>
  <si>
    <t>KVK</t>
  </si>
  <si>
    <t>Eustory</t>
  </si>
  <si>
    <t>Občanské sdružení PANT, Nábřežní 1272/2a Polanka nad Odrou 725 25, IČO 22667393</t>
  </si>
  <si>
    <t>Česká lingvistická olympiáda</t>
  </si>
  <si>
    <t>B/17</t>
  </si>
  <si>
    <t>Mladý módní tvůrce ČR 2014</t>
  </si>
  <si>
    <t>Sdružení pro pořádání soutěže Mladý módní tvůrce ČR, Karoliny Světlé 2, 586 01 Jihlava, IČO 64243605</t>
  </si>
  <si>
    <t>Ekologická olympiáda</t>
  </si>
  <si>
    <t>Sdružení mladých ochránců přírody Českého svazu ochránců přírody, Michelská 5, Praha 4, 140 00, IČO 22743731</t>
  </si>
  <si>
    <t>Zlatý list</t>
  </si>
  <si>
    <t>B/63</t>
  </si>
  <si>
    <t>Poštovní a finanční služby</t>
  </si>
  <si>
    <t>Eurorebus</t>
  </si>
  <si>
    <t>TERRA-KLUB, o.p.s., Americká 5, 120 00 Praha 2, IČO 25751514</t>
  </si>
  <si>
    <t>SOŠ obhodu, užitého umění a designu, Nerudova 33, 301 00 Plzeň, IČO 00520152</t>
  </si>
  <si>
    <t>Cemach</t>
  </si>
  <si>
    <t>Česko-izraelská smíšená obchodní komora, Václavské náměstí 802, Praha 1 110 00 IČO 26128934</t>
  </si>
  <si>
    <t>B/35</t>
  </si>
  <si>
    <t>Finanční gramotnost o.p.s., Vyšehradská 320/49, 128 00 Praha 2, IČO 28433980</t>
  </si>
  <si>
    <t>Integrovaná střední škola automobilní, Křižíkova 15, 612 00 Brno, IČO 00219321</t>
  </si>
  <si>
    <t>Univerzita Karlova, Ovocný trh 3-5, 116 36 Praha 1, IČO 00216208</t>
  </si>
  <si>
    <t>Univerzita Palackého v Olomouci, Křížkovského 511/8, 771 46 Olomouc, IČO 61989592</t>
  </si>
  <si>
    <t>Schváleno</t>
  </si>
  <si>
    <t>SČK</t>
  </si>
  <si>
    <t>PLK</t>
  </si>
  <si>
    <t>SŠ polygrafická, Střední novosadská 53, Olomouc 772 00, IČO 00848778</t>
  </si>
  <si>
    <t>České ručičky, Pokrývač, Tesař, Klempíř</t>
  </si>
  <si>
    <t>Právní subjektivita</t>
  </si>
  <si>
    <t>příspěvková organizace</t>
  </si>
  <si>
    <t>Nadační fond Gaudeamus, Nerudova 7, 350 02 Cheb, IČO 25228633</t>
  </si>
  <si>
    <t>Název soutěže/ IČO žadatele</t>
  </si>
  <si>
    <t>občanské sdružení</t>
  </si>
  <si>
    <t>vysoká škola</t>
  </si>
  <si>
    <t>občanské sddružení</t>
  </si>
  <si>
    <t>akciová společnost</t>
  </si>
  <si>
    <t>obecně prospěčná společnost</t>
  </si>
  <si>
    <t>nadační fond</t>
  </si>
  <si>
    <t>obecně prospěšná společnost</t>
  </si>
  <si>
    <t>společnost s ručením omezeným</t>
  </si>
  <si>
    <t>komora</t>
  </si>
  <si>
    <t>MA 18</t>
  </si>
  <si>
    <t>Eurocup Prešov, IČO 00069175</t>
  </si>
  <si>
    <t>škola, školské zařízení</t>
  </si>
  <si>
    <t>MA 19</t>
  </si>
  <si>
    <t>10th Bartender G&amp;T Cup Competition Bled, Slovenia</t>
  </si>
  <si>
    <t>MA 20</t>
  </si>
  <si>
    <t>MA 21</t>
  </si>
  <si>
    <t>12th International Geography Olympiad, iGeo 2015, IČO 00216208</t>
  </si>
  <si>
    <t>MA 22</t>
  </si>
  <si>
    <t>Celkem</t>
  </si>
  <si>
    <t>MA  11</t>
  </si>
  <si>
    <t>MA 17</t>
  </si>
  <si>
    <t>MA 23</t>
  </si>
  <si>
    <t>Celostátní sportovní hry sluchově postižených žáků</t>
  </si>
  <si>
    <t>Podzimní přebory v minikopané a vybíjené</t>
  </si>
  <si>
    <t>Dětský domov se školou, základní škola a školní jídelna, Hamr na Jezeře, Školní 89 IČO 62237047</t>
  </si>
  <si>
    <t>Dětský domov se školou, základní škola a školní jídelna, Bystřice pod Hostýnem, Havlíčkova 547 IČO 63458896</t>
  </si>
  <si>
    <t>Dětský diagnostický ústav, středisko výchovné péče, základní škola a školní jídelna Olomouc - Svatý Kopeček, Ústavní 9, 772 00 Olomouc - Svatý Kopeček IČO 00601811</t>
  </si>
  <si>
    <t>Výchovný ústav, dětský domov se školou, základní škola, střední škola a školní jídelna, Chodské nám. 131, 345 25 Hostouň IČO 48342998</t>
  </si>
  <si>
    <t>Letní olympiáda chlapců DDŠ</t>
  </si>
  <si>
    <t>Výchovný ústav, dětský domov se školou, střední škola, základní škola a školní jídelna, Moravský
Krumlov, Nádražní 698 IČO 49438905</t>
  </si>
  <si>
    <t>B/39</t>
  </si>
  <si>
    <t>Přebor dětských domovů se školou a výchovných ústavů ČR v letním biatlonu (Krkonošský letní biatlon)</t>
  </si>
  <si>
    <t>Dětský domov se školou, základní škola a školní jídelna, Vrchlabí, Al. Jiráska 617 IČO 60153261</t>
  </si>
  <si>
    <t>B/40</t>
  </si>
  <si>
    <t>Festival zájmové umělecké činnosti DÚ, DDŠ a VÚ ČR</t>
  </si>
  <si>
    <t>Přidělené 2015</t>
  </si>
  <si>
    <t>Soutěže žáků ZUŠ - sólový a komorní zpěv</t>
  </si>
  <si>
    <t>Soutěže žáků ZUŠ - hra smyčcových souborů a orchestrů</t>
  </si>
  <si>
    <t>Soutěže žáků ZUŠ - hra na lidové nástroje + soubory</t>
  </si>
  <si>
    <t>Soutěže žáků ZUŠ - hra na bicí nástroje - sólová a souborová hra</t>
  </si>
  <si>
    <t>Soutěže žáků ZUŠ - hra na dechové nástroje</t>
  </si>
  <si>
    <t>Soutěže žáků ZUŠ - taneční obor</t>
  </si>
  <si>
    <t>Základní umělecká škola, Mikulov, okres Břeclav, Náměstí 28, Mikulov IČO 65337913</t>
  </si>
  <si>
    <t>B/13</t>
  </si>
  <si>
    <t>A/19</t>
  </si>
  <si>
    <t>Česká liga robotiky - FLL 2015</t>
  </si>
  <si>
    <t>A/18</t>
  </si>
  <si>
    <t>B/30</t>
  </si>
  <si>
    <t>Celostátní soutěž první pomoci</t>
  </si>
  <si>
    <t>Autoopravář Junior 2015</t>
  </si>
  <si>
    <t>B/83</t>
  </si>
  <si>
    <t>B/84</t>
  </si>
  <si>
    <t>Učeň instalatér 2015</t>
  </si>
  <si>
    <t>B/60</t>
  </si>
  <si>
    <t>Střední umělecká škola, Poděbradova 33, Ostrava 702 00 IČO 00602051</t>
  </si>
  <si>
    <t>B/85</t>
  </si>
  <si>
    <t>AHOL CUP 2014/2015</t>
  </si>
  <si>
    <t>B/68-71</t>
  </si>
  <si>
    <t>Region 2015</t>
  </si>
  <si>
    <t>B/74</t>
  </si>
  <si>
    <t>Univerzita Karlova v Praze,Ovocný trh 3-5, 116 36 Praha 1, IČO 00216208</t>
  </si>
  <si>
    <t>A/24</t>
  </si>
  <si>
    <t>Pohár vědy 2015</t>
  </si>
  <si>
    <t>B/81</t>
  </si>
  <si>
    <t>Asociace debatních klubů, z.s., Senovážné náměstí 24, 116 47 Praha 1 IČO 69058041</t>
  </si>
  <si>
    <t>B/11</t>
  </si>
  <si>
    <t>B/16</t>
  </si>
  <si>
    <t>ZŠ J. A. Komenského, Žerotínova 29, 561 12 Brandýs nad Orlicí IČO 75015439</t>
  </si>
  <si>
    <t>Kocianova houslová soutěž</t>
  </si>
  <si>
    <t>B/56</t>
  </si>
  <si>
    <t>B/59</t>
  </si>
  <si>
    <t>A/25</t>
  </si>
  <si>
    <t>Telekomunikační a informační technologie</t>
  </si>
  <si>
    <t>B/66</t>
  </si>
  <si>
    <t>Asociace středních škol informačních technologií, telekomunikací, peněžnictví, poštovnictví a
logistiky, Čichnova 23, 624 00 Brno, IČO 26670526</t>
  </si>
  <si>
    <t>B/67</t>
  </si>
  <si>
    <t>Student Cyber Games, Křenová 89/19, IČO 26678586</t>
  </si>
  <si>
    <t>České hlavičky 2015</t>
  </si>
  <si>
    <t>B/72</t>
  </si>
  <si>
    <t>B/73</t>
  </si>
  <si>
    <t xml:space="preserve">Matematická olympiáda, Fyzikální olympiáda, Matematický klokan, Turnaj mladých fyziků, , Celostátní matematická soutěž žáků SOŠ a SOU </t>
  </si>
  <si>
    <t>MA 24</t>
  </si>
  <si>
    <t>Celostátní přehlídka dětského divadla - Dětská scéna 2015, Celostátní přehlídka dětských skupin scénického tance Kutná Hora 2015, Celostátní přehlídka školních  dětských pěveckých sborů,                                                                               Celostátní festival poezie Wolkrův Prostějov 2015, Celostátní přehlídka studentských divadelních souborů - Mladá scéna 2015, Celostátní přehlídka středoškolských pěveckých sborů Opava cantat 2015, Celostátní přehlídka dětských folklórních souborů</t>
  </si>
  <si>
    <t>NIPOS-ARTAMA, P.O. Box 12,                                               Fügnerovo nám. 5, 120 21  Praha 2, IČO 14450551</t>
  </si>
  <si>
    <t>Mezinárodní dětská výtvarná soutěž Lidice 2015</t>
  </si>
  <si>
    <t>Památník Lidice, Tokajická 152, 273 54 Lidice,  IČO 70886342</t>
  </si>
  <si>
    <t>B/ 18 - 24</t>
  </si>
  <si>
    <t>A/5-7, 9, 13, 16, 22, 26, 80</t>
  </si>
  <si>
    <t>Soutěže v cizích jazycích, Olympiáda v českém jazyce,                                                               Dějepisná olympiáda, Středoškolská odborná činnost,   Pythagoriáda, Evropa ve škole, Daniel, Soutěž v programování, Náš svět</t>
  </si>
  <si>
    <t>MA 25</t>
  </si>
  <si>
    <t>MA 26</t>
  </si>
  <si>
    <t>Mistrovství světa ve středoškolském debatování 2015 (World Schools Debating Championship 2015)</t>
  </si>
  <si>
    <t>12th Grand Prix Chimique</t>
  </si>
  <si>
    <t>MA 16</t>
  </si>
  <si>
    <t>Mezinárodní geografická zeměpisná soutěž, IČO 00216208</t>
  </si>
  <si>
    <t>Europacup 2016, 00219321</t>
  </si>
  <si>
    <t>škola</t>
  </si>
  <si>
    <t>INTEL ISEF 2014, IČO 45768455</t>
  </si>
  <si>
    <t>přímořízená organizace, NIDV</t>
  </si>
  <si>
    <t>European Union Science Olympiad (EUSO 2015), IČO 45768455</t>
  </si>
  <si>
    <t>přímo řízené organizace MŠMT,NIDV</t>
  </si>
  <si>
    <t>European Union Contest for Young Scientists ( EUCYS), IČO 45768455</t>
  </si>
  <si>
    <t>přímo řízené organizace MŠMT, NIDV, IČO 69058041</t>
  </si>
  <si>
    <t>Mezinárodní debatní turnaj Bratislava 2015 (Bratislava Schools Debating Competition 2015),  IČO 69058041</t>
  </si>
  <si>
    <t>Mezinárodní debatní turnaj Záhřeb 2015 (International World Schools Debate Tournament Zagreb 2015) IČO 69058041</t>
  </si>
  <si>
    <t>Mezinárodní debatní turnaj Ljutomer 2015 (International World Schools Debate Tournament Ljutomer 2015) IČO 69058041</t>
  </si>
  <si>
    <t>Mistrovství Evropy ve středoškolském debatování 2015 (EurOpen 2015), IČO 69058041</t>
  </si>
  <si>
    <t>MA 14</t>
  </si>
  <si>
    <t>A/23</t>
  </si>
  <si>
    <t>Studentský design 2015</t>
  </si>
  <si>
    <t>Gymnázium a hudební škola hl. města Prahy, ZUŠ</t>
  </si>
  <si>
    <t>Písňová soutěž Bohuslava Martinů</t>
  </si>
  <si>
    <t>spolek</t>
  </si>
  <si>
    <t>Logická olympiáda 2015</t>
  </si>
  <si>
    <t>B/75</t>
  </si>
  <si>
    <t>Video pohlednice z mého města</t>
  </si>
  <si>
    <t>Národní kolo oboru mechanik instalaterských a elektrotechnických zařízení</t>
  </si>
  <si>
    <t>B/58</t>
  </si>
  <si>
    <t>Machři roku</t>
  </si>
  <si>
    <t>s.r.o.</t>
  </si>
  <si>
    <t>B/62</t>
  </si>
  <si>
    <t>Mistrovství ČR hry</t>
  </si>
  <si>
    <t>B/77</t>
  </si>
  <si>
    <t>Nejlepší JÁ studentská  společnost</t>
  </si>
  <si>
    <t>o.p.s.</t>
  </si>
  <si>
    <t>B/78</t>
  </si>
  <si>
    <t>Gastro Kroměříž tescoma Cup 2015</t>
  </si>
  <si>
    <t>B/79</t>
  </si>
  <si>
    <t>JČK</t>
  </si>
  <si>
    <t>ZIK</t>
  </si>
  <si>
    <t>Sportovní hra zrakově postižené mládeže</t>
  </si>
  <si>
    <t xml:space="preserve">B/42 </t>
  </si>
  <si>
    <t>Ústřední kolo sportovních her dětských domovů s mezinárodní účastí</t>
  </si>
  <si>
    <t>ZŠ  pro zrakově postižené  nám. Míru 19, Praha 2, IČO 48133035</t>
  </si>
  <si>
    <t>Dětský domov a Školní jídelna Ostrava, Na Vizině 28, Ostrava- Slezská -Ostrava , IČO 61989258</t>
  </si>
  <si>
    <t>B/43</t>
  </si>
  <si>
    <t>Sportovní hra dětí DD ČR</t>
  </si>
  <si>
    <t>Dětský domov a Školní jídelna Solenice 42, IČO 61904406</t>
  </si>
  <si>
    <t>B/12</t>
  </si>
  <si>
    <t>ChemQuest</t>
  </si>
  <si>
    <t>B/14</t>
  </si>
  <si>
    <t>Soutěžní přehlídka stavebních řemesel SUSO</t>
  </si>
  <si>
    <t>Vzdělání a řemeslo 2015</t>
  </si>
  <si>
    <t>B/15</t>
  </si>
  <si>
    <t>Ekonomický tým</t>
  </si>
  <si>
    <t>Střední odborná škola Sušice, U Kapličky 761, 342 01 Sušice, IČO  00077615</t>
  </si>
  <si>
    <t>Asociace obchodních akademií, Palackého 123, Opava, IČO 68 157657</t>
  </si>
  <si>
    <t>ABF, a.s. , Mimoňská 645, Praha 9, 190 00, IČO 63080575</t>
  </si>
  <si>
    <t>Vysoká škola chemicko-technologická Praha,Technická 5, 160 00 Praha 6 IČ0 60461373</t>
  </si>
  <si>
    <t>Základní škola Mládí 135, Praha 13, IČO 70101078</t>
  </si>
  <si>
    <t>B/76</t>
  </si>
  <si>
    <t xml:space="preserve">Soutěž vědeckých a technických projektů EXPO SCIENCE AMAVET - </t>
  </si>
  <si>
    <t>AMAVET o.s.,  Bubenská 6, Praha 7, 170 00, IČO 00564613</t>
  </si>
  <si>
    <t>Junior Achievement, o.p.s. Jindřišská 20, Praha 1, 110 00, IČO 27176835</t>
  </si>
  <si>
    <t>Výstaviště České Budějovice a.s., Husova 523, 370 21 České Budějovice, IČO 60827475</t>
  </si>
  <si>
    <t>Výchovný ústav, dětský domov se školou, střední škola, základní škola a školní jídelna, 394 64 Počátky, Horní 617, 394 64 IČO 70845280</t>
  </si>
  <si>
    <t>VYK</t>
  </si>
  <si>
    <t>MA  7</t>
  </si>
  <si>
    <t>MA 9</t>
  </si>
  <si>
    <t>MA  10</t>
  </si>
  <si>
    <t>MA 13</t>
  </si>
  <si>
    <t>MA 15</t>
  </si>
  <si>
    <t>Menza, Španielova 111/19, 163 00 Praha 6 Řepy, IČO - 452485 91</t>
  </si>
  <si>
    <t>Česká pedagogická komora , Václavkova 2, 160 00 Praha 6, IČO 26661136</t>
  </si>
  <si>
    <t>Česká hlava Promo s.r.o.,Svatý Jan pod Skalou, Sedlec 23, 277 12, Hradešínská 5, 101 00 Praha 10- kor. adresa) IČO 61459186</t>
  </si>
  <si>
    <t>Český hlava Promo s.r.o.Svatý Jan pod Skalou, Sedlec 23, 277 12, Hradešínská 5, 101 00 Praha 10- kor. adresa) IČO 61459186</t>
  </si>
  <si>
    <t>Rozpis soutěží na rok 2015</t>
  </si>
  <si>
    <t>Výsledky hodnocení projektů na soutěže v roce 2015, na účast</t>
  </si>
  <si>
    <t xml:space="preserve"> </t>
  </si>
  <si>
    <t>zástupců ČR na mezinárodních soutěžích a na mezinárodních soutěží v ČR</t>
  </si>
  <si>
    <t>B/41</t>
  </si>
  <si>
    <t>B/65</t>
  </si>
  <si>
    <t>B/29</t>
  </si>
  <si>
    <t>SŠ hotelová a služeb Kroměříž, Na Lindlovce 1463, 767 01 Koměříž, IČO 47934832</t>
  </si>
  <si>
    <t>Střední škola stavebních řemesel Brno - Bosonohy, Pražská 38b, 642 00 Brno, IČO 00173843</t>
  </si>
  <si>
    <t>SŠ polytechnická, Jílová 36g, 639 00 Brno, IČO 00638013</t>
  </si>
  <si>
    <t xml:space="preserve">SŠ gastronomie, turismu a lázeňství, Dušní 1106/8, 703 00 Ostrava, IČO 71340815 </t>
  </si>
  <si>
    <t>Střední škola pro sluchově postižené a Odborné učiliště, Brno, Gellnerova 1, IČO 64326454</t>
  </si>
  <si>
    <t>Dětský domov, Staňkov, Mathauserova 117, IČO 00006688</t>
  </si>
  <si>
    <t>Zš a Mš pro sluchově postižené, Mohylová 90, 31209 Plzeň, IČO 49778153</t>
  </si>
  <si>
    <t>SOŠ pedagogická, gymnázium a VOŠ, Lidická 455/40, 36001 Karlovy Vary, IČO 49753789</t>
  </si>
  <si>
    <t>SPŠ, SZŠ sv. Anežky České, 1. máje 249/37, Odry 742 35, IČO 16628144</t>
  </si>
  <si>
    <t>OU, Praktická škola a ZŠ, Wilsonova 405, 392 01 Soběslav, IČO 72549572</t>
  </si>
  <si>
    <t>Střední zdravotnická škola, Jaselská 7/9, 602 00 Brno, IČO 00637998</t>
  </si>
  <si>
    <t>Základní umělecká škola Turnov, náměstí Českého ráje 5 51101 Turnov, IČO 70946086</t>
  </si>
  <si>
    <t>Základní umělecká škola "Žerotín" Olomouc, Kavaleristů 6, 772 00 Olomouc, IČO 00096725</t>
  </si>
  <si>
    <t>Základní umělecká škola, Praha 8, Taussigova 1150, IČO 48132811</t>
  </si>
  <si>
    <t>Základní umělecká škola, Liberec, Frýdlantská 1359/19, 460 01 Liberec 1, IČO 64040445</t>
  </si>
  <si>
    <t>Základní umělecká škola Pardubice-Polabiny, Lonkova 510, 530 09 Pardubice, IČO 72566639</t>
  </si>
  <si>
    <t>Vyšší odborná škola pedagogická a sociální a Střední pedagogická škola Kroměříž 767 59 , 1. máje 221, IČO 65269616</t>
  </si>
  <si>
    <t>SPŠ stavební, Resslova 2, 372 11 České Budějovice,  IČO 60076089</t>
  </si>
  <si>
    <t>Speciální základní škola, mateřská škola a praktická škola Ústí nad Orlicí, IČO 70844755</t>
  </si>
  <si>
    <t>Obchodní akademie a Vyšší odborná škola sociální, Karasova 16, 709 00 Ostrava-Mariánské Hory, IČO 00602086</t>
  </si>
  <si>
    <t>Mezinárodní chemická olympiáda (IChO), IČO 60461373</t>
  </si>
  <si>
    <t>B/82</t>
  </si>
  <si>
    <t>0 (organizátor soutěž zrušil dne 1. 12. 2014)</t>
  </si>
  <si>
    <t>Přidělení dotací soutěžím zabezpečovanými školami a školskými zařízeními</t>
  </si>
  <si>
    <t xml:space="preserve">Přidělení dotací krajům na zabezpečení okresních a krajský kol </t>
  </si>
  <si>
    <t>Přidělení dotací ústředního kola - kraje</t>
  </si>
  <si>
    <t xml:space="preserve">Přidělení dotací vysokým školám, občanským sdružením, akciovým společnostem, o.p.s., spolkům atd. </t>
  </si>
  <si>
    <t xml:space="preserve">Přidělení dotací do rozpočtu Ministrestva kultury </t>
  </si>
  <si>
    <t>přidělení dotací NIDV</t>
  </si>
  <si>
    <t>Zabezpečení mezinárodních soutěží a mezinárodních soutěží organizovaných  v ČR</t>
  </si>
  <si>
    <t>1. Přidělení dotací soutěžím zabezpečovanými školami a školskými zařízeními (v Kč)</t>
  </si>
  <si>
    <t>2. Přidělení dotací krajům na zabezpečení okresních a krajských kol (v Kč)</t>
  </si>
  <si>
    <t>4. Přidělení dotací vysokým školám, občanským sdružením, akciovým společnostem, o.p.s., spolkům atd. (v Kč)</t>
  </si>
  <si>
    <t>5. Přidělení dotací do rozpočtu Ministerstva kultury (v Kč)</t>
  </si>
  <si>
    <t>6. Přidělení dotace NIDV MŠMT, IČO 45768455 (v Kč)</t>
  </si>
  <si>
    <t>Tabulka č. 3</t>
  </si>
  <si>
    <t>CELKEM (A + B)</t>
  </si>
  <si>
    <t>3. Přidělení dotací ústředního kola - kraje (v Kč)</t>
  </si>
  <si>
    <t>Schválená výše dotace</t>
  </si>
  <si>
    <t>7.  Zabezpečení mezinárodních soutěží a mezinárodních soutěží organizovaných  v ČR (v Kč)</t>
  </si>
  <si>
    <t xml:space="preserve">Přidělené finanční prostředky </t>
  </si>
  <si>
    <t xml:space="preserve">z toho 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</si>
</sst>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indexed="8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/>
    <xf numFmtId="0" fontId="9" fillId="0" borderId="0"/>
  </cellStyleXfs>
  <cellXfs count="286">
    <xf numFmtId="0" fontId="0" fillId="0" borderId="0" xfId="0"/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0" borderId="0" xfId="0" applyFont="1"/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wrapText="1"/>
    </xf>
    <xf numFmtId="3" fontId="4" fillId="0" borderId="9" xfId="0" applyNumberFormat="1" applyFont="1" applyBorder="1" applyAlignment="1">
      <alignment horizontal="center" vertical="center"/>
    </xf>
    <xf numFmtId="16" fontId="1" fillId="2" borderId="4" xfId="0" applyNumberFormat="1" applyFont="1" applyFill="1" applyBorder="1"/>
    <xf numFmtId="0" fontId="1" fillId="2" borderId="4" xfId="0" applyFont="1" applyFill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6" fillId="0" borderId="7" xfId="0" applyFont="1" applyFill="1" applyBorder="1" applyAlignment="1">
      <alignment vertical="center" wrapText="1"/>
    </xf>
    <xf numFmtId="3" fontId="17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wrapText="1"/>
    </xf>
    <xf numFmtId="3" fontId="17" fillId="0" borderId="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34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4" xfId="0" applyFont="1" applyFill="1" applyBorder="1" applyAlignment="1">
      <alignment horizontal="left"/>
    </xf>
    <xf numFmtId="0" fontId="15" fillId="0" borderId="31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vertical="center" wrapText="1"/>
    </xf>
    <xf numFmtId="3" fontId="19" fillId="0" borderId="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1" fillId="2" borderId="17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2" fillId="5" borderId="4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/>
    </xf>
    <xf numFmtId="0" fontId="22" fillId="5" borderId="43" xfId="0" applyFont="1" applyFill="1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3" fontId="17" fillId="0" borderId="49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2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center"/>
    </xf>
    <xf numFmtId="0" fontId="4" fillId="2" borderId="39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2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3" fontId="23" fillId="0" borderId="4" xfId="0" applyNumberFormat="1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left" vertical="center" wrapText="1"/>
    </xf>
    <xf numFmtId="0" fontId="4" fillId="6" borderId="37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5" xfId="0" applyNumberFormat="1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50" xfId="0" applyFont="1" applyFill="1" applyBorder="1" applyAlignment="1">
      <alignment horizontal="center" wrapText="1"/>
    </xf>
    <xf numFmtId="0" fontId="0" fillId="0" borderId="43" xfId="0" applyFont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3" fontId="4" fillId="0" borderId="12" xfId="0" applyNumberFormat="1" applyFont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/>
    </xf>
    <xf numFmtId="0" fontId="25" fillId="0" borderId="36" xfId="0" applyFont="1" applyBorder="1" applyAlignment="1"/>
    <xf numFmtId="0" fontId="25" fillId="0" borderId="46" xfId="0" applyFont="1" applyBorder="1" applyAlignment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7" fillId="4" borderId="52" xfId="1" applyFont="1" applyFill="1" applyBorder="1" applyAlignment="1">
      <alignment horizontal="center" vertical="center" wrapText="1"/>
    </xf>
    <xf numFmtId="0" fontId="27" fillId="4" borderId="53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4" fillId="3" borderId="6" xfId="0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7" fillId="3" borderId="26" xfId="1" applyFont="1" applyFill="1" applyBorder="1" applyAlignment="1">
      <alignment horizontal="left" vertical="center" wrapText="1"/>
    </xf>
    <xf numFmtId="0" fontId="6" fillId="3" borderId="26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54" xfId="1" applyFont="1" applyFill="1" applyBorder="1" applyAlignment="1">
      <alignment horizontal="left" vertical="center" wrapText="1"/>
    </xf>
    <xf numFmtId="0" fontId="6" fillId="0" borderId="55" xfId="1" applyFont="1" applyFill="1" applyBorder="1" applyAlignment="1">
      <alignment horizontal="left" vertical="center" wrapText="1"/>
    </xf>
    <xf numFmtId="0" fontId="27" fillId="4" borderId="57" xfId="1" applyFont="1" applyFill="1" applyBorder="1" applyAlignment="1">
      <alignment horizontal="center" vertical="center" wrapText="1"/>
    </xf>
    <xf numFmtId="3" fontId="8" fillId="0" borderId="48" xfId="1" applyNumberFormat="1" applyFont="1" applyBorder="1" applyAlignment="1">
      <alignment horizontal="center" vertical="center"/>
    </xf>
    <xf numFmtId="0" fontId="27" fillId="4" borderId="58" xfId="1" applyFont="1" applyFill="1" applyBorder="1" applyAlignment="1">
      <alignment horizontal="center" vertical="center" wrapText="1"/>
    </xf>
    <xf numFmtId="0" fontId="6" fillId="2" borderId="59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>
      <alignment horizontal="center" vertical="center" wrapText="1"/>
    </xf>
    <xf numFmtId="3" fontId="8" fillId="0" borderId="60" xfId="1" applyNumberFormat="1" applyFont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8" fillId="0" borderId="62" xfId="1" applyNumberFormat="1" applyFont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3" fontId="8" fillId="0" borderId="64" xfId="1" applyNumberFormat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/>
    </xf>
    <xf numFmtId="3" fontId="8" fillId="0" borderId="62" xfId="1" applyNumberFormat="1" applyFont="1" applyBorder="1" applyAlignment="1">
      <alignment horizontal="center" vertical="center" wrapText="1"/>
    </xf>
    <xf numFmtId="0" fontId="7" fillId="4" borderId="65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/>
    </xf>
    <xf numFmtId="0" fontId="7" fillId="4" borderId="6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/>
    </xf>
    <xf numFmtId="0" fontId="7" fillId="2" borderId="65" xfId="1" applyFont="1" applyFill="1" applyBorder="1" applyAlignment="1">
      <alignment horizontal="center" vertical="center"/>
    </xf>
    <xf numFmtId="0" fontId="6" fillId="4" borderId="65" xfId="2" applyFont="1" applyFill="1" applyBorder="1" applyAlignment="1">
      <alignment horizontal="center" vertical="center" wrapText="1"/>
    </xf>
    <xf numFmtId="0" fontId="6" fillId="4" borderId="66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3" fontId="8" fillId="0" borderId="67" xfId="1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3" fontId="5" fillId="0" borderId="4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4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 wrapText="1"/>
    </xf>
    <xf numFmtId="0" fontId="3" fillId="0" borderId="4" xfId="0" applyFont="1" applyFill="1" applyBorder="1" applyAlignment="1">
      <alignment horizontal="center" vertical="justify" wrapText="1"/>
    </xf>
    <xf numFmtId="0" fontId="11" fillId="0" borderId="4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4" fillId="2" borderId="6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11" fillId="2" borderId="36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11" fillId="2" borderId="3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22" fillId="5" borderId="24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</cellXfs>
  <cellStyles count="5">
    <cellStyle name="Excel Built-in Normal" xfId="1"/>
    <cellStyle name="Excel Built-in Normal 1" xfId="2"/>
    <cellStyle name="Normální" xfId="0" builtinId="0"/>
    <cellStyle name="Normální 2" xfId="3"/>
    <cellStyle name="Normální 3" xfId="4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showRuler="0" view="pageLayout" zoomScaleNormal="100" zoomScaleSheetLayoutView="115" workbookViewId="0">
      <selection sqref="A1:K1"/>
    </sheetView>
  </sheetViews>
  <sheetFormatPr defaultRowHeight="15" x14ac:dyDescent="0.25"/>
  <cols>
    <col min="1" max="1" width="14.85546875" customWidth="1"/>
    <col min="11" max="11" width="24" customWidth="1"/>
  </cols>
  <sheetData>
    <row r="1" spans="1:13" ht="15.75" x14ac:dyDescent="0.25">
      <c r="A1" s="31" t="s">
        <v>338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8"/>
      <c r="M1" s="18"/>
    </row>
    <row r="2" spans="1:13" ht="15.75" x14ac:dyDescent="0.25">
      <c r="A2" s="32" t="s">
        <v>340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15" customHeight="1" x14ac:dyDescent="0.3">
      <c r="A3" s="283" t="s">
        <v>337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3" ht="15.75" x14ac:dyDescent="0.25">
      <c r="A4" s="10" t="s">
        <v>22</v>
      </c>
      <c r="B4" s="33" t="s">
        <v>367</v>
      </c>
      <c r="C4" s="34"/>
      <c r="D4" s="34"/>
      <c r="E4" s="34"/>
      <c r="F4" s="34"/>
      <c r="G4" s="34"/>
      <c r="H4" s="34"/>
      <c r="I4" s="34"/>
      <c r="J4" s="34"/>
      <c r="K4" s="35"/>
    </row>
    <row r="5" spans="1:13" ht="15.75" x14ac:dyDescent="0.25">
      <c r="A5" s="11" t="s">
        <v>21</v>
      </c>
      <c r="B5" s="36" t="s">
        <v>368</v>
      </c>
      <c r="C5" s="37"/>
      <c r="D5" s="37"/>
      <c r="E5" s="37"/>
      <c r="F5" s="37"/>
      <c r="G5" s="37"/>
      <c r="H5" s="37"/>
      <c r="I5" s="37"/>
      <c r="J5" s="37"/>
      <c r="K5" s="38"/>
    </row>
    <row r="6" spans="1:13" ht="15.75" x14ac:dyDescent="0.25">
      <c r="A6" s="11" t="s">
        <v>379</v>
      </c>
      <c r="B6" s="33" t="s">
        <v>369</v>
      </c>
      <c r="C6" s="34"/>
      <c r="D6" s="34"/>
      <c r="E6" s="34"/>
      <c r="F6" s="34"/>
      <c r="G6" s="34"/>
      <c r="H6" s="34"/>
      <c r="I6" s="34"/>
      <c r="J6" s="34"/>
      <c r="K6" s="35"/>
    </row>
    <row r="7" spans="1:13" ht="15.75" x14ac:dyDescent="0.25">
      <c r="A7" s="11" t="s">
        <v>23</v>
      </c>
      <c r="B7" s="33" t="s">
        <v>370</v>
      </c>
      <c r="C7" s="34"/>
      <c r="D7" s="34"/>
      <c r="E7" s="34"/>
      <c r="F7" s="34"/>
      <c r="G7" s="34"/>
      <c r="H7" s="34"/>
      <c r="I7" s="34"/>
      <c r="J7" s="34"/>
      <c r="K7" s="35"/>
    </row>
    <row r="8" spans="1:13" ht="15.75" x14ac:dyDescent="0.25">
      <c r="A8" s="11" t="s">
        <v>24</v>
      </c>
      <c r="B8" s="33" t="s">
        <v>371</v>
      </c>
      <c r="C8" s="34"/>
      <c r="D8" s="34"/>
      <c r="E8" s="34"/>
      <c r="F8" s="34"/>
      <c r="G8" s="34"/>
      <c r="H8" s="34"/>
      <c r="I8" s="34"/>
      <c r="J8" s="34"/>
      <c r="K8" s="35"/>
    </row>
    <row r="9" spans="1:13" ht="15.75" x14ac:dyDescent="0.25">
      <c r="A9" s="11" t="s">
        <v>25</v>
      </c>
      <c r="B9" s="33" t="s">
        <v>372</v>
      </c>
      <c r="C9" s="34"/>
      <c r="D9" s="34"/>
      <c r="E9" s="34"/>
      <c r="F9" s="34"/>
      <c r="G9" s="34"/>
      <c r="H9" s="34"/>
      <c r="I9" s="34"/>
      <c r="J9" s="34"/>
      <c r="K9" s="35"/>
    </row>
    <row r="10" spans="1:13" ht="15.75" x14ac:dyDescent="0.25">
      <c r="A10" s="11" t="s">
        <v>26</v>
      </c>
      <c r="B10" s="33" t="s">
        <v>373</v>
      </c>
      <c r="C10" s="34"/>
      <c r="D10" s="34"/>
      <c r="E10" s="34"/>
      <c r="F10" s="34"/>
      <c r="G10" s="34"/>
      <c r="H10" s="34"/>
      <c r="I10" s="34"/>
      <c r="J10" s="34"/>
      <c r="K10" s="35"/>
    </row>
    <row r="19" spans="7:7" x14ac:dyDescent="0.25">
      <c r="G19" t="s">
        <v>339</v>
      </c>
    </row>
  </sheetData>
  <mergeCells count="10">
    <mergeCell ref="A1:K1"/>
    <mergeCell ref="A2:K2"/>
    <mergeCell ref="A3:K3"/>
    <mergeCell ref="B8:K8"/>
    <mergeCell ref="B10:K10"/>
    <mergeCell ref="B5:K5"/>
    <mergeCell ref="B4:K4"/>
    <mergeCell ref="B6:K6"/>
    <mergeCell ref="B7:K7"/>
    <mergeCell ref="B9:K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Layout" zoomScaleNormal="100" workbookViewId="0">
      <selection activeCell="D12" sqref="D12"/>
    </sheetView>
  </sheetViews>
  <sheetFormatPr defaultRowHeight="15" x14ac:dyDescent="0.25"/>
  <cols>
    <col min="1" max="1" width="4.42578125" bestFit="1" customWidth="1"/>
    <col min="2" max="2" width="5.5703125" customWidth="1"/>
    <col min="3" max="3" width="38.5703125" customWidth="1"/>
    <col min="4" max="4" width="28" customWidth="1"/>
    <col min="5" max="5" width="17" customWidth="1"/>
    <col min="6" max="6" width="17.140625" customWidth="1"/>
    <col min="7" max="7" width="11.140625" customWidth="1"/>
    <col min="8" max="8" width="8.28515625" customWidth="1"/>
    <col min="9" max="9" width="9.5703125" customWidth="1"/>
  </cols>
  <sheetData>
    <row r="1" spans="1:9" ht="15.75" x14ac:dyDescent="0.25">
      <c r="A1" s="47" t="s">
        <v>374</v>
      </c>
      <c r="B1" s="62"/>
      <c r="C1" s="62"/>
      <c r="D1" s="62"/>
      <c r="E1" s="62"/>
      <c r="F1" s="63"/>
    </row>
    <row r="2" spans="1:9" ht="15" customHeight="1" x14ac:dyDescent="0.25">
      <c r="A2" s="39" t="s">
        <v>27</v>
      </c>
      <c r="B2" s="41" t="s">
        <v>28</v>
      </c>
      <c r="C2" s="41" t="s">
        <v>29</v>
      </c>
      <c r="D2" s="41" t="s">
        <v>30</v>
      </c>
      <c r="E2" s="50" t="s">
        <v>31</v>
      </c>
      <c r="F2" s="274"/>
    </row>
    <row r="3" spans="1:9" ht="15.75" thickBot="1" x14ac:dyDescent="0.3">
      <c r="A3" s="40"/>
      <c r="B3" s="42"/>
      <c r="C3" s="42"/>
      <c r="D3" s="42"/>
      <c r="E3" s="51" t="s">
        <v>32</v>
      </c>
      <c r="F3" s="275" t="s">
        <v>33</v>
      </c>
    </row>
    <row r="4" spans="1:9" ht="36" x14ac:dyDescent="0.25">
      <c r="A4" s="12" t="s">
        <v>99</v>
      </c>
      <c r="B4" s="7" t="s">
        <v>37</v>
      </c>
      <c r="C4" s="29" t="s">
        <v>194</v>
      </c>
      <c r="D4" s="19" t="s">
        <v>195</v>
      </c>
      <c r="E4" s="15">
        <v>12000</v>
      </c>
      <c r="F4" s="276">
        <v>2000</v>
      </c>
    </row>
    <row r="5" spans="1:9" s="6" customFormat="1" ht="48" x14ac:dyDescent="0.25">
      <c r="A5" s="13" t="s">
        <v>97</v>
      </c>
      <c r="B5" s="30" t="s">
        <v>36</v>
      </c>
      <c r="C5" s="1" t="s">
        <v>40</v>
      </c>
      <c r="D5" s="2" t="s">
        <v>196</v>
      </c>
      <c r="E5" s="16">
        <v>170000</v>
      </c>
      <c r="F5" s="277">
        <v>10000</v>
      </c>
    </row>
    <row r="6" spans="1:9" ht="60" x14ac:dyDescent="0.25">
      <c r="A6" s="13" t="s">
        <v>157</v>
      </c>
      <c r="B6" s="30" t="s">
        <v>110</v>
      </c>
      <c r="C6" s="1" t="s">
        <v>43</v>
      </c>
      <c r="D6" s="2" t="s">
        <v>197</v>
      </c>
      <c r="E6" s="16">
        <v>130000</v>
      </c>
      <c r="F6" s="277">
        <v>12000</v>
      </c>
    </row>
    <row r="7" spans="1:9" ht="48.75" x14ac:dyDescent="0.25">
      <c r="A7" s="278" t="s">
        <v>103</v>
      </c>
      <c r="B7" s="24" t="s">
        <v>164</v>
      </c>
      <c r="C7" s="21" t="s">
        <v>102</v>
      </c>
      <c r="D7" s="26" t="s">
        <v>198</v>
      </c>
      <c r="E7" s="20">
        <v>180000</v>
      </c>
      <c r="F7" s="279">
        <v>12000</v>
      </c>
    </row>
    <row r="8" spans="1:9" ht="64.5" x14ac:dyDescent="0.25">
      <c r="A8" s="280" t="s">
        <v>44</v>
      </c>
      <c r="B8" s="25" t="s">
        <v>45</v>
      </c>
      <c r="C8" s="22" t="s">
        <v>199</v>
      </c>
      <c r="D8" s="8" t="s">
        <v>200</v>
      </c>
      <c r="E8" s="17">
        <v>180000</v>
      </c>
      <c r="F8" s="281">
        <v>12000</v>
      </c>
    </row>
    <row r="9" spans="1:9" ht="39" x14ac:dyDescent="0.25">
      <c r="A9" s="280" t="s">
        <v>201</v>
      </c>
      <c r="B9" s="25" t="s">
        <v>39</v>
      </c>
      <c r="C9" s="23" t="s">
        <v>202</v>
      </c>
      <c r="D9" s="8" t="s">
        <v>203</v>
      </c>
      <c r="E9" s="17">
        <v>14000</v>
      </c>
      <c r="F9" s="281">
        <v>3000</v>
      </c>
    </row>
    <row r="10" spans="1:9" ht="64.5" x14ac:dyDescent="0.25">
      <c r="A10" s="280" t="s">
        <v>204</v>
      </c>
      <c r="B10" s="25" t="s">
        <v>327</v>
      </c>
      <c r="C10" s="23" t="s">
        <v>205</v>
      </c>
      <c r="D10" s="8" t="s">
        <v>326</v>
      </c>
      <c r="E10" s="17">
        <v>80000</v>
      </c>
      <c r="F10" s="281">
        <v>0</v>
      </c>
    </row>
    <row r="11" spans="1:9" ht="15" customHeight="1" thickBot="1" x14ac:dyDescent="0.3">
      <c r="A11" s="46" t="s">
        <v>19</v>
      </c>
      <c r="B11" s="76"/>
      <c r="C11" s="76"/>
      <c r="D11" s="77"/>
      <c r="E11" s="28">
        <f>SUM(E4:E10)</f>
        <v>766000</v>
      </c>
      <c r="F11" s="282">
        <f>SUM(F4:F10)</f>
        <v>51000</v>
      </c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</sheetData>
  <mergeCells count="7">
    <mergeCell ref="A2:A3"/>
    <mergeCell ref="B2:B3"/>
    <mergeCell ref="C2:C3"/>
    <mergeCell ref="D2:D3"/>
    <mergeCell ref="A11:D11"/>
    <mergeCell ref="A1:F1"/>
    <mergeCell ref="E2:F2"/>
  </mergeCells>
  <pageMargins left="0.70866141732283472" right="0.70866141732283472" top="0.78740157480314965" bottom="0.78740157480314965" header="0.31496062992125984" footer="0.31496062992125984"/>
  <pageSetup paperSize="9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Layout" zoomScaleNormal="100" workbookViewId="0">
      <selection activeCell="A27" sqref="A27"/>
    </sheetView>
  </sheetViews>
  <sheetFormatPr defaultRowHeight="15" x14ac:dyDescent="0.25"/>
  <cols>
    <col min="1" max="1" width="22.85546875" customWidth="1"/>
    <col min="2" max="2" width="30" customWidth="1"/>
    <col min="3" max="3" width="31.140625" customWidth="1"/>
    <col min="4" max="4" width="20.42578125" customWidth="1"/>
    <col min="5" max="5" width="20.5703125" customWidth="1"/>
    <col min="6" max="6" width="20.42578125" customWidth="1"/>
  </cols>
  <sheetData>
    <row r="1" spans="1:3" ht="18.75" x14ac:dyDescent="0.3">
      <c r="A1" s="71" t="s">
        <v>375</v>
      </c>
      <c r="B1" s="74"/>
      <c r="C1" s="75"/>
    </row>
    <row r="2" spans="1:3" ht="15" customHeight="1" x14ac:dyDescent="0.25">
      <c r="A2" s="68" t="s">
        <v>28</v>
      </c>
      <c r="B2" s="72" t="s">
        <v>384</v>
      </c>
      <c r="C2" s="70" t="s">
        <v>385</v>
      </c>
    </row>
    <row r="3" spans="1:3" ht="29.25" customHeight="1" thickBot="1" x14ac:dyDescent="0.3">
      <c r="A3" s="69"/>
      <c r="B3" s="52"/>
      <c r="C3" s="73"/>
    </row>
    <row r="4" spans="1:3" ht="19.7" customHeight="1" x14ac:dyDescent="0.25">
      <c r="A4" s="64" t="s">
        <v>64</v>
      </c>
      <c r="B4" s="53">
        <v>1400000</v>
      </c>
      <c r="C4" s="54">
        <v>560000</v>
      </c>
    </row>
    <row r="5" spans="1:3" ht="19.7" customHeight="1" x14ac:dyDescent="0.25">
      <c r="A5" s="65" t="s">
        <v>65</v>
      </c>
      <c r="B5" s="55">
        <v>3142000</v>
      </c>
      <c r="C5" s="56">
        <v>1257000</v>
      </c>
    </row>
    <row r="6" spans="1:3" ht="19.7" customHeight="1" x14ac:dyDescent="0.25">
      <c r="A6" s="66" t="s">
        <v>66</v>
      </c>
      <c r="B6" s="55">
        <v>1866000</v>
      </c>
      <c r="C6" s="56">
        <v>560000</v>
      </c>
    </row>
    <row r="7" spans="1:3" ht="19.7" customHeight="1" x14ac:dyDescent="0.25">
      <c r="A7" s="65" t="s">
        <v>67</v>
      </c>
      <c r="B7" s="55">
        <v>1866000</v>
      </c>
      <c r="C7" s="56">
        <v>784000</v>
      </c>
    </row>
    <row r="8" spans="1:3" ht="19.7" customHeight="1" x14ac:dyDescent="0.25">
      <c r="A8" s="65" t="s">
        <v>68</v>
      </c>
      <c r="B8" s="55">
        <v>835000</v>
      </c>
      <c r="C8" s="56">
        <v>209000</v>
      </c>
    </row>
    <row r="9" spans="1:3" ht="19.7" customHeight="1" x14ac:dyDescent="0.25">
      <c r="A9" s="65" t="s">
        <v>69</v>
      </c>
      <c r="B9" s="55">
        <v>1875000</v>
      </c>
      <c r="C9" s="56">
        <v>562000</v>
      </c>
    </row>
    <row r="10" spans="1:3" ht="19.7" customHeight="1" x14ac:dyDescent="0.25">
      <c r="A10" s="65" t="s">
        <v>70</v>
      </c>
      <c r="B10" s="55">
        <v>1095000</v>
      </c>
      <c r="C10" s="56">
        <v>427000</v>
      </c>
    </row>
    <row r="11" spans="1:3" ht="19.7" customHeight="1" x14ac:dyDescent="0.25">
      <c r="A11" s="65" t="s">
        <v>71</v>
      </c>
      <c r="B11" s="55">
        <v>1373000</v>
      </c>
      <c r="C11" s="56">
        <v>686000</v>
      </c>
    </row>
    <row r="12" spans="1:3" ht="19.7" customHeight="1" x14ac:dyDescent="0.25">
      <c r="A12" s="65" t="s">
        <v>72</v>
      </c>
      <c r="B12" s="55">
        <v>1102000</v>
      </c>
      <c r="C12" s="56">
        <v>452000</v>
      </c>
    </row>
    <row r="13" spans="1:3" ht="19.7" customHeight="1" x14ac:dyDescent="0.25">
      <c r="A13" s="65" t="s">
        <v>73</v>
      </c>
      <c r="B13" s="55">
        <v>1370000</v>
      </c>
      <c r="C13" s="56">
        <v>400000</v>
      </c>
    </row>
    <row r="14" spans="1:3" ht="19.7" customHeight="1" x14ac:dyDescent="0.25">
      <c r="A14" s="66" t="s">
        <v>74</v>
      </c>
      <c r="B14" s="55">
        <v>1874000</v>
      </c>
      <c r="C14" s="56">
        <v>825000</v>
      </c>
    </row>
    <row r="15" spans="1:3" ht="19.7" customHeight="1" x14ac:dyDescent="0.25">
      <c r="A15" s="65" t="s">
        <v>75</v>
      </c>
      <c r="B15" s="55">
        <v>1103000</v>
      </c>
      <c r="C15" s="56">
        <v>331000</v>
      </c>
    </row>
    <row r="16" spans="1:3" ht="19.7" customHeight="1" x14ac:dyDescent="0.25">
      <c r="A16" s="65" t="s">
        <v>76</v>
      </c>
      <c r="B16" s="55">
        <v>1624000</v>
      </c>
      <c r="C16" s="56">
        <v>650000</v>
      </c>
    </row>
    <row r="17" spans="1:3" ht="19.7" customHeight="1" thickBot="1" x14ac:dyDescent="0.3">
      <c r="A17" s="67" t="s">
        <v>77</v>
      </c>
      <c r="B17" s="57">
        <v>1366000</v>
      </c>
      <c r="C17" s="58">
        <v>546000</v>
      </c>
    </row>
    <row r="18" spans="1:3" ht="19.7" customHeight="1" thickBot="1" x14ac:dyDescent="0.3">
      <c r="A18" s="59" t="s">
        <v>19</v>
      </c>
      <c r="B18" s="60">
        <f>SUM(B4:B17)</f>
        <v>21891000</v>
      </c>
      <c r="C18" s="61">
        <f>SUM(C4:C17)</f>
        <v>8249000</v>
      </c>
    </row>
  </sheetData>
  <mergeCells count="4">
    <mergeCell ref="A1:C1"/>
    <mergeCell ref="C2:C3"/>
    <mergeCell ref="B2:B3"/>
    <mergeCell ref="A2:A3"/>
  </mergeCells>
  <pageMargins left="0.94488188976377963" right="0.70866141732283472" top="0.78740157480314965" bottom="0.78740157480314965" header="0.31496062992125984" footer="0.31496062992125984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00" workbookViewId="0">
      <selection activeCell="D60" sqref="D60"/>
    </sheetView>
  </sheetViews>
  <sheetFormatPr defaultRowHeight="15" x14ac:dyDescent="0.25"/>
  <cols>
    <col min="1" max="1" width="6.140625" customWidth="1"/>
    <col min="2" max="2" width="5.42578125" customWidth="1"/>
    <col min="3" max="3" width="35.85546875" customWidth="1"/>
    <col min="4" max="4" width="52" customWidth="1"/>
    <col min="5" max="5" width="10.5703125" customWidth="1"/>
    <col min="6" max="6" width="12.140625" customWidth="1"/>
    <col min="7" max="7" width="10.140625" customWidth="1"/>
    <col min="8" max="8" width="10.140625" bestFit="1" customWidth="1"/>
    <col min="9" max="10" width="15.28515625" customWidth="1"/>
  </cols>
  <sheetData>
    <row r="1" spans="1:7" ht="16.5" thickBot="1" x14ac:dyDescent="0.3">
      <c r="A1" s="82" t="s">
        <v>381</v>
      </c>
      <c r="B1" s="83"/>
      <c r="C1" s="83"/>
      <c r="D1" s="83"/>
      <c r="E1" s="83"/>
      <c r="F1" s="84"/>
    </row>
    <row r="2" spans="1:7" ht="15" customHeight="1" x14ac:dyDescent="0.25">
      <c r="A2" s="126" t="s">
        <v>27</v>
      </c>
      <c r="B2" s="127" t="s">
        <v>28</v>
      </c>
      <c r="C2" s="127" t="s">
        <v>29</v>
      </c>
      <c r="D2" s="127" t="s">
        <v>30</v>
      </c>
      <c r="E2" s="128" t="s">
        <v>31</v>
      </c>
      <c r="F2" s="129"/>
    </row>
    <row r="3" spans="1:7" ht="35.25" customHeight="1" thickBot="1" x14ac:dyDescent="0.3">
      <c r="A3" s="130"/>
      <c r="B3" s="131"/>
      <c r="C3" s="131"/>
      <c r="D3" s="131"/>
      <c r="E3" s="112" t="s">
        <v>206</v>
      </c>
      <c r="F3" s="132" t="s">
        <v>33</v>
      </c>
    </row>
    <row r="4" spans="1:7" ht="30" x14ac:dyDescent="0.25">
      <c r="A4" s="85" t="s">
        <v>47</v>
      </c>
      <c r="B4" s="86" t="s">
        <v>37</v>
      </c>
      <c r="C4" s="86" t="s">
        <v>207</v>
      </c>
      <c r="D4" s="86" t="s">
        <v>355</v>
      </c>
      <c r="E4" s="87">
        <v>136000</v>
      </c>
      <c r="F4" s="88">
        <v>40000</v>
      </c>
    </row>
    <row r="5" spans="1:7" ht="30" x14ac:dyDescent="0.25">
      <c r="A5" s="85" t="s">
        <v>47</v>
      </c>
      <c r="B5" s="89" t="s">
        <v>100</v>
      </c>
      <c r="C5" s="86" t="s">
        <v>208</v>
      </c>
      <c r="D5" s="89" t="s">
        <v>356</v>
      </c>
      <c r="E5" s="90">
        <v>131000</v>
      </c>
      <c r="F5" s="91">
        <v>25000</v>
      </c>
    </row>
    <row r="6" spans="1:7" ht="30" x14ac:dyDescent="0.25">
      <c r="A6" s="85" t="s">
        <v>47</v>
      </c>
      <c r="B6" s="89" t="s">
        <v>48</v>
      </c>
      <c r="C6" s="86" t="s">
        <v>209</v>
      </c>
      <c r="D6" s="89" t="s">
        <v>213</v>
      </c>
      <c r="E6" s="90">
        <v>182000</v>
      </c>
      <c r="F6" s="91">
        <v>45000</v>
      </c>
    </row>
    <row r="7" spans="1:7" ht="30" x14ac:dyDescent="0.25">
      <c r="A7" s="85" t="s">
        <v>47</v>
      </c>
      <c r="B7" s="89" t="s">
        <v>34</v>
      </c>
      <c r="C7" s="86" t="s">
        <v>210</v>
      </c>
      <c r="D7" s="89" t="s">
        <v>357</v>
      </c>
      <c r="E7" s="90">
        <v>77000</v>
      </c>
      <c r="F7" s="91">
        <v>30000</v>
      </c>
    </row>
    <row r="8" spans="1:7" ht="30" x14ac:dyDescent="0.25">
      <c r="A8" s="85" t="s">
        <v>47</v>
      </c>
      <c r="B8" s="89" t="s">
        <v>37</v>
      </c>
      <c r="C8" s="86" t="s">
        <v>211</v>
      </c>
      <c r="D8" s="89" t="s">
        <v>358</v>
      </c>
      <c r="E8" s="90">
        <v>334000</v>
      </c>
      <c r="F8" s="91">
        <v>70000</v>
      </c>
    </row>
    <row r="9" spans="1:7" ht="30" x14ac:dyDescent="0.25">
      <c r="A9" s="85" t="s">
        <v>47</v>
      </c>
      <c r="B9" s="89" t="s">
        <v>119</v>
      </c>
      <c r="C9" s="86" t="s">
        <v>212</v>
      </c>
      <c r="D9" s="89" t="s">
        <v>359</v>
      </c>
      <c r="E9" s="90">
        <v>240000</v>
      </c>
      <c r="F9" s="91">
        <v>40000</v>
      </c>
    </row>
    <row r="10" spans="1:7" ht="45" x14ac:dyDescent="0.25">
      <c r="A10" s="92" t="s">
        <v>217</v>
      </c>
      <c r="B10" s="93" t="s">
        <v>36</v>
      </c>
      <c r="C10" s="89" t="s">
        <v>92</v>
      </c>
      <c r="D10" s="89" t="s">
        <v>360</v>
      </c>
      <c r="E10" s="90">
        <v>100000</v>
      </c>
      <c r="F10" s="91">
        <v>20000</v>
      </c>
    </row>
    <row r="11" spans="1:7" ht="30" x14ac:dyDescent="0.25">
      <c r="A11" s="85" t="s">
        <v>215</v>
      </c>
      <c r="B11" s="89" t="s">
        <v>50</v>
      </c>
      <c r="C11" s="89" t="s">
        <v>52</v>
      </c>
      <c r="D11" s="89" t="s">
        <v>361</v>
      </c>
      <c r="E11" s="90">
        <v>90000</v>
      </c>
      <c r="F11" s="91">
        <v>5000</v>
      </c>
    </row>
    <row r="12" spans="1:7" ht="30" x14ac:dyDescent="0.25">
      <c r="A12" s="85" t="s">
        <v>49</v>
      </c>
      <c r="B12" s="86" t="s">
        <v>34</v>
      </c>
      <c r="C12" s="86" t="s">
        <v>216</v>
      </c>
      <c r="D12" s="86" t="s">
        <v>95</v>
      </c>
      <c r="E12" s="90">
        <v>85000</v>
      </c>
      <c r="F12" s="91">
        <v>10000</v>
      </c>
    </row>
    <row r="13" spans="1:7" ht="30" x14ac:dyDescent="0.25">
      <c r="A13" s="92" t="s">
        <v>91</v>
      </c>
      <c r="B13" s="89" t="s">
        <v>119</v>
      </c>
      <c r="C13" s="89" t="s">
        <v>54</v>
      </c>
      <c r="D13" s="94" t="s">
        <v>362</v>
      </c>
      <c r="E13" s="90">
        <v>200000</v>
      </c>
      <c r="F13" s="91">
        <v>5000</v>
      </c>
    </row>
    <row r="14" spans="1:7" ht="45" x14ac:dyDescent="0.25">
      <c r="A14" s="92" t="s">
        <v>279</v>
      </c>
      <c r="B14" s="89" t="s">
        <v>59</v>
      </c>
      <c r="C14" s="89" t="s">
        <v>46</v>
      </c>
      <c r="D14" s="89" t="s">
        <v>363</v>
      </c>
      <c r="E14" s="90">
        <v>100000</v>
      </c>
      <c r="F14" s="95">
        <v>25000</v>
      </c>
    </row>
    <row r="15" spans="1:7" ht="15.75" thickBot="1" x14ac:dyDescent="0.3">
      <c r="A15" s="96" t="s">
        <v>55</v>
      </c>
      <c r="B15" s="97"/>
      <c r="C15" s="97"/>
      <c r="D15" s="98"/>
      <c r="E15" s="133">
        <f>SUM(E4:E14)</f>
        <v>1675000</v>
      </c>
      <c r="F15" s="134">
        <f>SUM(F4:F14)</f>
        <v>315000</v>
      </c>
    </row>
    <row r="16" spans="1:7" x14ac:dyDescent="0.25">
      <c r="A16" s="79"/>
      <c r="B16" s="79"/>
      <c r="C16" s="79"/>
      <c r="D16" s="79"/>
      <c r="E16" s="79"/>
      <c r="F16" s="80"/>
      <c r="G16" s="27"/>
    </row>
    <row r="17" spans="1:7" x14ac:dyDescent="0.25">
      <c r="A17" s="78"/>
      <c r="B17" s="78"/>
      <c r="C17" s="78"/>
      <c r="D17" s="78"/>
      <c r="E17" s="78"/>
      <c r="F17" s="81"/>
      <c r="G17" s="27"/>
    </row>
    <row r="18" spans="1:7" ht="15.75" thickBot="1" x14ac:dyDescent="0.3">
      <c r="A18" s="78"/>
      <c r="B18" s="78"/>
      <c r="C18" s="78"/>
      <c r="D18" s="78"/>
      <c r="E18" s="78"/>
      <c r="F18" s="81"/>
      <c r="G18" s="27"/>
    </row>
    <row r="19" spans="1:7" x14ac:dyDescent="0.25">
      <c r="A19" s="108" t="s">
        <v>27</v>
      </c>
      <c r="B19" s="109" t="s">
        <v>28</v>
      </c>
      <c r="C19" s="109" t="s">
        <v>29</v>
      </c>
      <c r="D19" s="109" t="s">
        <v>30</v>
      </c>
      <c r="E19" s="128" t="s">
        <v>31</v>
      </c>
      <c r="F19" s="129"/>
    </row>
    <row r="20" spans="1:7" ht="29.25" thickBot="1" x14ac:dyDescent="0.3">
      <c r="A20" s="110"/>
      <c r="B20" s="111"/>
      <c r="C20" s="111"/>
      <c r="D20" s="111"/>
      <c r="E20" s="112" t="s">
        <v>206</v>
      </c>
      <c r="F20" s="113" t="s">
        <v>33</v>
      </c>
    </row>
    <row r="21" spans="1:7" ht="30" x14ac:dyDescent="0.25">
      <c r="A21" s="92" t="s">
        <v>56</v>
      </c>
      <c r="B21" s="89" t="s">
        <v>48</v>
      </c>
      <c r="C21" s="89" t="s">
        <v>219</v>
      </c>
      <c r="D21" s="89" t="s">
        <v>354</v>
      </c>
      <c r="E21" s="87">
        <v>150000</v>
      </c>
      <c r="F21" s="88">
        <v>8000</v>
      </c>
    </row>
    <row r="22" spans="1:7" ht="30" x14ac:dyDescent="0.25">
      <c r="A22" s="99" t="s">
        <v>117</v>
      </c>
      <c r="B22" s="100" t="s">
        <v>48</v>
      </c>
      <c r="C22" s="100" t="s">
        <v>220</v>
      </c>
      <c r="D22" s="100" t="s">
        <v>159</v>
      </c>
      <c r="E22" s="90">
        <v>80000</v>
      </c>
      <c r="F22" s="91">
        <v>20000</v>
      </c>
    </row>
    <row r="23" spans="1:7" ht="30" x14ac:dyDescent="0.25">
      <c r="A23" s="92" t="s">
        <v>214</v>
      </c>
      <c r="B23" s="89" t="s">
        <v>50</v>
      </c>
      <c r="C23" s="89" t="s">
        <v>53</v>
      </c>
      <c r="D23" s="89" t="s">
        <v>353</v>
      </c>
      <c r="E23" s="90">
        <v>15000</v>
      </c>
      <c r="F23" s="91">
        <v>0</v>
      </c>
    </row>
    <row r="24" spans="1:7" ht="30" x14ac:dyDescent="0.25">
      <c r="A24" s="3" t="s">
        <v>104</v>
      </c>
      <c r="B24" s="101" t="s">
        <v>59</v>
      </c>
      <c r="C24" s="101" t="s">
        <v>105</v>
      </c>
      <c r="D24" s="101" t="s">
        <v>352</v>
      </c>
      <c r="E24" s="102">
        <v>30000</v>
      </c>
      <c r="F24" s="91">
        <v>0</v>
      </c>
    </row>
    <row r="25" spans="1:7" x14ac:dyDescent="0.25">
      <c r="A25" s="92" t="s">
        <v>343</v>
      </c>
      <c r="B25" s="89" t="s">
        <v>34</v>
      </c>
      <c r="C25" s="89" t="s">
        <v>282</v>
      </c>
      <c r="D25" s="89" t="s">
        <v>281</v>
      </c>
      <c r="E25" s="90">
        <v>20000</v>
      </c>
      <c r="F25" s="91">
        <v>7000</v>
      </c>
    </row>
    <row r="26" spans="1:7" ht="15" customHeight="1" x14ac:dyDescent="0.25">
      <c r="A26" s="92" t="s">
        <v>218</v>
      </c>
      <c r="B26" s="89" t="s">
        <v>140</v>
      </c>
      <c r="C26" s="89" t="s">
        <v>51</v>
      </c>
      <c r="D26" s="89" t="s">
        <v>351</v>
      </c>
      <c r="E26" s="90">
        <v>125000</v>
      </c>
      <c r="F26" s="91">
        <v>8000</v>
      </c>
    </row>
    <row r="27" spans="1:7" ht="30" x14ac:dyDescent="0.25">
      <c r="A27" s="92" t="s">
        <v>35</v>
      </c>
      <c r="B27" s="89" t="s">
        <v>164</v>
      </c>
      <c r="C27" s="89" t="s">
        <v>193</v>
      </c>
      <c r="D27" s="89" t="s">
        <v>350</v>
      </c>
      <c r="E27" s="102">
        <v>220000</v>
      </c>
      <c r="F27" s="91">
        <v>20000</v>
      </c>
    </row>
    <row r="28" spans="1:7" ht="30" x14ac:dyDescent="0.25">
      <c r="A28" s="85" t="s">
        <v>38</v>
      </c>
      <c r="B28" s="89" t="s">
        <v>164</v>
      </c>
      <c r="C28" s="89" t="s">
        <v>60</v>
      </c>
      <c r="D28" s="89" t="s">
        <v>349</v>
      </c>
      <c r="E28" s="90">
        <v>80000</v>
      </c>
      <c r="F28" s="91">
        <v>0</v>
      </c>
    </row>
    <row r="29" spans="1:7" ht="30" x14ac:dyDescent="0.25">
      <c r="A29" s="103" t="s">
        <v>41</v>
      </c>
      <c r="B29" s="104" t="s">
        <v>48</v>
      </c>
      <c r="C29" s="104" t="s">
        <v>58</v>
      </c>
      <c r="D29" s="104" t="s">
        <v>348</v>
      </c>
      <c r="E29" s="105">
        <v>140000</v>
      </c>
      <c r="F29" s="91">
        <v>0</v>
      </c>
    </row>
    <row r="30" spans="1:7" ht="30" x14ac:dyDescent="0.25">
      <c r="A30" s="103" t="s">
        <v>341</v>
      </c>
      <c r="B30" s="104" t="s">
        <v>34</v>
      </c>
      <c r="C30" s="104" t="s">
        <v>301</v>
      </c>
      <c r="D30" s="104" t="s">
        <v>304</v>
      </c>
      <c r="E30" s="105">
        <v>200000</v>
      </c>
      <c r="F30" s="91">
        <v>16000</v>
      </c>
    </row>
    <row r="31" spans="1:7" ht="30" x14ac:dyDescent="0.25">
      <c r="A31" s="103" t="s">
        <v>302</v>
      </c>
      <c r="B31" s="104" t="s">
        <v>59</v>
      </c>
      <c r="C31" s="104" t="s">
        <v>303</v>
      </c>
      <c r="D31" s="104" t="s">
        <v>305</v>
      </c>
      <c r="E31" s="105">
        <v>125000</v>
      </c>
      <c r="F31" s="91">
        <v>0</v>
      </c>
    </row>
    <row r="32" spans="1:7" x14ac:dyDescent="0.25">
      <c r="A32" s="103" t="s">
        <v>306</v>
      </c>
      <c r="B32" s="104" t="s">
        <v>163</v>
      </c>
      <c r="C32" s="104" t="s">
        <v>307</v>
      </c>
      <c r="D32" s="104" t="s">
        <v>308</v>
      </c>
      <c r="E32" s="105">
        <v>40000</v>
      </c>
      <c r="F32" s="91">
        <v>0</v>
      </c>
    </row>
    <row r="33" spans="1:6" ht="30" x14ac:dyDescent="0.25">
      <c r="A33" s="92" t="s">
        <v>96</v>
      </c>
      <c r="B33" s="106" t="s">
        <v>59</v>
      </c>
      <c r="C33" s="89" t="s">
        <v>280</v>
      </c>
      <c r="D33" s="89" t="s">
        <v>225</v>
      </c>
      <c r="E33" s="107">
        <v>120000</v>
      </c>
      <c r="F33" s="91">
        <v>0</v>
      </c>
    </row>
    <row r="34" spans="1:6" x14ac:dyDescent="0.25">
      <c r="A34" s="92" t="s">
        <v>224</v>
      </c>
      <c r="B34" s="89" t="s">
        <v>48</v>
      </c>
      <c r="C34" s="89" t="s">
        <v>223</v>
      </c>
      <c r="D34" s="89" t="s">
        <v>346</v>
      </c>
      <c r="E34" s="90">
        <v>90000</v>
      </c>
      <c r="F34" s="91">
        <v>7000</v>
      </c>
    </row>
    <row r="35" spans="1:6" ht="30" x14ac:dyDescent="0.25">
      <c r="A35" s="103" t="s">
        <v>150</v>
      </c>
      <c r="B35" s="89" t="s">
        <v>59</v>
      </c>
      <c r="C35" s="89" t="s">
        <v>227</v>
      </c>
      <c r="D35" s="89" t="s">
        <v>347</v>
      </c>
      <c r="E35" s="90">
        <v>80000</v>
      </c>
      <c r="F35" s="91">
        <v>20000</v>
      </c>
    </row>
    <row r="36" spans="1:6" ht="45" x14ac:dyDescent="0.25">
      <c r="A36" s="92" t="s">
        <v>342</v>
      </c>
      <c r="B36" s="89" t="s">
        <v>164</v>
      </c>
      <c r="C36" s="89" t="s">
        <v>287</v>
      </c>
      <c r="D36" s="89" t="s">
        <v>316</v>
      </c>
      <c r="E36" s="90">
        <v>40000</v>
      </c>
      <c r="F36" s="91">
        <v>0</v>
      </c>
    </row>
    <row r="37" spans="1:6" ht="30" x14ac:dyDescent="0.25">
      <c r="A37" s="92" t="s">
        <v>228</v>
      </c>
      <c r="B37" s="114" t="s">
        <v>48</v>
      </c>
      <c r="C37" s="114" t="s">
        <v>166</v>
      </c>
      <c r="D37" s="114" t="s">
        <v>345</v>
      </c>
      <c r="E37" s="115">
        <v>307000</v>
      </c>
      <c r="F37" s="91">
        <v>0</v>
      </c>
    </row>
    <row r="38" spans="1:6" ht="30" x14ac:dyDescent="0.25">
      <c r="A38" s="92" t="s">
        <v>230</v>
      </c>
      <c r="B38" s="114" t="s">
        <v>164</v>
      </c>
      <c r="C38" s="114" t="s">
        <v>229</v>
      </c>
      <c r="D38" s="114" t="s">
        <v>154</v>
      </c>
      <c r="E38" s="115">
        <v>40000</v>
      </c>
      <c r="F38" s="91">
        <v>0</v>
      </c>
    </row>
    <row r="39" spans="1:6" x14ac:dyDescent="0.25">
      <c r="A39" s="92" t="s">
        <v>285</v>
      </c>
      <c r="B39" s="114" t="s">
        <v>34</v>
      </c>
      <c r="C39" s="114" t="s">
        <v>286</v>
      </c>
      <c r="D39" s="114" t="s">
        <v>320</v>
      </c>
      <c r="E39" s="115">
        <v>50000</v>
      </c>
      <c r="F39" s="91">
        <v>0</v>
      </c>
    </row>
    <row r="40" spans="1:6" x14ac:dyDescent="0.25">
      <c r="A40" s="92" t="s">
        <v>296</v>
      </c>
      <c r="B40" s="114" t="s">
        <v>36</v>
      </c>
      <c r="C40" s="114" t="s">
        <v>297</v>
      </c>
      <c r="D40" s="116" t="s">
        <v>344</v>
      </c>
      <c r="E40" s="115">
        <v>10000</v>
      </c>
      <c r="F40" s="91">
        <v>0</v>
      </c>
    </row>
    <row r="41" spans="1:6" ht="20.25" customHeight="1" x14ac:dyDescent="0.25">
      <c r="A41" s="85" t="s">
        <v>221</v>
      </c>
      <c r="B41" s="89" t="s">
        <v>36</v>
      </c>
      <c r="C41" s="89" t="s">
        <v>98</v>
      </c>
      <c r="D41" s="117"/>
      <c r="E41" s="90">
        <v>7000</v>
      </c>
      <c r="F41" s="91">
        <v>0</v>
      </c>
    </row>
    <row r="42" spans="1:6" ht="21" customHeight="1" x14ac:dyDescent="0.25">
      <c r="A42" s="85" t="s">
        <v>222</v>
      </c>
      <c r="B42" s="89" t="s">
        <v>300</v>
      </c>
      <c r="C42" s="89" t="s">
        <v>101</v>
      </c>
      <c r="D42" s="118"/>
      <c r="E42" s="107">
        <v>7000</v>
      </c>
      <c r="F42" s="91">
        <v>0</v>
      </c>
    </row>
    <row r="43" spans="1:6" ht="15" customHeight="1" x14ac:dyDescent="0.25">
      <c r="A43" s="92" t="s">
        <v>226</v>
      </c>
      <c r="B43" s="89" t="s">
        <v>100</v>
      </c>
      <c r="C43" s="89" t="s">
        <v>61</v>
      </c>
      <c r="D43" s="89" t="s">
        <v>165</v>
      </c>
      <c r="E43" s="90">
        <v>20000</v>
      </c>
      <c r="F43" s="91">
        <v>0</v>
      </c>
    </row>
    <row r="44" spans="1:6" x14ac:dyDescent="0.25">
      <c r="A44" s="121" t="s">
        <v>63</v>
      </c>
      <c r="B44" s="122"/>
      <c r="C44" s="122"/>
      <c r="D44" s="122"/>
      <c r="E44" s="124">
        <f>SUM(E21:E43)</f>
        <v>1996000</v>
      </c>
      <c r="F44" s="125">
        <f>SUM(F21:F43)</f>
        <v>106000</v>
      </c>
    </row>
    <row r="45" spans="1:6" ht="15.75" thickBot="1" x14ac:dyDescent="0.3">
      <c r="A45" s="44" t="s">
        <v>380</v>
      </c>
      <c r="B45" s="123"/>
      <c r="C45" s="123"/>
      <c r="D45" s="123"/>
      <c r="E45" s="135">
        <f>E15+E44</f>
        <v>3671000</v>
      </c>
      <c r="F45" s="136">
        <f>F15+F44</f>
        <v>421000</v>
      </c>
    </row>
    <row r="46" spans="1:6" ht="25.5" customHeight="1" x14ac:dyDescent="0.25"/>
    <row r="49" ht="26.25" customHeight="1" x14ac:dyDescent="0.25"/>
    <row r="50" ht="15" customHeight="1" x14ac:dyDescent="0.25"/>
  </sheetData>
  <mergeCells count="15">
    <mergeCell ref="A44:D44"/>
    <mergeCell ref="A45:D45"/>
    <mergeCell ref="A2:A3"/>
    <mergeCell ref="B2:B3"/>
    <mergeCell ref="C2:C3"/>
    <mergeCell ref="D2:D3"/>
    <mergeCell ref="A15:D15"/>
    <mergeCell ref="A1:F1"/>
    <mergeCell ref="E2:F2"/>
    <mergeCell ref="E19:F19"/>
    <mergeCell ref="A19:A20"/>
    <mergeCell ref="B19:B20"/>
    <mergeCell ref="C19:C20"/>
    <mergeCell ref="D19:D20"/>
    <mergeCell ref="D40:D42"/>
  </mergeCells>
  <pageMargins left="0.7" right="0.7" top="0.78740157499999996" bottom="0.78740157499999996" header="0.3" footer="0.3"/>
  <pageSetup paperSize="9" orientation="landscape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Layout" zoomScaleNormal="100" workbookViewId="0">
      <selection activeCell="C9" sqref="C9"/>
    </sheetView>
  </sheetViews>
  <sheetFormatPr defaultRowHeight="15" x14ac:dyDescent="0.25"/>
  <cols>
    <col min="1" max="2" width="5.85546875" customWidth="1"/>
    <col min="3" max="3" width="30.140625" customWidth="1"/>
    <col min="4" max="4" width="38.140625" customWidth="1"/>
    <col min="5" max="5" width="11.7109375" customWidth="1"/>
    <col min="6" max="6" width="11.5703125" customWidth="1"/>
    <col min="7" max="7" width="14.140625" customWidth="1"/>
    <col min="8" max="8" width="9.5703125" bestFit="1" customWidth="1"/>
  </cols>
  <sheetData>
    <row r="1" spans="1:7" ht="16.5" thickBot="1" x14ac:dyDescent="0.3">
      <c r="A1" s="261" t="s">
        <v>376</v>
      </c>
      <c r="B1" s="48"/>
      <c r="C1" s="48"/>
      <c r="D1" s="48"/>
      <c r="E1" s="48"/>
      <c r="F1" s="48"/>
      <c r="G1" s="262"/>
    </row>
    <row r="2" spans="1:7" x14ac:dyDescent="0.25">
      <c r="A2" s="272" t="s">
        <v>27</v>
      </c>
      <c r="B2" s="263" t="s">
        <v>28</v>
      </c>
      <c r="C2" s="264" t="s">
        <v>29</v>
      </c>
      <c r="D2" s="264" t="s">
        <v>30</v>
      </c>
      <c r="E2" s="264" t="s">
        <v>167</v>
      </c>
      <c r="F2" s="260" t="s">
        <v>31</v>
      </c>
      <c r="G2" s="129"/>
    </row>
    <row r="3" spans="1:7" ht="15.75" thickBot="1" x14ac:dyDescent="0.3">
      <c r="A3" s="273"/>
      <c r="B3" s="265"/>
      <c r="C3" s="43"/>
      <c r="D3" s="43"/>
      <c r="E3" s="43"/>
      <c r="F3" s="234" t="s">
        <v>32</v>
      </c>
      <c r="G3" s="235" t="s">
        <v>33</v>
      </c>
    </row>
    <row r="4" spans="1:7" ht="90" x14ac:dyDescent="0.25">
      <c r="A4" s="213" t="s">
        <v>86</v>
      </c>
      <c r="B4" s="214" t="s">
        <v>34</v>
      </c>
      <c r="C4" s="215" t="s">
        <v>251</v>
      </c>
      <c r="D4" s="215" t="s">
        <v>87</v>
      </c>
      <c r="E4" s="216" t="s">
        <v>173</v>
      </c>
      <c r="F4" s="217">
        <v>823000</v>
      </c>
      <c r="G4" s="218">
        <v>170000</v>
      </c>
    </row>
    <row r="5" spans="1:7" ht="48.75" customHeight="1" x14ac:dyDescent="0.25">
      <c r="A5" s="92" t="s">
        <v>78</v>
      </c>
      <c r="B5" s="219" t="s">
        <v>34</v>
      </c>
      <c r="C5" s="89" t="s">
        <v>79</v>
      </c>
      <c r="D5" s="89" t="s">
        <v>80</v>
      </c>
      <c r="E5" s="220" t="s">
        <v>172</v>
      </c>
      <c r="F5" s="221">
        <v>540000</v>
      </c>
      <c r="G5" s="222">
        <v>60000</v>
      </c>
    </row>
    <row r="6" spans="1:7" ht="57.75" customHeight="1" x14ac:dyDescent="0.25">
      <c r="A6" s="92" t="s">
        <v>81</v>
      </c>
      <c r="B6" s="219" t="s">
        <v>34</v>
      </c>
      <c r="C6" s="89" t="s">
        <v>82</v>
      </c>
      <c r="D6" s="89" t="s">
        <v>83</v>
      </c>
      <c r="E6" s="220" t="s">
        <v>172</v>
      </c>
      <c r="F6" s="221">
        <v>540000</v>
      </c>
      <c r="G6" s="222">
        <v>80000</v>
      </c>
    </row>
    <row r="7" spans="1:7" ht="42.75" customHeight="1" x14ac:dyDescent="0.25">
      <c r="A7" s="92" t="s">
        <v>84</v>
      </c>
      <c r="B7" s="219" t="s">
        <v>34</v>
      </c>
      <c r="C7" s="89" t="s">
        <v>85</v>
      </c>
      <c r="D7" s="89" t="s">
        <v>231</v>
      </c>
      <c r="E7" s="220" t="s">
        <v>172</v>
      </c>
      <c r="F7" s="221">
        <v>130000</v>
      </c>
      <c r="G7" s="222">
        <v>28000</v>
      </c>
    </row>
    <row r="8" spans="1:7" ht="35.25" customHeight="1" x14ac:dyDescent="0.25">
      <c r="A8" s="92" t="s">
        <v>88</v>
      </c>
      <c r="B8" s="219" t="s">
        <v>42</v>
      </c>
      <c r="C8" s="89" t="s">
        <v>89</v>
      </c>
      <c r="D8" s="89" t="s">
        <v>90</v>
      </c>
      <c r="E8" s="220" t="s">
        <v>171</v>
      </c>
      <c r="F8" s="221">
        <v>300000</v>
      </c>
      <c r="G8" s="222">
        <v>80000</v>
      </c>
    </row>
    <row r="9" spans="1:7" ht="45" x14ac:dyDescent="0.25">
      <c r="A9" s="92" t="s">
        <v>232</v>
      </c>
      <c r="B9" s="219" t="s">
        <v>34</v>
      </c>
      <c r="C9" s="86" t="s">
        <v>93</v>
      </c>
      <c r="D9" s="224" t="s">
        <v>158</v>
      </c>
      <c r="E9" s="223" t="s">
        <v>175</v>
      </c>
      <c r="F9" s="221">
        <v>200000</v>
      </c>
      <c r="G9" s="222">
        <v>90000</v>
      </c>
    </row>
    <row r="10" spans="1:7" ht="30.75" thickBot="1" x14ac:dyDescent="0.3">
      <c r="A10" s="225" t="s">
        <v>242</v>
      </c>
      <c r="B10" s="226" t="s">
        <v>34</v>
      </c>
      <c r="C10" s="227" t="s">
        <v>127</v>
      </c>
      <c r="D10" s="227" t="s">
        <v>128</v>
      </c>
      <c r="E10" s="228" t="s">
        <v>174</v>
      </c>
      <c r="F10" s="229">
        <v>190000</v>
      </c>
      <c r="G10" s="230">
        <v>90000</v>
      </c>
    </row>
    <row r="11" spans="1:7" ht="25.5" customHeight="1" thickBot="1" x14ac:dyDescent="0.3">
      <c r="A11" s="231" t="s">
        <v>55</v>
      </c>
      <c r="B11" s="232"/>
      <c r="C11" s="232"/>
      <c r="D11" s="232"/>
      <c r="E11" s="233"/>
      <c r="F11" s="9">
        <f>SUM(F4:F10)</f>
        <v>2723000</v>
      </c>
      <c r="G11" s="14">
        <f>SUM(G4:G10)</f>
        <v>598000</v>
      </c>
    </row>
    <row r="12" spans="1:7" x14ac:dyDescent="0.25">
      <c r="A12" s="79"/>
      <c r="B12" s="79"/>
      <c r="C12" s="79"/>
      <c r="D12" s="79"/>
      <c r="E12" s="79"/>
      <c r="F12" s="211"/>
      <c r="G12" s="211"/>
    </row>
    <row r="13" spans="1:7" x14ac:dyDescent="0.25">
      <c r="A13" s="78"/>
      <c r="B13" s="78"/>
      <c r="C13" s="78"/>
      <c r="D13" s="78"/>
      <c r="E13" s="78"/>
      <c r="F13" s="212"/>
      <c r="G13" s="212"/>
    </row>
    <row r="14" spans="1:7" x14ac:dyDescent="0.25">
      <c r="A14" s="78"/>
      <c r="B14" s="78"/>
      <c r="C14" s="78"/>
      <c r="D14" s="78"/>
      <c r="E14" s="78"/>
      <c r="F14" s="212"/>
      <c r="G14" s="212"/>
    </row>
    <row r="15" spans="1:7" ht="15.75" thickBot="1" x14ac:dyDescent="0.3">
      <c r="A15" s="78"/>
      <c r="B15" s="78"/>
      <c r="C15" s="78"/>
      <c r="D15" s="78"/>
      <c r="E15" s="78"/>
      <c r="F15" s="212"/>
      <c r="G15" s="212"/>
    </row>
    <row r="16" spans="1:7" x14ac:dyDescent="0.25">
      <c r="A16" s="272" t="s">
        <v>27</v>
      </c>
      <c r="B16" s="263" t="s">
        <v>28</v>
      </c>
      <c r="C16" s="264" t="s">
        <v>29</v>
      </c>
      <c r="D16" s="264" t="s">
        <v>30</v>
      </c>
      <c r="E16" s="264" t="s">
        <v>167</v>
      </c>
      <c r="F16" s="260" t="s">
        <v>31</v>
      </c>
      <c r="G16" s="129"/>
    </row>
    <row r="17" spans="1:7" ht="15.75" thickBot="1" x14ac:dyDescent="0.3">
      <c r="A17" s="273"/>
      <c r="B17" s="265"/>
      <c r="C17" s="43"/>
      <c r="D17" s="43"/>
      <c r="E17" s="43"/>
      <c r="F17" s="234" t="s">
        <v>32</v>
      </c>
      <c r="G17" s="235" t="s">
        <v>33</v>
      </c>
    </row>
    <row r="18" spans="1:7" ht="31.5" customHeight="1" x14ac:dyDescent="0.25">
      <c r="A18" s="92" t="s">
        <v>106</v>
      </c>
      <c r="B18" s="239" t="s">
        <v>34</v>
      </c>
      <c r="C18" s="239" t="s">
        <v>233</v>
      </c>
      <c r="D18" s="256" t="s">
        <v>132</v>
      </c>
      <c r="E18" s="257" t="s">
        <v>171</v>
      </c>
      <c r="F18" s="236">
        <v>300000</v>
      </c>
      <c r="G18" s="237">
        <v>30000</v>
      </c>
    </row>
    <row r="19" spans="1:7" ht="30" x14ac:dyDescent="0.25">
      <c r="A19" s="92" t="s">
        <v>107</v>
      </c>
      <c r="B19" s="89" t="s">
        <v>34</v>
      </c>
      <c r="C19" s="89" t="s">
        <v>108</v>
      </c>
      <c r="D19" s="89" t="s">
        <v>160</v>
      </c>
      <c r="E19" s="220" t="s">
        <v>172</v>
      </c>
      <c r="F19" s="236">
        <v>100000</v>
      </c>
      <c r="G19" s="237">
        <v>15000</v>
      </c>
    </row>
    <row r="20" spans="1:7" ht="45" x14ac:dyDescent="0.25">
      <c r="A20" s="103" t="s">
        <v>109</v>
      </c>
      <c r="B20" s="238" t="s">
        <v>110</v>
      </c>
      <c r="C20" s="89" t="s">
        <v>111</v>
      </c>
      <c r="D20" s="89" t="s">
        <v>161</v>
      </c>
      <c r="E20" s="220" t="s">
        <v>172</v>
      </c>
      <c r="F20" s="221">
        <v>70000</v>
      </c>
      <c r="G20" s="222">
        <v>23000</v>
      </c>
    </row>
    <row r="21" spans="1:7" ht="30" x14ac:dyDescent="0.25">
      <c r="A21" s="103" t="s">
        <v>133</v>
      </c>
      <c r="B21" s="238" t="s">
        <v>34</v>
      </c>
      <c r="C21" s="89" t="s">
        <v>134</v>
      </c>
      <c r="D21" s="239" t="s">
        <v>135</v>
      </c>
      <c r="E21" s="220" t="s">
        <v>172</v>
      </c>
      <c r="F21" s="221">
        <v>60000</v>
      </c>
      <c r="G21" s="222">
        <v>25000</v>
      </c>
    </row>
    <row r="22" spans="1:7" ht="45" x14ac:dyDescent="0.25">
      <c r="A22" s="103" t="s">
        <v>112</v>
      </c>
      <c r="B22" s="238" t="s">
        <v>50</v>
      </c>
      <c r="C22" s="89" t="s">
        <v>113</v>
      </c>
      <c r="D22" s="89" t="s">
        <v>114</v>
      </c>
      <c r="E22" s="220" t="s">
        <v>172</v>
      </c>
      <c r="F22" s="221">
        <v>38000</v>
      </c>
      <c r="G22" s="222">
        <v>15000</v>
      </c>
    </row>
    <row r="23" spans="1:7" ht="30" x14ac:dyDescent="0.25">
      <c r="A23" s="103" t="s">
        <v>115</v>
      </c>
      <c r="B23" s="238" t="s">
        <v>34</v>
      </c>
      <c r="C23" s="89" t="s">
        <v>137</v>
      </c>
      <c r="D23" s="239" t="s">
        <v>135</v>
      </c>
      <c r="E23" s="220" t="s">
        <v>172</v>
      </c>
      <c r="F23" s="221">
        <v>70000</v>
      </c>
      <c r="G23" s="222">
        <v>35000</v>
      </c>
    </row>
    <row r="24" spans="1:7" ht="30" x14ac:dyDescent="0.25">
      <c r="A24" s="92" t="s">
        <v>116</v>
      </c>
      <c r="B24" s="89" t="s">
        <v>140</v>
      </c>
      <c r="C24" s="89" t="s">
        <v>139</v>
      </c>
      <c r="D24" s="89" t="s">
        <v>169</v>
      </c>
      <c r="E24" s="220" t="s">
        <v>176</v>
      </c>
      <c r="F24" s="221">
        <v>300000</v>
      </c>
      <c r="G24" s="222">
        <v>50000</v>
      </c>
    </row>
    <row r="25" spans="1:7" ht="45" x14ac:dyDescent="0.25">
      <c r="A25" s="92" t="s">
        <v>138</v>
      </c>
      <c r="B25" s="258" t="s">
        <v>59</v>
      </c>
      <c r="C25" s="258" t="s">
        <v>141</v>
      </c>
      <c r="D25" s="89" t="s">
        <v>142</v>
      </c>
      <c r="E25" s="220" t="s">
        <v>171</v>
      </c>
      <c r="F25" s="221">
        <v>40000</v>
      </c>
      <c r="G25" s="222">
        <v>17000</v>
      </c>
    </row>
    <row r="26" spans="1:7" ht="30" x14ac:dyDescent="0.25">
      <c r="A26" s="92" t="s">
        <v>236</v>
      </c>
      <c r="B26" s="106" t="s">
        <v>34</v>
      </c>
      <c r="C26" s="89" t="s">
        <v>143</v>
      </c>
      <c r="D26" s="89" t="s">
        <v>135</v>
      </c>
      <c r="E26" s="220" t="s">
        <v>172</v>
      </c>
      <c r="F26" s="221">
        <v>40000</v>
      </c>
      <c r="G26" s="222">
        <v>8000</v>
      </c>
    </row>
    <row r="27" spans="1:7" ht="45" x14ac:dyDescent="0.25">
      <c r="A27" s="92" t="s">
        <v>309</v>
      </c>
      <c r="B27" s="106" t="s">
        <v>34</v>
      </c>
      <c r="C27" s="89" t="s">
        <v>310</v>
      </c>
      <c r="D27" s="89" t="s">
        <v>319</v>
      </c>
      <c r="E27" s="220" t="s">
        <v>172</v>
      </c>
      <c r="F27" s="221">
        <v>40000</v>
      </c>
      <c r="G27" s="222">
        <v>12000</v>
      </c>
    </row>
    <row r="28" spans="1:7" ht="30" x14ac:dyDescent="0.25">
      <c r="A28" s="92" t="s">
        <v>311</v>
      </c>
      <c r="B28" s="106" t="s">
        <v>34</v>
      </c>
      <c r="C28" s="89" t="s">
        <v>312</v>
      </c>
      <c r="D28" s="89" t="s">
        <v>318</v>
      </c>
      <c r="E28" s="220" t="s">
        <v>174</v>
      </c>
      <c r="F28" s="221">
        <v>300000</v>
      </c>
      <c r="G28" s="222">
        <v>30000</v>
      </c>
    </row>
    <row r="29" spans="1:7" ht="27" customHeight="1" x14ac:dyDescent="0.25">
      <c r="A29" s="92" t="s">
        <v>314</v>
      </c>
      <c r="B29" s="106" t="s">
        <v>59</v>
      </c>
      <c r="C29" s="89" t="s">
        <v>315</v>
      </c>
      <c r="D29" s="89" t="s">
        <v>317</v>
      </c>
      <c r="E29" s="220" t="s">
        <v>283</v>
      </c>
      <c r="F29" s="221">
        <v>80000</v>
      </c>
      <c r="G29" s="222">
        <v>18000</v>
      </c>
    </row>
    <row r="30" spans="1:7" ht="45.75" thickBot="1" x14ac:dyDescent="0.3">
      <c r="A30" s="225" t="s">
        <v>237</v>
      </c>
      <c r="B30" s="226" t="s">
        <v>118</v>
      </c>
      <c r="C30" s="227" t="s">
        <v>145</v>
      </c>
      <c r="D30" s="227" t="s">
        <v>146</v>
      </c>
      <c r="E30" s="228" t="s">
        <v>171</v>
      </c>
      <c r="F30" s="229">
        <v>110000</v>
      </c>
      <c r="G30" s="259">
        <v>0</v>
      </c>
    </row>
    <row r="31" spans="1:7" x14ac:dyDescent="0.25">
      <c r="A31" s="272" t="s">
        <v>27</v>
      </c>
      <c r="B31" s="263" t="s">
        <v>28</v>
      </c>
      <c r="C31" s="264" t="s">
        <v>29</v>
      </c>
      <c r="D31" s="264" t="s">
        <v>30</v>
      </c>
      <c r="E31" s="264" t="s">
        <v>167</v>
      </c>
      <c r="F31" s="260" t="s">
        <v>31</v>
      </c>
      <c r="G31" s="129"/>
    </row>
    <row r="32" spans="1:7" ht="15.75" thickBot="1" x14ac:dyDescent="0.3">
      <c r="A32" s="273"/>
      <c r="B32" s="265"/>
      <c r="C32" s="43"/>
      <c r="D32" s="43"/>
      <c r="E32" s="43"/>
      <c r="F32" s="234" t="s">
        <v>32</v>
      </c>
      <c r="G32" s="235" t="s">
        <v>33</v>
      </c>
    </row>
    <row r="33" spans="1:7" ht="45" x14ac:dyDescent="0.25">
      <c r="A33" s="92" t="s">
        <v>57</v>
      </c>
      <c r="B33" s="242" t="s">
        <v>119</v>
      </c>
      <c r="C33" s="104" t="s">
        <v>120</v>
      </c>
      <c r="D33" s="104" t="s">
        <v>238</v>
      </c>
      <c r="E33" s="243" t="s">
        <v>182</v>
      </c>
      <c r="F33" s="244">
        <v>60000</v>
      </c>
      <c r="G33" s="245">
        <v>25000</v>
      </c>
    </row>
    <row r="34" spans="1:7" ht="29.25" customHeight="1" x14ac:dyDescent="0.25">
      <c r="A34" s="92" t="s">
        <v>121</v>
      </c>
      <c r="B34" s="242" t="s">
        <v>122</v>
      </c>
      <c r="C34" s="104" t="s">
        <v>123</v>
      </c>
      <c r="D34" s="104" t="s">
        <v>124</v>
      </c>
      <c r="E34" s="243" t="s">
        <v>177</v>
      </c>
      <c r="F34" s="244">
        <v>80000</v>
      </c>
      <c r="G34" s="246">
        <v>0</v>
      </c>
    </row>
    <row r="35" spans="1:7" ht="45" x14ac:dyDescent="0.25">
      <c r="A35" s="92" t="s">
        <v>125</v>
      </c>
      <c r="B35" s="106" t="s">
        <v>119</v>
      </c>
      <c r="C35" s="89" t="s">
        <v>239</v>
      </c>
      <c r="D35" s="89" t="s">
        <v>126</v>
      </c>
      <c r="E35" s="220" t="s">
        <v>168</v>
      </c>
      <c r="F35" s="221">
        <v>85000</v>
      </c>
      <c r="G35" s="241">
        <v>0</v>
      </c>
    </row>
    <row r="36" spans="1:7" ht="48" customHeight="1" x14ac:dyDescent="0.25">
      <c r="A36" s="92" t="s">
        <v>240</v>
      </c>
      <c r="B36" s="106" t="s">
        <v>34</v>
      </c>
      <c r="C36" s="89" t="s">
        <v>147</v>
      </c>
      <c r="D36" s="89" t="s">
        <v>148</v>
      </c>
      <c r="E36" s="220" t="s">
        <v>171</v>
      </c>
      <c r="F36" s="221">
        <v>110000</v>
      </c>
      <c r="G36" s="222">
        <v>28000</v>
      </c>
    </row>
    <row r="37" spans="1:7" ht="60" x14ac:dyDescent="0.25">
      <c r="A37" s="92" t="s">
        <v>288</v>
      </c>
      <c r="B37" s="242" t="s">
        <v>34</v>
      </c>
      <c r="C37" s="104" t="s">
        <v>289</v>
      </c>
      <c r="D37" s="104" t="s">
        <v>336</v>
      </c>
      <c r="E37" s="243" t="s">
        <v>290</v>
      </c>
      <c r="F37" s="244">
        <v>100000</v>
      </c>
      <c r="G37" s="245">
        <v>15000</v>
      </c>
    </row>
    <row r="38" spans="1:7" ht="44.25" customHeight="1" x14ac:dyDescent="0.25">
      <c r="A38" s="92" t="s">
        <v>241</v>
      </c>
      <c r="B38" s="106" t="s">
        <v>34</v>
      </c>
      <c r="C38" s="89" t="s">
        <v>149</v>
      </c>
      <c r="D38" s="89" t="s">
        <v>148</v>
      </c>
      <c r="E38" s="220" t="s">
        <v>171</v>
      </c>
      <c r="F38" s="221">
        <v>141000</v>
      </c>
      <c r="G38" s="222">
        <v>45000</v>
      </c>
    </row>
    <row r="39" spans="1:7" ht="45" x14ac:dyDescent="0.25">
      <c r="A39" s="92" t="s">
        <v>62</v>
      </c>
      <c r="B39" s="114" t="s">
        <v>34</v>
      </c>
      <c r="C39" s="114" t="s">
        <v>155</v>
      </c>
      <c r="D39" s="114" t="s">
        <v>156</v>
      </c>
      <c r="E39" s="142" t="s">
        <v>179</v>
      </c>
      <c r="F39" s="5">
        <v>180000</v>
      </c>
      <c r="G39" s="222">
        <v>50000</v>
      </c>
    </row>
    <row r="40" spans="1:7" ht="30" x14ac:dyDescent="0.25">
      <c r="A40" s="92" t="s">
        <v>291</v>
      </c>
      <c r="B40" s="106" t="s">
        <v>34</v>
      </c>
      <c r="C40" s="89" t="s">
        <v>292</v>
      </c>
      <c r="D40" s="89" t="s">
        <v>334</v>
      </c>
      <c r="E40" s="142" t="s">
        <v>179</v>
      </c>
      <c r="F40" s="221">
        <v>30000</v>
      </c>
      <c r="G40" s="222">
        <v>4000</v>
      </c>
    </row>
    <row r="41" spans="1:7" ht="52.5" customHeight="1" x14ac:dyDescent="0.25">
      <c r="A41" s="92" t="s">
        <v>129</v>
      </c>
      <c r="B41" s="106" t="s">
        <v>45</v>
      </c>
      <c r="C41" s="89" t="s">
        <v>243</v>
      </c>
      <c r="D41" s="266" t="s">
        <v>245</v>
      </c>
      <c r="E41" s="247" t="s">
        <v>283</v>
      </c>
      <c r="F41" s="221">
        <v>40000</v>
      </c>
      <c r="G41" s="241">
        <v>0</v>
      </c>
    </row>
    <row r="42" spans="1:7" ht="25.5" customHeight="1" x14ac:dyDescent="0.25">
      <c r="A42" s="92" t="s">
        <v>244</v>
      </c>
      <c r="B42" s="106" t="s">
        <v>45</v>
      </c>
      <c r="C42" s="89" t="s">
        <v>151</v>
      </c>
      <c r="D42" s="266"/>
      <c r="E42" s="247"/>
      <c r="F42" s="221">
        <v>45000</v>
      </c>
      <c r="G42" s="241">
        <v>0</v>
      </c>
    </row>
    <row r="43" spans="1:7" ht="30.75" thickBot="1" x14ac:dyDescent="0.3">
      <c r="A43" s="225" t="s">
        <v>246</v>
      </c>
      <c r="B43" s="226" t="s">
        <v>48</v>
      </c>
      <c r="C43" s="248" t="s">
        <v>130</v>
      </c>
      <c r="D43" s="248" t="s">
        <v>247</v>
      </c>
      <c r="E43" s="249" t="s">
        <v>171</v>
      </c>
      <c r="F43" s="250">
        <v>45000</v>
      </c>
      <c r="G43" s="251">
        <v>20000</v>
      </c>
    </row>
    <row r="44" spans="1:7" x14ac:dyDescent="0.25">
      <c r="A44" s="137" t="s">
        <v>27</v>
      </c>
      <c r="B44" s="138" t="s">
        <v>28</v>
      </c>
      <c r="C44" s="138" t="s">
        <v>29</v>
      </c>
      <c r="D44" s="138" t="s">
        <v>30</v>
      </c>
      <c r="E44" s="138" t="s">
        <v>167</v>
      </c>
      <c r="F44" s="260" t="s">
        <v>31</v>
      </c>
      <c r="G44" s="267"/>
    </row>
    <row r="45" spans="1:7" ht="15.75" thickBot="1" x14ac:dyDescent="0.3">
      <c r="A45" s="44"/>
      <c r="B45" s="45"/>
      <c r="C45" s="45"/>
      <c r="D45" s="45"/>
      <c r="E45" s="45"/>
      <c r="F45" s="234" t="s">
        <v>32</v>
      </c>
      <c r="G45" s="235" t="s">
        <v>33</v>
      </c>
    </row>
    <row r="46" spans="1:7" ht="60" x14ac:dyDescent="0.25">
      <c r="A46" s="213" t="s">
        <v>249</v>
      </c>
      <c r="B46" s="240" t="s">
        <v>163</v>
      </c>
      <c r="C46" s="215" t="s">
        <v>248</v>
      </c>
      <c r="D46" s="215" t="s">
        <v>335</v>
      </c>
      <c r="E46" s="216" t="s">
        <v>178</v>
      </c>
      <c r="F46" s="217">
        <v>900000</v>
      </c>
      <c r="G46" s="218">
        <v>70000</v>
      </c>
    </row>
    <row r="47" spans="1:7" ht="45" x14ac:dyDescent="0.25">
      <c r="A47" s="92" t="s">
        <v>250</v>
      </c>
      <c r="B47" s="106" t="s">
        <v>34</v>
      </c>
      <c r="C47" s="89" t="s">
        <v>152</v>
      </c>
      <c r="D47" s="89" t="s">
        <v>153</v>
      </c>
      <c r="E47" s="220" t="s">
        <v>177</v>
      </c>
      <c r="F47" s="221">
        <v>85000</v>
      </c>
      <c r="G47" s="222">
        <v>0</v>
      </c>
    </row>
    <row r="48" spans="1:7" ht="45" x14ac:dyDescent="0.25">
      <c r="A48" s="92" t="s">
        <v>321</v>
      </c>
      <c r="B48" s="106" t="s">
        <v>34</v>
      </c>
      <c r="C48" s="89" t="s">
        <v>322</v>
      </c>
      <c r="D48" s="89" t="s">
        <v>323</v>
      </c>
      <c r="E48" s="220" t="s">
        <v>171</v>
      </c>
      <c r="F48" s="221">
        <v>70000</v>
      </c>
      <c r="G48" s="222">
        <v>9000</v>
      </c>
    </row>
    <row r="49" spans="1:7" ht="30" x14ac:dyDescent="0.25">
      <c r="A49" s="92" t="s">
        <v>293</v>
      </c>
      <c r="B49" s="106" t="s">
        <v>34</v>
      </c>
      <c r="C49" s="89" t="s">
        <v>294</v>
      </c>
      <c r="D49" s="89" t="s">
        <v>324</v>
      </c>
      <c r="E49" s="220" t="s">
        <v>295</v>
      </c>
      <c r="F49" s="221">
        <v>80000</v>
      </c>
      <c r="G49" s="222">
        <v>13000</v>
      </c>
    </row>
    <row r="50" spans="1:7" ht="45" x14ac:dyDescent="0.25">
      <c r="A50" s="92" t="s">
        <v>298</v>
      </c>
      <c r="B50" s="106" t="s">
        <v>299</v>
      </c>
      <c r="C50" s="89" t="s">
        <v>313</v>
      </c>
      <c r="D50" s="89" t="s">
        <v>325</v>
      </c>
      <c r="E50" s="220" t="s">
        <v>174</v>
      </c>
      <c r="F50" s="221">
        <v>300000</v>
      </c>
      <c r="G50" s="222">
        <v>80000</v>
      </c>
    </row>
    <row r="51" spans="1:7" ht="30" x14ac:dyDescent="0.25">
      <c r="A51" s="92" t="s">
        <v>365</v>
      </c>
      <c r="B51" s="106" t="s">
        <v>34</v>
      </c>
      <c r="C51" s="89" t="s">
        <v>284</v>
      </c>
      <c r="D51" s="89" t="s">
        <v>333</v>
      </c>
      <c r="E51" s="220" t="s">
        <v>283</v>
      </c>
      <c r="F51" s="221">
        <v>80000</v>
      </c>
      <c r="G51" s="222">
        <v>9000</v>
      </c>
    </row>
    <row r="52" spans="1:7" ht="30.75" thickBot="1" x14ac:dyDescent="0.3">
      <c r="A52" s="252" t="s">
        <v>234</v>
      </c>
      <c r="B52" s="253" t="s">
        <v>34</v>
      </c>
      <c r="C52" s="227" t="s">
        <v>136</v>
      </c>
      <c r="D52" s="227" t="s">
        <v>235</v>
      </c>
      <c r="E52" s="228" t="s">
        <v>171</v>
      </c>
      <c r="F52" s="229">
        <v>40000</v>
      </c>
      <c r="G52" s="230">
        <v>0</v>
      </c>
    </row>
    <row r="53" spans="1:7" ht="15.75" thickBot="1" x14ac:dyDescent="0.3">
      <c r="A53" s="231" t="s">
        <v>63</v>
      </c>
      <c r="B53" s="268"/>
      <c r="C53" s="268"/>
      <c r="D53" s="268"/>
      <c r="E53" s="269"/>
      <c r="F53" s="254">
        <f>SUM(F46:F52,F33:F43,F18:F30)</f>
        <v>4019000</v>
      </c>
      <c r="G53" s="255">
        <f>SUM(G46:G52,G33:G43,G18:G30)</f>
        <v>646000</v>
      </c>
    </row>
    <row r="54" spans="1:7" ht="15.75" thickBot="1" x14ac:dyDescent="0.3">
      <c r="A54" s="231" t="s">
        <v>131</v>
      </c>
      <c r="B54" s="270"/>
      <c r="C54" s="270"/>
      <c r="D54" s="270"/>
      <c r="E54" s="271"/>
      <c r="F54" s="9">
        <f>SUM(F53+F11)</f>
        <v>6742000</v>
      </c>
      <c r="G54" s="14">
        <f>SUM(G53,G11)</f>
        <v>1244000</v>
      </c>
    </row>
  </sheetData>
  <mergeCells count="30">
    <mergeCell ref="F16:G16"/>
    <mergeCell ref="F31:G31"/>
    <mergeCell ref="F44:G44"/>
    <mergeCell ref="A53:E53"/>
    <mergeCell ref="A54:E54"/>
    <mergeCell ref="A11:E11"/>
    <mergeCell ref="D41:D42"/>
    <mergeCell ref="E41:E42"/>
    <mergeCell ref="A44:A45"/>
    <mergeCell ref="B44:B45"/>
    <mergeCell ref="C44:C45"/>
    <mergeCell ref="D44:D45"/>
    <mergeCell ref="E44:E45"/>
    <mergeCell ref="A16:A17"/>
    <mergeCell ref="A2:A3"/>
    <mergeCell ref="B2:B3"/>
    <mergeCell ref="C2:C3"/>
    <mergeCell ref="D2:D3"/>
    <mergeCell ref="E2:E3"/>
    <mergeCell ref="F2:G2"/>
    <mergeCell ref="A1:G1"/>
    <mergeCell ref="B16:B17"/>
    <mergeCell ref="C16:C17"/>
    <mergeCell ref="D16:D17"/>
    <mergeCell ref="E16:E17"/>
    <mergeCell ref="A31:A32"/>
    <mergeCell ref="B31:B32"/>
    <mergeCell ref="C31:C32"/>
    <mergeCell ref="D31:D32"/>
    <mergeCell ref="E31:E32"/>
  </mergeCells>
  <pageMargins left="0.70866141732283472" right="0.70866141732283472" top="0.78740157480314965" bottom="0.78740157480314965" header="0.31496062992125984" footer="0.31496062992125984"/>
  <pageSetup paperSize="9" fitToWidth="0" orientation="landscape" horizontalDpi="300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view="pageLayout" zoomScaleNormal="100" workbookViewId="0">
      <selection sqref="A1:E1"/>
    </sheetView>
  </sheetViews>
  <sheetFormatPr defaultRowHeight="15" x14ac:dyDescent="0.25"/>
  <cols>
    <col min="1" max="1" width="9.5703125" bestFit="1" customWidth="1"/>
    <col min="2" max="2" width="10" customWidth="1"/>
    <col min="3" max="3" width="46.42578125" customWidth="1"/>
    <col min="4" max="4" width="16.7109375" customWidth="1"/>
    <col min="5" max="5" width="20.5703125" customWidth="1"/>
    <col min="6" max="6" width="8" customWidth="1"/>
    <col min="8" max="8" width="9.5703125" customWidth="1"/>
    <col min="10" max="10" width="7" customWidth="1"/>
    <col min="11" max="11" width="10.85546875" customWidth="1"/>
  </cols>
  <sheetData>
    <row r="1" spans="1:5" ht="16.5" thickBot="1" x14ac:dyDescent="0.3">
      <c r="A1" s="82" t="s">
        <v>377</v>
      </c>
      <c r="B1" s="83"/>
      <c r="C1" s="83"/>
      <c r="D1" s="83"/>
      <c r="E1" s="84"/>
    </row>
    <row r="2" spans="1:5" x14ac:dyDescent="0.25">
      <c r="A2" s="137" t="s">
        <v>27</v>
      </c>
      <c r="B2" s="138" t="s">
        <v>28</v>
      </c>
      <c r="C2" s="138" t="s">
        <v>29</v>
      </c>
      <c r="D2" s="138" t="s">
        <v>30</v>
      </c>
      <c r="E2" s="143" t="s">
        <v>31</v>
      </c>
    </row>
    <row r="3" spans="1:5" x14ac:dyDescent="0.25">
      <c r="A3" s="139"/>
      <c r="B3" s="140"/>
      <c r="C3" s="140"/>
      <c r="D3" s="140"/>
      <c r="E3" s="144" t="s">
        <v>162</v>
      </c>
    </row>
    <row r="4" spans="1:5" ht="60" x14ac:dyDescent="0.25">
      <c r="A4" s="141" t="s">
        <v>144</v>
      </c>
      <c r="B4" s="142" t="s">
        <v>94</v>
      </c>
      <c r="C4" s="114" t="s">
        <v>255</v>
      </c>
      <c r="D4" s="114" t="s">
        <v>256</v>
      </c>
      <c r="E4" s="120">
        <v>70000</v>
      </c>
    </row>
    <row r="5" spans="1:5" ht="150" x14ac:dyDescent="0.25">
      <c r="A5" s="141" t="s">
        <v>257</v>
      </c>
      <c r="B5" s="142" t="s">
        <v>34</v>
      </c>
      <c r="C5" s="114" t="s">
        <v>253</v>
      </c>
      <c r="D5" s="114" t="s">
        <v>254</v>
      </c>
      <c r="E5" s="120">
        <v>450000</v>
      </c>
    </row>
    <row r="6" spans="1:5" ht="15.75" thickBot="1" x14ac:dyDescent="0.3">
      <c r="A6" s="44" t="s">
        <v>19</v>
      </c>
      <c r="B6" s="45"/>
      <c r="C6" s="45"/>
      <c r="D6" s="45"/>
      <c r="E6" s="145">
        <f>SUM(E4:E5)</f>
        <v>520000</v>
      </c>
    </row>
  </sheetData>
  <mergeCells count="6">
    <mergeCell ref="A1:E1"/>
    <mergeCell ref="A6:D6"/>
    <mergeCell ref="A2:A3"/>
    <mergeCell ref="B2:B3"/>
    <mergeCell ref="C2:C3"/>
    <mergeCell ref="D2:D3"/>
  </mergeCells>
  <pageMargins left="0.70866141732283472" right="0.70866141732283472" top="0.78740157480314965" bottom="0.78740157480314965" header="0.31496062992125984" footer="0.31496062992125984"/>
  <pageSetup paperSize="9" orientation="landscape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Layout" zoomScaleNormal="100" workbookViewId="0">
      <selection sqref="A1:F1"/>
    </sheetView>
  </sheetViews>
  <sheetFormatPr defaultRowHeight="15" x14ac:dyDescent="0.25"/>
  <cols>
    <col min="1" max="1" width="22.5703125" customWidth="1"/>
    <col min="2" max="3" width="0" hidden="1" customWidth="1"/>
    <col min="4" max="4" width="67.140625" customWidth="1"/>
    <col min="5" max="5" width="14.28515625" customWidth="1"/>
    <col min="6" max="6" width="13.5703125" customWidth="1"/>
    <col min="7" max="7" width="11.140625" customWidth="1"/>
    <col min="8" max="8" width="11" customWidth="1"/>
  </cols>
  <sheetData>
    <row r="1" spans="1:6" ht="16.5" thickBot="1" x14ac:dyDescent="0.3">
      <c r="A1" s="157" t="s">
        <v>378</v>
      </c>
      <c r="B1" s="158"/>
      <c r="C1" s="158"/>
      <c r="D1" s="158"/>
      <c r="E1" s="158"/>
      <c r="F1" s="159"/>
    </row>
    <row r="2" spans="1:6" x14ac:dyDescent="0.25">
      <c r="A2" s="146" t="s">
        <v>27</v>
      </c>
      <c r="B2" s="147"/>
      <c r="C2" s="147"/>
      <c r="D2" s="148" t="s">
        <v>29</v>
      </c>
      <c r="E2" s="149" t="s">
        <v>31</v>
      </c>
      <c r="F2" s="150"/>
    </row>
    <row r="3" spans="1:6" x14ac:dyDescent="0.25">
      <c r="A3" s="151"/>
      <c r="B3" s="152"/>
      <c r="C3" s="152"/>
      <c r="D3" s="152"/>
      <c r="E3" s="160" t="s">
        <v>32</v>
      </c>
      <c r="F3" s="161" t="s">
        <v>33</v>
      </c>
    </row>
    <row r="4" spans="1:6" ht="45.75" thickBot="1" x14ac:dyDescent="0.3">
      <c r="A4" s="153" t="s">
        <v>258</v>
      </c>
      <c r="B4" s="154"/>
      <c r="C4" s="154"/>
      <c r="D4" s="155" t="s">
        <v>259</v>
      </c>
      <c r="E4" s="119">
        <v>1761300</v>
      </c>
      <c r="F4" s="156">
        <v>350000</v>
      </c>
    </row>
  </sheetData>
  <mergeCells count="5">
    <mergeCell ref="A2:C3"/>
    <mergeCell ref="D2:D3"/>
    <mergeCell ref="A4:C4"/>
    <mergeCell ref="E2:F2"/>
    <mergeCell ref="A1:F1"/>
  </mergeCells>
  <pageMargins left="0.70866141732283472" right="0.70866141732283472" top="0.78740157480314965" bottom="0.78740157480314965" header="0.31496062992125984" footer="0.31496062992125984"/>
  <pageSetup paperSize="9" orientation="landscape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Layout" zoomScale="130" zoomScaleNormal="100" zoomScalePageLayoutView="130" workbookViewId="0">
      <selection activeCell="B8" sqref="B8"/>
    </sheetView>
  </sheetViews>
  <sheetFormatPr defaultRowHeight="15" x14ac:dyDescent="0.25"/>
  <cols>
    <col min="1" max="1" width="9" customWidth="1"/>
    <col min="2" max="2" width="41.7109375" customWidth="1"/>
    <col min="3" max="3" width="16.7109375" customWidth="1"/>
    <col min="4" max="4" width="15.5703125" customWidth="1"/>
    <col min="5" max="5" width="6.5703125" customWidth="1"/>
    <col min="6" max="6" width="6.85546875" customWidth="1"/>
    <col min="7" max="7" width="7.7109375" customWidth="1"/>
    <col min="8" max="8" width="7.85546875" customWidth="1"/>
    <col min="9" max="9" width="8" customWidth="1"/>
    <col min="10" max="10" width="9" bestFit="1" customWidth="1"/>
    <col min="11" max="11" width="6.42578125" customWidth="1"/>
    <col min="12" max="12" width="6.28515625" customWidth="1"/>
    <col min="13" max="13" width="5.5703125" customWidth="1"/>
    <col min="14" max="14" width="6" customWidth="1"/>
    <col min="15" max="15" width="6.42578125" customWidth="1"/>
    <col min="16" max="17" width="7.85546875" customWidth="1"/>
  </cols>
  <sheetData>
    <row r="1" spans="1:16" ht="15.75" thickBot="1" x14ac:dyDescent="0.3">
      <c r="A1" s="208" t="s">
        <v>383</v>
      </c>
      <c r="B1" s="209"/>
      <c r="C1" s="209"/>
      <c r="D1" s="210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39" customHeight="1" thickBot="1" x14ac:dyDescent="0.3">
      <c r="A2" s="178" t="s">
        <v>0</v>
      </c>
      <c r="B2" s="162" t="s">
        <v>170</v>
      </c>
      <c r="C2" s="163" t="s">
        <v>167</v>
      </c>
      <c r="D2" s="180" t="s">
        <v>382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x14ac:dyDescent="0.25">
      <c r="A3" s="181" t="s">
        <v>1</v>
      </c>
      <c r="B3" s="177" t="s">
        <v>2</v>
      </c>
      <c r="C3" s="182" t="s">
        <v>171</v>
      </c>
      <c r="D3" s="183">
        <v>284085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x14ac:dyDescent="0.25">
      <c r="A4" s="184" t="s">
        <v>3</v>
      </c>
      <c r="B4" s="168" t="s">
        <v>4</v>
      </c>
      <c r="C4" s="185" t="s">
        <v>171</v>
      </c>
      <c r="D4" s="186">
        <v>24000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84" t="s">
        <v>5</v>
      </c>
      <c r="B5" s="168" t="s">
        <v>6</v>
      </c>
      <c r="C5" s="185" t="s">
        <v>171</v>
      </c>
      <c r="D5" s="186">
        <v>249061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x14ac:dyDescent="0.25">
      <c r="A6" s="184" t="s">
        <v>7</v>
      </c>
      <c r="B6" s="169" t="s">
        <v>8</v>
      </c>
      <c r="C6" s="185" t="s">
        <v>171</v>
      </c>
      <c r="D6" s="186">
        <v>230000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x14ac:dyDescent="0.25">
      <c r="A7" s="184" t="s">
        <v>9</v>
      </c>
      <c r="B7" s="168" t="s">
        <v>10</v>
      </c>
      <c r="C7" s="185" t="s">
        <v>171</v>
      </c>
      <c r="D7" s="186">
        <v>165300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 ht="24" x14ac:dyDescent="0.25">
      <c r="A8" s="184" t="s">
        <v>11</v>
      </c>
      <c r="B8" s="168" t="s">
        <v>268</v>
      </c>
      <c r="C8" s="185" t="s">
        <v>269</v>
      </c>
      <c r="D8" s="186">
        <v>144000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16" x14ac:dyDescent="0.25">
      <c r="A9" s="184" t="s">
        <v>328</v>
      </c>
      <c r="B9" s="170" t="s">
        <v>364</v>
      </c>
      <c r="C9" s="185" t="s">
        <v>172</v>
      </c>
      <c r="D9" s="186">
        <v>190275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16" x14ac:dyDescent="0.25">
      <c r="A10" s="184" t="s">
        <v>13</v>
      </c>
      <c r="B10" s="176" t="s">
        <v>14</v>
      </c>
      <c r="C10" s="185" t="s">
        <v>172</v>
      </c>
      <c r="D10" s="186">
        <v>173500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16" ht="24" x14ac:dyDescent="0.25">
      <c r="A11" s="187" t="s">
        <v>329</v>
      </c>
      <c r="B11" s="167" t="s">
        <v>15</v>
      </c>
      <c r="C11" s="188" t="s">
        <v>171</v>
      </c>
      <c r="D11" s="189">
        <v>206000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25.5" customHeight="1" x14ac:dyDescent="0.25">
      <c r="A12" s="184" t="s">
        <v>330</v>
      </c>
      <c r="B12" s="168" t="s">
        <v>17</v>
      </c>
      <c r="C12" s="190" t="s">
        <v>171</v>
      </c>
      <c r="D12" s="191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 ht="36" x14ac:dyDescent="0.25">
      <c r="A13" s="184" t="s">
        <v>190</v>
      </c>
      <c r="B13" s="168" t="s">
        <v>265</v>
      </c>
      <c r="C13" s="190" t="s">
        <v>172</v>
      </c>
      <c r="D13" s="192" t="s">
        <v>366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4" spans="1:16" ht="24" x14ac:dyDescent="0.25">
      <c r="A14" s="184" t="s">
        <v>16</v>
      </c>
      <c r="B14" s="168" t="s">
        <v>187</v>
      </c>
      <c r="C14" s="190" t="s">
        <v>172</v>
      </c>
      <c r="D14" s="186">
        <v>157000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</row>
    <row r="15" spans="1:16" x14ac:dyDescent="0.25">
      <c r="A15" s="193" t="s">
        <v>331</v>
      </c>
      <c r="B15" s="171" t="s">
        <v>18</v>
      </c>
      <c r="C15" s="194" t="s">
        <v>172</v>
      </c>
      <c r="D15" s="195">
        <v>76100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</row>
    <row r="16" spans="1:16" x14ac:dyDescent="0.25">
      <c r="A16" s="193" t="s">
        <v>278</v>
      </c>
      <c r="B16" s="171" t="s">
        <v>181</v>
      </c>
      <c r="C16" s="194" t="s">
        <v>182</v>
      </c>
      <c r="D16" s="195">
        <v>0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</row>
    <row r="17" spans="1:16" x14ac:dyDescent="0.25">
      <c r="A17" s="196" t="s">
        <v>332</v>
      </c>
      <c r="B17" s="166" t="s">
        <v>184</v>
      </c>
      <c r="C17" s="197" t="s">
        <v>182</v>
      </c>
      <c r="D17" s="198">
        <v>0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t="36" x14ac:dyDescent="0.25">
      <c r="A18" s="199" t="s">
        <v>264</v>
      </c>
      <c r="B18" s="172" t="s">
        <v>270</v>
      </c>
      <c r="C18" s="194" t="s">
        <v>271</v>
      </c>
      <c r="D18" s="195">
        <v>116000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  <row r="19" spans="1:16" ht="36" x14ac:dyDescent="0.25">
      <c r="A19" s="199" t="s">
        <v>191</v>
      </c>
      <c r="B19" s="173" t="s">
        <v>272</v>
      </c>
      <c r="C19" s="194" t="s">
        <v>273</v>
      </c>
      <c r="D19" s="195">
        <v>31000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</row>
    <row r="20" spans="1:16" x14ac:dyDescent="0.25">
      <c r="A20" s="200" t="s">
        <v>180</v>
      </c>
      <c r="B20" s="173" t="s">
        <v>266</v>
      </c>
      <c r="C20" s="194" t="s">
        <v>267</v>
      </c>
      <c r="D20" s="195">
        <v>0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</row>
    <row r="21" spans="1:16" x14ac:dyDescent="0.25">
      <c r="A21" s="201" t="s">
        <v>183</v>
      </c>
      <c r="B21" s="174" t="s">
        <v>20</v>
      </c>
      <c r="C21" s="202" t="s">
        <v>267</v>
      </c>
      <c r="D21" s="195">
        <v>86000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</row>
    <row r="22" spans="1:16" x14ac:dyDescent="0.25">
      <c r="A22" s="201" t="s">
        <v>185</v>
      </c>
      <c r="B22" s="175" t="s">
        <v>12</v>
      </c>
      <c r="C22" s="202" t="s">
        <v>171</v>
      </c>
      <c r="D22" s="203">
        <v>550000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</row>
    <row r="23" spans="1:16" ht="24" x14ac:dyDescent="0.25">
      <c r="A23" s="200" t="s">
        <v>186</v>
      </c>
      <c r="B23" s="174" t="s">
        <v>277</v>
      </c>
      <c r="C23" s="202" t="s">
        <v>171</v>
      </c>
      <c r="D23" s="195">
        <v>0</v>
      </c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</row>
    <row r="24" spans="1:16" ht="24" x14ac:dyDescent="0.25">
      <c r="A24" s="200" t="s">
        <v>188</v>
      </c>
      <c r="B24" s="174" t="s">
        <v>262</v>
      </c>
      <c r="C24" s="202" t="s">
        <v>171</v>
      </c>
      <c r="D24" s="195">
        <v>0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</row>
    <row r="25" spans="1:16" ht="36" x14ac:dyDescent="0.25">
      <c r="A25" s="200" t="s">
        <v>192</v>
      </c>
      <c r="B25" s="174" t="s">
        <v>276</v>
      </c>
      <c r="C25" s="202" t="s">
        <v>171</v>
      </c>
      <c r="D25" s="195">
        <v>0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</row>
    <row r="26" spans="1:16" ht="36" x14ac:dyDescent="0.25">
      <c r="A26" s="200" t="s">
        <v>252</v>
      </c>
      <c r="B26" s="174" t="s">
        <v>275</v>
      </c>
      <c r="C26" s="202" t="s">
        <v>171</v>
      </c>
      <c r="D26" s="195">
        <v>0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6" ht="24" x14ac:dyDescent="0.25">
      <c r="A27" s="200" t="s">
        <v>260</v>
      </c>
      <c r="B27" s="174" t="s">
        <v>274</v>
      </c>
      <c r="C27" s="202" t="s">
        <v>171</v>
      </c>
      <c r="D27" s="195">
        <v>0</v>
      </c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  <row r="28" spans="1:16" ht="15.75" thickBot="1" x14ac:dyDescent="0.3">
      <c r="A28" s="201" t="s">
        <v>261</v>
      </c>
      <c r="B28" s="175" t="s">
        <v>263</v>
      </c>
      <c r="C28" s="204" t="s">
        <v>172</v>
      </c>
      <c r="D28" s="198">
        <v>46000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</row>
    <row r="29" spans="1:16" ht="15.75" thickBot="1" x14ac:dyDescent="0.3">
      <c r="A29" s="205" t="s">
        <v>189</v>
      </c>
      <c r="B29" s="49"/>
      <c r="C29" s="206"/>
      <c r="D29" s="179">
        <v>2728321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16" x14ac:dyDescent="0.25">
      <c r="A30" s="164"/>
      <c r="B30" s="164"/>
      <c r="C30" s="164"/>
      <c r="D30" s="164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6" x14ac:dyDescent="0.25"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1:16" x14ac:dyDescent="0.25"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2:16" x14ac:dyDescent="0.25">
      <c r="B33" s="207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</row>
    <row r="34" spans="2:16" x14ac:dyDescent="0.25"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</row>
    <row r="35" spans="2:16" x14ac:dyDescent="0.25"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  <row r="36" spans="2:16" x14ac:dyDescent="0.25"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</row>
  </sheetData>
  <mergeCells count="3">
    <mergeCell ref="A1:D1"/>
    <mergeCell ref="A29:C29"/>
    <mergeCell ref="D11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differentFirst="1">
    <oddFooter>&amp;C16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Obsah</vt:lpstr>
      <vt:lpstr>Tabulka 1</vt:lpstr>
      <vt:lpstr>Tabulka 2</vt:lpstr>
      <vt:lpstr>Tabulka 3</vt:lpstr>
      <vt:lpstr>Tabulka 4</vt:lpstr>
      <vt:lpstr>Tabulka 5</vt:lpstr>
      <vt:lpstr>Tabulka 6</vt:lpstr>
      <vt:lpstr>Tabulka 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Drobilová Karolína</cp:lastModifiedBy>
  <cp:lastPrinted>2015-01-28T10:34:39Z</cp:lastPrinted>
  <dcterms:created xsi:type="dcterms:W3CDTF">2013-10-06T18:58:08Z</dcterms:created>
  <dcterms:modified xsi:type="dcterms:W3CDTF">2015-01-28T11:07:41Z</dcterms:modified>
</cp:coreProperties>
</file>