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sistent pedagoga 2016\AP září - prosinec 2016\zveřejnění\"/>
    </mc:Choice>
  </mc:AlternateContent>
  <bookViews>
    <workbookView xWindow="0" yWindow="0" windowWidth="21570" windowHeight="8160"/>
  </bookViews>
  <sheets>
    <sheet name="modul B_školy církev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J12" i="1"/>
  <c r="K12" i="1" s="1"/>
  <c r="I12" i="1" s="1"/>
  <c r="J11" i="1"/>
  <c r="K11" i="1" s="1"/>
  <c r="I11" i="1" s="1"/>
  <c r="J10" i="1"/>
  <c r="J9" i="1"/>
  <c r="K9" i="1" s="1"/>
  <c r="I9" i="1" s="1"/>
  <c r="K10" i="1" l="1"/>
  <c r="I10" i="1" s="1"/>
  <c r="I13" i="1" s="1"/>
</calcChain>
</file>

<file path=xl/sharedStrings.xml><?xml version="1.0" encoding="utf-8"?>
<sst xmlns="http://schemas.openxmlformats.org/spreadsheetml/2006/main" count="36" uniqueCount="36">
  <si>
    <t>Ministerstvo školství, mládeže a tělovýchovy ČR</t>
  </si>
  <si>
    <t>Pořadové číslo</t>
  </si>
  <si>
    <t>Adresa - ulice, čp.</t>
  </si>
  <si>
    <t>Město</t>
  </si>
  <si>
    <t>PSČ</t>
  </si>
  <si>
    <t>Statutární orgán</t>
  </si>
  <si>
    <t>Specifikace pro RP</t>
  </si>
  <si>
    <t>Výše dotace celkem v Kč</t>
  </si>
  <si>
    <t>mzda v Kč</t>
  </si>
  <si>
    <t>odvody v Kč</t>
  </si>
  <si>
    <t xml:space="preserve"> Částka na 1 úvazek AP (11099*4) v Kč</t>
  </si>
  <si>
    <t>Dívčí katolická střední škola</t>
  </si>
  <si>
    <t>Platnéřská 4</t>
  </si>
  <si>
    <t>Praha 1</t>
  </si>
  <si>
    <t>110 00</t>
  </si>
  <si>
    <t>Mgr. Luboš Hošek</t>
  </si>
  <si>
    <t>Církevní mateřská škola</t>
  </si>
  <si>
    <t>Lipenská 1978/3</t>
  </si>
  <si>
    <t>České Budějovice</t>
  </si>
  <si>
    <t>370 01</t>
  </si>
  <si>
    <t>Marie Bartůšková</t>
  </si>
  <si>
    <t>Dvouletá katolická střední škola</t>
  </si>
  <si>
    <t>Vítkova 12</t>
  </si>
  <si>
    <t>Praha 8</t>
  </si>
  <si>
    <t>186 00</t>
  </si>
  <si>
    <t>RNDr. Mgr. Helena Kotásková</t>
  </si>
  <si>
    <t>Křesťanská základní škola Jihlava</t>
  </si>
  <si>
    <t>nám. Svobody 1369/3</t>
  </si>
  <si>
    <t>Jihlava</t>
  </si>
  <si>
    <t>586 01</t>
  </si>
  <si>
    <t>Mgr. Šárka Glösslová</t>
  </si>
  <si>
    <t>celkem</t>
  </si>
  <si>
    <t>Popořená výše úvazku</t>
  </si>
  <si>
    <t>Název školy/školského zařízení</t>
  </si>
  <si>
    <t>Rozvojový program Financování asistentů pedagoga pro děti, žáky  a studenty se zdravotním postižením a pro děti, žáky a studenty se sociálním znevýhodněním                    na období   září - prosinec 2016,   č. j. MSMT-36029/2015-3</t>
  </si>
  <si>
    <t>modul B- školské právnické osoby zřizované církví nebo náběženskou společností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</si>
</sst>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2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wrapText="1"/>
    </xf>
    <xf numFmtId="2" fontId="4" fillId="3" borderId="7" xfId="0" applyNumberFormat="1" applyFont="1" applyFill="1" applyBorder="1" applyAlignment="1">
      <alignment horizontal="right" wrapText="1"/>
    </xf>
    <xf numFmtId="4" fontId="0" fillId="0" borderId="7" xfId="0" applyNumberFormat="1" applyFont="1" applyBorder="1"/>
    <xf numFmtId="4" fontId="0" fillId="3" borderId="7" xfId="0" applyNumberFormat="1" applyFont="1" applyFill="1" applyBorder="1"/>
    <xf numFmtId="0" fontId="2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wrapText="1"/>
    </xf>
    <xf numFmtId="2" fontId="4" fillId="3" borderId="8" xfId="0" applyNumberFormat="1" applyFont="1" applyFill="1" applyBorder="1" applyAlignment="1">
      <alignment horizontal="right" wrapText="1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2" fontId="4" fillId="3" borderId="9" xfId="0" applyNumberFormat="1" applyFont="1" applyFill="1" applyBorder="1" applyAlignment="1">
      <alignment horizontal="right" wrapText="1"/>
    </xf>
    <xf numFmtId="2" fontId="2" fillId="2" borderId="13" xfId="0" applyNumberFormat="1" applyFont="1" applyFill="1" applyBorder="1" applyAlignment="1">
      <alignment horizontal="right"/>
    </xf>
    <xf numFmtId="4" fontId="3" fillId="2" borderId="13" xfId="0" applyNumberFormat="1" applyFont="1" applyFill="1" applyBorder="1" applyAlignment="1">
      <alignment horizontal="right"/>
    </xf>
    <xf numFmtId="4" fontId="2" fillId="2" borderId="13" xfId="1" applyNumberFormat="1" applyFont="1" applyFill="1" applyBorder="1" applyAlignment="1">
      <alignment horizontal="right"/>
    </xf>
    <xf numFmtId="4" fontId="2" fillId="2" borderId="13" xfId="0" applyNumberFormat="1" applyFont="1" applyFill="1" applyBorder="1"/>
    <xf numFmtId="4" fontId="2" fillId="2" borderId="14" xfId="0" applyNumberFormat="1" applyFont="1" applyFill="1" applyBorder="1"/>
    <xf numFmtId="0" fontId="0" fillId="0" borderId="0" xfId="0" applyAlignment="1">
      <alignment horizont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L7" sqref="L7"/>
    </sheetView>
  </sheetViews>
  <sheetFormatPr defaultRowHeight="15" x14ac:dyDescent="0.25"/>
  <cols>
    <col min="2" max="2" width="16.7109375" customWidth="1"/>
    <col min="3" max="3" width="13.85546875" customWidth="1"/>
    <col min="4" max="4" width="11.85546875" customWidth="1"/>
    <col min="6" max="6" width="13.42578125" customWidth="1"/>
    <col min="7" max="7" width="13.85546875" customWidth="1"/>
    <col min="8" max="8" width="14.85546875" customWidth="1"/>
    <col min="9" max="9" width="16.85546875" customWidth="1"/>
    <col min="10" max="10" width="12.42578125" customWidth="1"/>
    <col min="11" max="11" width="15" customWidth="1"/>
  </cols>
  <sheetData>
    <row r="1" spans="1:1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" customHeight="1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42" t="s">
        <v>35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.75" thickBot="1" x14ac:dyDescent="0.3">
      <c r="A6" s="2"/>
      <c r="F6" s="3"/>
      <c r="G6" s="4"/>
      <c r="H6" s="5"/>
      <c r="I6" s="6"/>
      <c r="J6" s="1"/>
      <c r="K6" s="1"/>
    </row>
    <row r="7" spans="1:11" ht="15" customHeight="1" x14ac:dyDescent="0.25">
      <c r="A7" s="43" t="s">
        <v>1</v>
      </c>
      <c r="B7" s="45" t="s">
        <v>33</v>
      </c>
      <c r="C7" s="47" t="s">
        <v>2</v>
      </c>
      <c r="D7" s="47" t="s">
        <v>3</v>
      </c>
      <c r="E7" s="47" t="s">
        <v>4</v>
      </c>
      <c r="F7" s="47" t="s">
        <v>5</v>
      </c>
      <c r="G7" s="49" t="s">
        <v>6</v>
      </c>
      <c r="H7" s="49"/>
      <c r="I7" s="32" t="s">
        <v>7</v>
      </c>
      <c r="J7" s="34" t="s">
        <v>8</v>
      </c>
      <c r="K7" s="36" t="s">
        <v>9</v>
      </c>
    </row>
    <row r="8" spans="1:11" ht="63.75" customHeight="1" thickBot="1" x14ac:dyDescent="0.3">
      <c r="A8" s="44"/>
      <c r="B8" s="46"/>
      <c r="C8" s="48"/>
      <c r="D8" s="48"/>
      <c r="E8" s="48"/>
      <c r="F8" s="48"/>
      <c r="G8" s="7" t="s">
        <v>32</v>
      </c>
      <c r="H8" s="8" t="s">
        <v>10</v>
      </c>
      <c r="I8" s="33"/>
      <c r="J8" s="35"/>
      <c r="K8" s="37"/>
    </row>
    <row r="9" spans="1:11" ht="46.5" customHeight="1" x14ac:dyDescent="0.25">
      <c r="A9" s="9">
        <v>1</v>
      </c>
      <c r="B9" s="10" t="s">
        <v>11</v>
      </c>
      <c r="C9" s="11" t="s">
        <v>12</v>
      </c>
      <c r="D9" s="11" t="s">
        <v>13</v>
      </c>
      <c r="E9" s="11" t="s">
        <v>14</v>
      </c>
      <c r="F9" s="12" t="s">
        <v>15</v>
      </c>
      <c r="G9" s="13">
        <v>1</v>
      </c>
      <c r="H9" s="14">
        <v>44396</v>
      </c>
      <c r="I9" s="15">
        <f>J9+K9</f>
        <v>59491</v>
      </c>
      <c r="J9" s="15">
        <f>CEILING(G9*H9,1)</f>
        <v>44396</v>
      </c>
      <c r="K9" s="15">
        <f>CEILING(J9*0.34,1)</f>
        <v>15095</v>
      </c>
    </row>
    <row r="10" spans="1:11" ht="31.5" x14ac:dyDescent="0.25">
      <c r="A10" s="16">
        <v>2</v>
      </c>
      <c r="B10" s="17" t="s">
        <v>16</v>
      </c>
      <c r="C10" s="18" t="s">
        <v>17</v>
      </c>
      <c r="D10" s="18" t="s">
        <v>18</v>
      </c>
      <c r="E10" s="18" t="s">
        <v>19</v>
      </c>
      <c r="F10" s="19" t="s">
        <v>20</v>
      </c>
      <c r="G10" s="20">
        <v>1.19</v>
      </c>
      <c r="H10" s="14">
        <v>44396</v>
      </c>
      <c r="I10" s="15">
        <f t="shared" ref="I10:I12" si="0">J10+K10</f>
        <v>70795</v>
      </c>
      <c r="J10" s="15">
        <f t="shared" ref="J10:J12" si="1">CEILING(G10*H10,1)</f>
        <v>52832</v>
      </c>
      <c r="K10" s="15">
        <f t="shared" ref="K10:K12" si="2">CEILING(J10*0.34,1)</f>
        <v>17963</v>
      </c>
    </row>
    <row r="11" spans="1:11" ht="47.25" x14ac:dyDescent="0.25">
      <c r="A11" s="16">
        <v>3</v>
      </c>
      <c r="B11" s="17" t="s">
        <v>21</v>
      </c>
      <c r="C11" s="18" t="s">
        <v>22</v>
      </c>
      <c r="D11" s="18" t="s">
        <v>23</v>
      </c>
      <c r="E11" s="18" t="s">
        <v>24</v>
      </c>
      <c r="F11" s="19" t="s">
        <v>25</v>
      </c>
      <c r="G11" s="20">
        <v>1</v>
      </c>
      <c r="H11" s="14">
        <v>44396</v>
      </c>
      <c r="I11" s="15">
        <f t="shared" si="0"/>
        <v>59491</v>
      </c>
      <c r="J11" s="15">
        <f t="shared" si="1"/>
        <v>44396</v>
      </c>
      <c r="K11" s="15">
        <f t="shared" si="2"/>
        <v>15095</v>
      </c>
    </row>
    <row r="12" spans="1:11" ht="48" thickBot="1" x14ac:dyDescent="0.3">
      <c r="A12" s="21">
        <v>4</v>
      </c>
      <c r="B12" s="22" t="s">
        <v>26</v>
      </c>
      <c r="C12" s="23" t="s">
        <v>27</v>
      </c>
      <c r="D12" s="23" t="s">
        <v>28</v>
      </c>
      <c r="E12" s="23" t="s">
        <v>29</v>
      </c>
      <c r="F12" s="24" t="s">
        <v>30</v>
      </c>
      <c r="G12" s="25">
        <v>2</v>
      </c>
      <c r="H12" s="14">
        <v>44396</v>
      </c>
      <c r="I12" s="15">
        <f t="shared" si="0"/>
        <v>118982</v>
      </c>
      <c r="J12" s="15">
        <f t="shared" si="1"/>
        <v>88792</v>
      </c>
      <c r="K12" s="15">
        <f t="shared" si="2"/>
        <v>30190</v>
      </c>
    </row>
    <row r="13" spans="1:11" ht="15.75" thickBot="1" x14ac:dyDescent="0.3">
      <c r="A13" s="38" t="s">
        <v>31</v>
      </c>
      <c r="B13" s="39"/>
      <c r="C13" s="39"/>
      <c r="D13" s="39"/>
      <c r="E13" s="39"/>
      <c r="F13" s="40"/>
      <c r="G13" s="26">
        <f>SUM(G9:G12)</f>
        <v>5.1899999999999995</v>
      </c>
      <c r="H13" s="27"/>
      <c r="I13" s="28">
        <f>SUM(I9:I12)</f>
        <v>308759</v>
      </c>
      <c r="J13" s="29"/>
      <c r="K13" s="30"/>
    </row>
  </sheetData>
  <mergeCells count="14">
    <mergeCell ref="I7:I8"/>
    <mergeCell ref="J7:J8"/>
    <mergeCell ref="K7:K8"/>
    <mergeCell ref="A13:F13"/>
    <mergeCell ref="A1:K1"/>
    <mergeCell ref="A2:K3"/>
    <mergeCell ref="A5:K5"/>
    <mergeCell ref="A7:A8"/>
    <mergeCell ref="B7:B8"/>
    <mergeCell ref="C7:C8"/>
    <mergeCell ref="D7:D8"/>
    <mergeCell ref="E7:E8"/>
    <mergeCell ref="F7:F8"/>
    <mergeCell ref="G7:H7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modul B_školy církevní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2016-06-27T07:28:45Z</cp:lastPrinted>
  <dcterms:created xsi:type="dcterms:W3CDTF">2016-06-23T09:05:08Z</dcterms:created>
  <dcterms:modified xsi:type="dcterms:W3CDTF">2016-06-27T07:28:48Z</dcterms:modified>
</cp:coreProperties>
</file>