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rackovaj\Desktop\"/>
    </mc:Choice>
  </mc:AlternateContent>
  <bookViews>
    <workbookView xWindow="0" yWindow="0" windowWidth="21570" windowHeight="8160"/>
  </bookViews>
  <sheets>
    <sheet name="modul A_školy církevní" sheetId="1" r:id="rId1"/>
  </sheets>
  <definedNames>
    <definedName name="_xlnm.Print_Area" localSheetId="0">'modul A_školy církevní'!$A$5:$I$71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9" i="1"/>
  <c r="I9" i="1" s="1"/>
  <c r="I70" i="1" l="1"/>
  <c r="G70" i="1"/>
</calcChain>
</file>

<file path=xl/sharedStrings.xml><?xml version="1.0" encoding="utf-8"?>
<sst xmlns="http://schemas.openxmlformats.org/spreadsheetml/2006/main" count="379" uniqueCount="357">
  <si>
    <t>Pořadové číslo</t>
  </si>
  <si>
    <t>Adresa - ulice, čp.</t>
  </si>
  <si>
    <t>Město</t>
  </si>
  <si>
    <t>PSČ</t>
  </si>
  <si>
    <t>Statutární orgán</t>
  </si>
  <si>
    <t>Základní škola svaté Zdislavy Kopřivnice</t>
  </si>
  <si>
    <t>Štefánikova 117</t>
  </si>
  <si>
    <t xml:space="preserve">Kopřivnice </t>
  </si>
  <si>
    <t>742 21</t>
  </si>
  <si>
    <t>Ing. Pavel Janek</t>
  </si>
  <si>
    <t>Základní škola sv. Voršily v Olomouci</t>
  </si>
  <si>
    <t>Aksamitova 6</t>
  </si>
  <si>
    <t>Olomouc</t>
  </si>
  <si>
    <t>779 00</t>
  </si>
  <si>
    <t>Mgr. Zdeněk Navrátil</t>
  </si>
  <si>
    <t>Církevní gymnázium v Kutné Hoře</t>
  </si>
  <si>
    <t>Kutná Hora</t>
  </si>
  <si>
    <t>284 01</t>
  </si>
  <si>
    <t>PhDr. Stanislava Lisková</t>
  </si>
  <si>
    <t>Brána, základní škola a mateřská škola</t>
  </si>
  <si>
    <t>Kollárova 456</t>
  </si>
  <si>
    <t>Nová Paka</t>
  </si>
  <si>
    <t>509 01</t>
  </si>
  <si>
    <t>Mgr. Dana Kašparová</t>
  </si>
  <si>
    <t>Křesťanská základní škola Jihlava</t>
  </si>
  <si>
    <t>nám. Svobody 1369/3</t>
  </si>
  <si>
    <t>Jihlava</t>
  </si>
  <si>
    <t>586 01</t>
  </si>
  <si>
    <t>Mgr. Šárka Glösslová</t>
  </si>
  <si>
    <t>Křesťanská základní škola Nativity</t>
  </si>
  <si>
    <t>Potoční 51</t>
  </si>
  <si>
    <t>Děčín 31</t>
  </si>
  <si>
    <t>407 11</t>
  </si>
  <si>
    <t>Mgr. Jindřiška Vopatová</t>
  </si>
  <si>
    <t>Mateřská škola a základní škola speciální Diakonie ČCE Praha 4</t>
  </si>
  <si>
    <t>V Zápolí 1250/21</t>
  </si>
  <si>
    <t>Praha 4</t>
  </si>
  <si>
    <t>141 00</t>
  </si>
  <si>
    <t>Mgr. Květa Pekařová</t>
  </si>
  <si>
    <t>Cyrilometodějské gymnázium, základní škola a mateřská škola v Prostějově</t>
  </si>
  <si>
    <t>Komenského 17</t>
  </si>
  <si>
    <t>Prostějov</t>
  </si>
  <si>
    <t>796 01</t>
  </si>
  <si>
    <t>Mgr. Pavel Polcr</t>
  </si>
  <si>
    <t>NOE - Křesťanská základní škola a mateřská škola v Pardubicích</t>
  </si>
  <si>
    <t>Lonkova 512</t>
  </si>
  <si>
    <t>Pardubice</t>
  </si>
  <si>
    <t>530 09</t>
  </si>
  <si>
    <t>Mgr. Lenka Macháčková</t>
  </si>
  <si>
    <t>Základní škola speciální a praktická škola Diakonie ČCE Čáslav</t>
  </si>
  <si>
    <t>Komenského nám. 140</t>
  </si>
  <si>
    <t>Čáslav</t>
  </si>
  <si>
    <t>286 01</t>
  </si>
  <si>
    <t>Ing. Jitka Richterová</t>
  </si>
  <si>
    <t>Základní škola speciální Diakonie ČCE Ostrava</t>
  </si>
  <si>
    <t>U cementárny 23</t>
  </si>
  <si>
    <t>Ostrava - Vítkovice</t>
  </si>
  <si>
    <t>703 00</t>
  </si>
  <si>
    <t>Mgr. Irena Savková</t>
  </si>
  <si>
    <t>Katolická základní škola v Uherském Brodě</t>
  </si>
  <si>
    <t>Jirchářská 823</t>
  </si>
  <si>
    <t>Uherský Brod</t>
  </si>
  <si>
    <t>688 01</t>
  </si>
  <si>
    <t>Mgr. Ivo Ertl</t>
  </si>
  <si>
    <t>Mateřská škola Diakonie ČCE Cheb</t>
  </si>
  <si>
    <t>26. dubna 2715/7</t>
  </si>
  <si>
    <t>Cheb</t>
  </si>
  <si>
    <t>350 02</t>
  </si>
  <si>
    <t>Bc. Iva Koubová</t>
  </si>
  <si>
    <t>Mateřská škola, základní škola a střední škola Slezské diakonie</t>
  </si>
  <si>
    <t>Frýdecká 34</t>
  </si>
  <si>
    <t xml:space="preserve">Český Těšín </t>
  </si>
  <si>
    <t>737 01</t>
  </si>
  <si>
    <t>Mgr. Zuzana Filipková Ph.D.</t>
  </si>
  <si>
    <t>Základní škola Antonína Bratršovského</t>
  </si>
  <si>
    <t>Saskova 34/2080</t>
  </si>
  <si>
    <t>Jablonec nad Nisou</t>
  </si>
  <si>
    <t>466 01</t>
  </si>
  <si>
    <t>PhDr. Janina Křimská</t>
  </si>
  <si>
    <t>Církevní základní škola v Kroměříži</t>
  </si>
  <si>
    <t>Velké náměstí 49</t>
  </si>
  <si>
    <t>Kroměříž</t>
  </si>
  <si>
    <t>767 01</t>
  </si>
  <si>
    <t>RNDr. Olga Loučková</t>
  </si>
  <si>
    <t>Křesťanská mateřská škola Karolínka ve Slavkově u Brna</t>
  </si>
  <si>
    <t>Malinovského 280</t>
  </si>
  <si>
    <t>Slavkov u Brna</t>
  </si>
  <si>
    <t>684 01</t>
  </si>
  <si>
    <t>Mgr. Hana Jarošová</t>
  </si>
  <si>
    <t>Mateřská škola Milosrdných bratří s.r.o.</t>
  </si>
  <si>
    <t>Vídeňská 7</t>
  </si>
  <si>
    <t>Brno</t>
  </si>
  <si>
    <t>639 00</t>
  </si>
  <si>
    <t>Bc. Petra Škrdlíková</t>
  </si>
  <si>
    <t>Mateřská škola, základní škola a střední škola Slezské diakonie Krnov</t>
  </si>
  <si>
    <t>SPC N 454/54</t>
  </si>
  <si>
    <t>Krnov</t>
  </si>
  <si>
    <t>794 01</t>
  </si>
  <si>
    <t>Ing. Radovan Hladík, PhD.</t>
  </si>
  <si>
    <t>Dívčí katolická střední škola</t>
  </si>
  <si>
    <t>Platnéřská 4</t>
  </si>
  <si>
    <t>Praha 1</t>
  </si>
  <si>
    <t>110 00</t>
  </si>
  <si>
    <t>Mgr. Luboš Hošek</t>
  </si>
  <si>
    <t>Biskupské gymnázium J.N.Neumanna a Církevní základní škola</t>
  </si>
  <si>
    <t>Jirsíkova 5</t>
  </si>
  <si>
    <t>České Budějovice</t>
  </si>
  <si>
    <t>370 01</t>
  </si>
  <si>
    <t>Mgr. Zdeněk Dvořák</t>
  </si>
  <si>
    <t>Základní škola speciální a praktická škola Diakonie ČCE Vrchlabí</t>
  </si>
  <si>
    <t>Komenského 616</t>
  </si>
  <si>
    <t>Vrchlabí</t>
  </si>
  <si>
    <t>543 01</t>
  </si>
  <si>
    <t>Mgr. Magda Kumprechtová</t>
  </si>
  <si>
    <t>Mateřská škola a základní škola sv. Augustina</t>
  </si>
  <si>
    <t>Hornokrčská 709/3</t>
  </si>
  <si>
    <t>Praha 4 - Krč</t>
  </si>
  <si>
    <t>140 00</t>
  </si>
  <si>
    <t>Mgr. P. Juan Provecho Lopéz, OSA</t>
  </si>
  <si>
    <t>Základní škola Maltézských rytířů</t>
  </si>
  <si>
    <t>Školská 349</t>
  </si>
  <si>
    <t>Kladno 2</t>
  </si>
  <si>
    <t>272 01</t>
  </si>
  <si>
    <t>RNDr. Jaroslava Jenčíková</t>
  </si>
  <si>
    <t>Církevní mateřská škola Rybička</t>
  </si>
  <si>
    <t>Příběnická 1435</t>
  </si>
  <si>
    <t>Tábor</t>
  </si>
  <si>
    <t>390 01</t>
  </si>
  <si>
    <t>Naděžda Stolinová Nebeská</t>
  </si>
  <si>
    <t>Církevní gymnázium Německého řádu, spol. s.r.o.</t>
  </si>
  <si>
    <t>Nešverova 693/1</t>
  </si>
  <si>
    <t>772 00</t>
  </si>
  <si>
    <t>Mgr. Ivan Luger</t>
  </si>
  <si>
    <t>Biskupské gymnázium, Základní škola a Mateřská škola Bohosudov</t>
  </si>
  <si>
    <t>Koněvova 100</t>
  </si>
  <si>
    <t>Krupka</t>
  </si>
  <si>
    <t>417 42</t>
  </si>
  <si>
    <t>Mgr. Bc. Jana Pucharová</t>
  </si>
  <si>
    <t>Mateřská škola, základní škola speciální a praktická škola Diakonie ČCE Rolnička</t>
  </si>
  <si>
    <t>Mrázkova 700/III</t>
  </si>
  <si>
    <t>Soběslav</t>
  </si>
  <si>
    <t>392 01</t>
  </si>
  <si>
    <t>Mgr. Kamila Viktorová</t>
  </si>
  <si>
    <t>Biskupské gymnázium v Ostravě</t>
  </si>
  <si>
    <t>Karla Pokorného 1284/2</t>
  </si>
  <si>
    <t>Ostrava - Poruba</t>
  </si>
  <si>
    <t>708  00</t>
  </si>
  <si>
    <t>Mgr. Jana Vylobová</t>
  </si>
  <si>
    <t>Mateřská škola a základní škola speciální Diakonie ČCE Praha 5</t>
  </si>
  <si>
    <t>Vlachova 1502/20</t>
  </si>
  <si>
    <t>Praha 5</t>
  </si>
  <si>
    <t>155 00</t>
  </si>
  <si>
    <t>Mgr. Milan Černý</t>
  </si>
  <si>
    <t>Dvouletá katolická střední škola</t>
  </si>
  <si>
    <t>Vítkova 12</t>
  </si>
  <si>
    <t>Praha 8</t>
  </si>
  <si>
    <t>186 00</t>
  </si>
  <si>
    <t>RNDr. Mgr. Helena Kotásková</t>
  </si>
  <si>
    <t>Gymnázium Suverénního řádu maltézských rytířů ve Skutči</t>
  </si>
  <si>
    <t>Vítězslava Nováka 584</t>
  </si>
  <si>
    <t>Skuteč</t>
  </si>
  <si>
    <t>539 73</t>
  </si>
  <si>
    <t>Ing. Dagmar Kučerová</t>
  </si>
  <si>
    <t>Základní škola sv. Voršily v Praze</t>
  </si>
  <si>
    <t>Ostrovní 2070/9</t>
  </si>
  <si>
    <t>PhDr. Filip Roubíček</t>
  </si>
  <si>
    <t>Církevní základní škola logopedická Don Bosco a mateřská škola logopedická</t>
  </si>
  <si>
    <t>Dolákova 555/1</t>
  </si>
  <si>
    <t>Praha 8 - Bohnice</t>
  </si>
  <si>
    <t>181 00</t>
  </si>
  <si>
    <t>Mgr. Daniela Špinková</t>
  </si>
  <si>
    <t>Biskupské gymnázium</t>
  </si>
  <si>
    <t>U Klafárku 3</t>
  </si>
  <si>
    <t>Žďár nad Sázavou</t>
  </si>
  <si>
    <t>591 01</t>
  </si>
  <si>
    <t>Ing. Jiří Cočev</t>
  </si>
  <si>
    <t>Základní škola speciální DČCE Merklín</t>
  </si>
  <si>
    <t>Husova 346</t>
  </si>
  <si>
    <t>Merklín</t>
  </si>
  <si>
    <t>334 52</t>
  </si>
  <si>
    <t>Mgr. Ivana Kováčová</t>
  </si>
  <si>
    <t>Církevní základní škola a mateřská škola Třinec</t>
  </si>
  <si>
    <t>Kaštanová 412</t>
  </si>
  <si>
    <t>Třinec</t>
  </si>
  <si>
    <t>739 61</t>
  </si>
  <si>
    <t>Mgr. Monika Guńková</t>
  </si>
  <si>
    <t>Veselá škola - CZŠ a ZUŠ</t>
  </si>
  <si>
    <t>Soukenická 10</t>
  </si>
  <si>
    <t>Mgr. Jana Válková</t>
  </si>
  <si>
    <t>Střední škola Sion High School, Hradec Králové</t>
  </si>
  <si>
    <t>Na Kotli 1201</t>
  </si>
  <si>
    <t>Hradec Králové</t>
  </si>
  <si>
    <t>500 09</t>
  </si>
  <si>
    <t>Mgr. Michal Řada</t>
  </si>
  <si>
    <t>Mateřská škola sv. Josefa v Kojetíně</t>
  </si>
  <si>
    <t>Komenského náměstí 49</t>
  </si>
  <si>
    <t>Kojetín</t>
  </si>
  <si>
    <t>752 01</t>
  </si>
  <si>
    <t>Mgr. Marie Přecechtělová</t>
  </si>
  <si>
    <t>Základní škola Sion J.A. Komenského, Hradec Králové</t>
  </si>
  <si>
    <t>Mgr. Boris Váňa</t>
  </si>
  <si>
    <t>Církevní mateřská škola Svatojánek v Litovli</t>
  </si>
  <si>
    <t>Vítězná 1129/2a</t>
  </si>
  <si>
    <t>Litovel</t>
  </si>
  <si>
    <t>784 01</t>
  </si>
  <si>
    <t>BcA. Anežka Kološová</t>
  </si>
  <si>
    <t>Církevní základní škola a mateřská škola ve Zlíně</t>
  </si>
  <si>
    <t>Česká 4787</t>
  </si>
  <si>
    <t>Zlín</t>
  </si>
  <si>
    <t>760 05</t>
  </si>
  <si>
    <t>Mgr. Miroslav Škarka</t>
  </si>
  <si>
    <t>Křesťanská základní škola a mateřská škola Elijáš</t>
  </si>
  <si>
    <t>Baarova 360</t>
  </si>
  <si>
    <t>Praha 4 - Michle</t>
  </si>
  <si>
    <t>Ing. Hana Loderová</t>
  </si>
  <si>
    <t>Církevní základní škola ve Veselí na Moravě</t>
  </si>
  <si>
    <t>Školní 698</t>
  </si>
  <si>
    <t>Veselí nad Moravou</t>
  </si>
  <si>
    <t>698 01</t>
  </si>
  <si>
    <t>Ing. Ludvík Kostelanský</t>
  </si>
  <si>
    <t>Střední škola gastronomická Adolpha Kolpinga</t>
  </si>
  <si>
    <t>Lauderova MŠ, ZŠ a G při ŽOP</t>
  </si>
  <si>
    <t>Belgická 25</t>
  </si>
  <si>
    <t>Praha 2</t>
  </si>
  <si>
    <t>120 00</t>
  </si>
  <si>
    <t>Mgr. Petr Karas</t>
  </si>
  <si>
    <t>Církevní základní škola a mateřská škola Přemysla Pittra</t>
  </si>
  <si>
    <t>Jungmannova 3</t>
  </si>
  <si>
    <t>Ostrava</t>
  </si>
  <si>
    <t>702 51</t>
  </si>
  <si>
    <t>PhDr. Soňa Tarhovinská</t>
  </si>
  <si>
    <t>Arcibiskupské gymnázium v Kroměříži</t>
  </si>
  <si>
    <t>Pilařova 3</t>
  </si>
  <si>
    <t>Mgr. Jan Košárek</t>
  </si>
  <si>
    <t>Střední odborná škola sociální u Matky Boží Jihlava</t>
  </si>
  <si>
    <t>Fibichova 978/67</t>
  </si>
  <si>
    <t xml:space="preserve">586 01 </t>
  </si>
  <si>
    <t>PhDr. Marie Hornová</t>
  </si>
  <si>
    <t>Církevní ZŠ a MŠ ARCHA</t>
  </si>
  <si>
    <t>Petroupim 49</t>
  </si>
  <si>
    <t>Benešov</t>
  </si>
  <si>
    <t>256 01</t>
  </si>
  <si>
    <t>Mgr. Jitka Hřebecká</t>
  </si>
  <si>
    <t>Církevní základní škola Borohrádek</t>
  </si>
  <si>
    <t>Nádražní 233</t>
  </si>
  <si>
    <t>Borohrádek</t>
  </si>
  <si>
    <t>517 24</t>
  </si>
  <si>
    <t>Mgr. Blanka Roháčková</t>
  </si>
  <si>
    <t>Církevní mateřská škola</t>
  </si>
  <si>
    <t>Lipenská 1978/3</t>
  </si>
  <si>
    <t>Marie Bartůšková</t>
  </si>
  <si>
    <t>Církevní základní škola svaté Ludmily v Hradci nad Moravicí</t>
  </si>
  <si>
    <t>Zámecká 57</t>
  </si>
  <si>
    <t>Hradec nad Moravicí</t>
  </si>
  <si>
    <t>747 41</t>
  </si>
  <si>
    <t>Ing. Tomáš Honěk</t>
  </si>
  <si>
    <t>Církevní mateřská škola Studánka</t>
  </si>
  <si>
    <t>Ke Kamýku 686</t>
  </si>
  <si>
    <t>142 00</t>
  </si>
  <si>
    <t>Mgr. Magda Vlčková</t>
  </si>
  <si>
    <t>Dětský domov bl. Marie Antoníny Kratochvílové</t>
  </si>
  <si>
    <t>Lipová 222</t>
  </si>
  <si>
    <t>Řepiště</t>
  </si>
  <si>
    <t>739 32</t>
  </si>
  <si>
    <t>Bc. Renáta Filatova</t>
  </si>
  <si>
    <t>Církevní mateřská škola Ovečka v Olomouci</t>
  </si>
  <si>
    <t>Na hradě 246/2</t>
  </si>
  <si>
    <t>Mgr. et Bc. Ilona Hamplová, Ph.D.</t>
  </si>
  <si>
    <t>Církevní střední odborná škola Spálené Poříčí (od 1.9.2016 Církevní základní a střední škola Plzeň)</t>
  </si>
  <si>
    <t>Zámecká 1 (od 1.9.2016 Táborská 28)</t>
  </si>
  <si>
    <t>Spálené Poříčí (od 1.9.2016 Plzeň)</t>
  </si>
  <si>
    <t>335 61 (326 00)</t>
  </si>
  <si>
    <t>Mgr. Jana Černíková</t>
  </si>
  <si>
    <t>Církevní mateřská škola Srdíčko</t>
  </si>
  <si>
    <t>Podpěrova 1879/2</t>
  </si>
  <si>
    <t>Praha 5, Stodůlky</t>
  </si>
  <si>
    <t>Mgr. Eva Kuchyňková</t>
  </si>
  <si>
    <t>Bratrská škola, Církevní základní škola</t>
  </si>
  <si>
    <t>Rajská 300/3</t>
  </si>
  <si>
    <t>Praha 7</t>
  </si>
  <si>
    <t>170 00</t>
  </si>
  <si>
    <t>Mgr. Pavlína Radová</t>
  </si>
  <si>
    <t>Křesťanská základní škola a mateřská škola J. A. Komenského</t>
  </si>
  <si>
    <t>Růžodolská 118</t>
  </si>
  <si>
    <t>Liberec 1</t>
  </si>
  <si>
    <t>460 01</t>
  </si>
  <si>
    <t>Bc. Tomáš Vágner, M.S.Ed</t>
  </si>
  <si>
    <t>celkem</t>
  </si>
  <si>
    <t>Jiřího z Poděbrad 288</t>
  </si>
  <si>
    <t>Ministerstvo školství, mládeže a tělovýchovy ČR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</si>
  <si>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</si>
  <si>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</si>
  <si>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</si>
  <si>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</si>
  <si>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</si>
  <si>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</si>
  <si>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</si>
  <si>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</si>
  <si>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</si>
  <si>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</si>
  <si>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</si>
  <si>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</si>
  <si>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</si>
  <si>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</si>
  <si>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</si>
  <si>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</si>
  <si>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</si>
  <si>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</si>
  <si>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</si>
  <si>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</si>
  <si>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</si>
  <si>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</si>
  <si>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</si>
  <si>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</si>
  <si>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</si>
  <si>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</si>
  <si>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</si>
  <si>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</si>
  <si>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</si>
  <si>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</si>
  <si>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</si>
  <si>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</si>
  <si>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</si>
  <si>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</si>
  <si>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</si>
  <si>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</si>
  <si>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</si>
  <si>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</si>
  <si>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</si>
  <si>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</si>
  <si>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</si>
  <si>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</si>
  <si>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</si>
  <si>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</si>
  <si>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</si>
  <si>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</si>
  <si>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</si>
  <si>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</si>
  <si>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</si>
  <si>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</si>
  <si>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</si>
  <si>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</si>
  <si>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</si>
  <si>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</si>
  <si>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</si>
  <si>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</si>
  <si>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</si>
  <si>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</si>
  <si>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</si>
  <si>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</si>
  <si>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</si>
  <si>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 xml:space="preserve"> Částka na 1 úvazek AP (stanoveno 20.098,-/1m vč. zákonných odvodů) v Kč</t>
  </si>
  <si>
    <t xml:space="preserve">Výše dotace celkem v Kč </t>
  </si>
  <si>
    <t>Název školy(školského zařízení</t>
  </si>
  <si>
    <t>modul A - zřizované registrovanou církví nebo náboženskou společností</t>
  </si>
  <si>
    <t>podpořená výše úvazku</t>
  </si>
  <si>
    <t>Rozvojový program Financování asistentů pedagoga pro děti, žáky a studenty se zdravotním postižením a pro děti, žáky a studenty se sociálním znevýhodněním     na období   září - prosinec 2016,   č. j. MSMT-36029/2015-3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</si>
</sst>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3" borderId="7" xfId="0" applyFont="1" applyFill="1" applyBorder="1"/>
    <xf numFmtId="0" fontId="0" fillId="3" borderId="7" xfId="0" applyFont="1" applyFill="1" applyBorder="1" applyAlignment="1">
      <alignment horizontal="left" wrapText="1"/>
    </xf>
    <xf numFmtId="0" fontId="0" fillId="3" borderId="7" xfId="0" applyFont="1" applyFill="1" applyBorder="1" applyAlignment="1">
      <alignment wrapText="1"/>
    </xf>
    <xf numFmtId="0" fontId="3" fillId="3" borderId="7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wrapText="1"/>
    </xf>
    <xf numFmtId="0" fontId="0" fillId="3" borderId="7" xfId="0" applyFont="1" applyFill="1" applyBorder="1" applyAlignment="1">
      <alignment horizontal="left"/>
    </xf>
    <xf numFmtId="2" fontId="2" fillId="3" borderId="7" xfId="0" applyNumberFormat="1" applyFont="1" applyFill="1" applyBorder="1" applyAlignment="1">
      <alignment horizontal="right" wrapText="1"/>
    </xf>
    <xf numFmtId="2" fontId="4" fillId="3" borderId="7" xfId="0" applyNumberFormat="1" applyFont="1" applyFill="1" applyBorder="1" applyAlignment="1">
      <alignment horizontal="right" wrapText="1"/>
    </xf>
    <xf numFmtId="0" fontId="2" fillId="3" borderId="7" xfId="0" applyFont="1" applyFill="1" applyBorder="1" applyAlignment="1">
      <alignment horizontal="right" wrapText="1"/>
    </xf>
    <xf numFmtId="0" fontId="0" fillId="2" borderId="10" xfId="0" applyFont="1" applyFill="1" applyBorder="1"/>
    <xf numFmtId="2" fontId="2" fillId="2" borderId="10" xfId="0" applyNumberFormat="1" applyFont="1" applyFill="1" applyBorder="1"/>
    <xf numFmtId="0" fontId="0" fillId="3" borderId="8" xfId="0" applyFont="1" applyFill="1" applyBorder="1" applyAlignment="1">
      <alignment horizontal="left" wrapText="1"/>
    </xf>
    <xf numFmtId="0" fontId="0" fillId="3" borderId="8" xfId="0" applyFont="1" applyFill="1" applyBorder="1" applyAlignment="1">
      <alignment wrapText="1"/>
    </xf>
    <xf numFmtId="2" fontId="2" fillId="3" borderId="8" xfId="0" applyNumberFormat="1" applyFont="1" applyFill="1" applyBorder="1" applyAlignment="1">
      <alignment horizontal="right" wrapText="1"/>
    </xf>
    <xf numFmtId="4" fontId="0" fillId="3" borderId="8" xfId="0" applyNumberFormat="1" applyFont="1" applyFill="1" applyBorder="1" applyAlignment="1">
      <alignment horizontal="right"/>
    </xf>
    <xf numFmtId="2" fontId="4" fillId="0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2" fontId="0" fillId="0" borderId="0" xfId="0" applyNumberFormat="1"/>
    <xf numFmtId="4" fontId="0" fillId="2" borderId="13" xfId="1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wrapText="1"/>
    </xf>
    <xf numFmtId="0" fontId="0" fillId="0" borderId="5" xfId="0" applyFont="1" applyBorder="1"/>
    <xf numFmtId="0" fontId="0" fillId="0" borderId="5" xfId="0" applyFont="1" applyBorder="1" applyAlignment="1">
      <alignment wrapText="1"/>
    </xf>
    <xf numFmtId="0" fontId="2" fillId="0" borderId="5" xfId="0" applyFont="1" applyBorder="1" applyAlignment="1">
      <alignment horizontal="right" wrapText="1"/>
    </xf>
    <xf numFmtId="4" fontId="0" fillId="3" borderId="14" xfId="0" applyNumberFormat="1" applyFont="1" applyFill="1" applyBorder="1" applyAlignment="1">
      <alignment horizontal="right"/>
    </xf>
    <xf numFmtId="4" fontId="0" fillId="2" borderId="15" xfId="1" applyNumberFormat="1" applyFont="1" applyFill="1" applyBorder="1" applyAlignment="1">
      <alignment horizontal="right"/>
    </xf>
    <xf numFmtId="4" fontId="2" fillId="2" borderId="16" xfId="0" applyNumberFormat="1" applyFont="1" applyFill="1" applyBorder="1"/>
    <xf numFmtId="4" fontId="0" fillId="3" borderId="7" xfId="0" applyNumberFormat="1" applyFont="1" applyFill="1" applyBorder="1" applyAlignment="1">
      <alignment horizontal="right"/>
    </xf>
    <xf numFmtId="4" fontId="0" fillId="2" borderId="7" xfId="1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left" wrapText="1"/>
    </xf>
    <xf numFmtId="0" fontId="4" fillId="2" borderId="18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0" fillId="3" borderId="20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0" borderId="11" xfId="0" applyFont="1" applyFill="1" applyBorder="1" applyAlignment="1">
      <alignment horizontal="center" vertical="center" textRotation="90" wrapText="1"/>
    </xf>
    <xf numFmtId="0" fontId="2" fillId="0" borderId="12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abSelected="1" workbookViewId="0">
      <selection activeCell="D15" sqref="D15"/>
    </sheetView>
  </sheetViews>
  <sheetFormatPr defaultRowHeight="15" x14ac:dyDescent="0.25"/>
  <cols>
    <col min="2" max="2" width="27.28515625" bestFit="1" customWidth="1"/>
    <col min="3" max="3" width="18.140625" customWidth="1"/>
    <col min="4" max="4" width="15" customWidth="1"/>
    <col min="5" max="5" width="9.140625" customWidth="1"/>
    <col min="6" max="6" width="16" customWidth="1"/>
    <col min="7" max="7" width="13.7109375" customWidth="1"/>
    <col min="8" max="8" width="16" customWidth="1"/>
    <col min="9" max="9" width="18.5703125" customWidth="1"/>
    <col min="10" max="10" width="17" customWidth="1"/>
    <col min="12" max="12" width="17" style="18" customWidth="1"/>
  </cols>
  <sheetData>
    <row r="1" spans="1:10" x14ac:dyDescent="0.25">
      <c r="A1" s="50" t="s">
        <v>289</v>
      </c>
      <c r="B1" s="50"/>
      <c r="C1" s="50"/>
      <c r="D1" s="50"/>
      <c r="E1" s="50"/>
      <c r="F1" s="50"/>
      <c r="G1" s="50"/>
      <c r="H1" s="50"/>
      <c r="I1" s="50"/>
    </row>
    <row r="2" spans="1:10" ht="15" customHeight="1" x14ac:dyDescent="0.25">
      <c r="A2" s="51" t="s">
        <v>356</v>
      </c>
      <c r="B2" s="51"/>
      <c r="C2" s="51"/>
      <c r="D2" s="51"/>
      <c r="E2" s="51"/>
      <c r="F2" s="51"/>
      <c r="G2" s="51"/>
      <c r="H2" s="51"/>
      <c r="I2" s="51"/>
    </row>
    <row r="3" spans="1:10" x14ac:dyDescent="0.25">
      <c r="A3" s="51"/>
      <c r="B3" s="51"/>
      <c r="C3" s="51"/>
      <c r="D3" s="51"/>
      <c r="E3" s="51"/>
      <c r="F3" s="51"/>
      <c r="G3" s="51"/>
      <c r="H3" s="51"/>
      <c r="I3" s="51"/>
    </row>
    <row r="5" spans="1:10" x14ac:dyDescent="0.25">
      <c r="A5" s="53" t="s">
        <v>354</v>
      </c>
      <c r="B5" s="53"/>
      <c r="C5" s="53"/>
      <c r="D5" s="53"/>
      <c r="E5" s="53"/>
      <c r="F5" s="53"/>
      <c r="G5" s="53"/>
      <c r="H5" s="53"/>
      <c r="I5" s="53"/>
    </row>
    <row r="6" spans="1:10" ht="15.75" thickBot="1" x14ac:dyDescent="0.3">
      <c r="A6" s="52"/>
      <c r="B6" s="52"/>
      <c r="C6" s="52"/>
      <c r="D6" s="52"/>
      <c r="E6" s="52"/>
      <c r="F6" s="52"/>
      <c r="G6" s="52"/>
      <c r="H6" s="52"/>
      <c r="I6" s="52"/>
    </row>
    <row r="7" spans="1:10" x14ac:dyDescent="0.25">
      <c r="A7" s="43" t="s">
        <v>0</v>
      </c>
      <c r="B7" s="45" t="s">
        <v>353</v>
      </c>
      <c r="C7" s="47" t="s">
        <v>1</v>
      </c>
      <c r="D7" s="47" t="s">
        <v>2</v>
      </c>
      <c r="E7" s="47" t="s">
        <v>3</v>
      </c>
      <c r="F7" s="47" t="s">
        <v>4</v>
      </c>
      <c r="G7" s="49"/>
      <c r="H7" s="49"/>
      <c r="I7" s="39" t="s">
        <v>352</v>
      </c>
    </row>
    <row r="8" spans="1:10" ht="90.75" thickBot="1" x14ac:dyDescent="0.3">
      <c r="A8" s="44"/>
      <c r="B8" s="46"/>
      <c r="C8" s="48"/>
      <c r="D8" s="48"/>
      <c r="E8" s="48"/>
      <c r="F8" s="48"/>
      <c r="G8" s="16" t="s">
        <v>355</v>
      </c>
      <c r="H8" s="17" t="s">
        <v>351</v>
      </c>
      <c r="I8" s="40"/>
    </row>
    <row r="9" spans="1:10" ht="30" x14ac:dyDescent="0.25">
      <c r="A9" s="35" t="s">
        <v>290</v>
      </c>
      <c r="B9" s="30" t="s">
        <v>5</v>
      </c>
      <c r="C9" s="12" t="s">
        <v>6</v>
      </c>
      <c r="D9" s="12" t="s">
        <v>7</v>
      </c>
      <c r="E9" s="12" t="s">
        <v>8</v>
      </c>
      <c r="F9" s="13" t="s">
        <v>9</v>
      </c>
      <c r="G9" s="14">
        <v>3.5</v>
      </c>
      <c r="H9" s="15">
        <f>20098*4</f>
        <v>80392</v>
      </c>
      <c r="I9" s="20">
        <f>CEILING(H9*G9,1)</f>
        <v>281372</v>
      </c>
      <c r="J9" s="19"/>
    </row>
    <row r="10" spans="1:10" ht="30" x14ac:dyDescent="0.25">
      <c r="A10" s="36" t="s">
        <v>291</v>
      </c>
      <c r="B10" s="31" t="s">
        <v>10</v>
      </c>
      <c r="C10" s="2" t="s">
        <v>11</v>
      </c>
      <c r="D10" s="2" t="s">
        <v>12</v>
      </c>
      <c r="E10" s="2" t="s">
        <v>13</v>
      </c>
      <c r="F10" s="3" t="s">
        <v>14</v>
      </c>
      <c r="G10" s="7">
        <v>0.62</v>
      </c>
      <c r="H10" s="15">
        <f t="shared" ref="H10:H69" si="0">20098*4</f>
        <v>80392</v>
      </c>
      <c r="I10" s="20">
        <f t="shared" ref="I10:I69" si="1">CEILING(H10*G10,1)</f>
        <v>49844</v>
      </c>
      <c r="J10" s="19"/>
    </row>
    <row r="11" spans="1:10" ht="30" x14ac:dyDescent="0.25">
      <c r="A11" s="36" t="s">
        <v>292</v>
      </c>
      <c r="B11" s="31" t="s">
        <v>15</v>
      </c>
      <c r="C11" s="2" t="s">
        <v>288</v>
      </c>
      <c r="D11" s="2" t="s">
        <v>16</v>
      </c>
      <c r="E11" s="1" t="s">
        <v>17</v>
      </c>
      <c r="F11" s="3" t="s">
        <v>18</v>
      </c>
      <c r="G11" s="7">
        <v>1</v>
      </c>
      <c r="H11" s="15">
        <f t="shared" si="0"/>
        <v>80392</v>
      </c>
      <c r="I11" s="20">
        <f t="shared" si="1"/>
        <v>80392</v>
      </c>
      <c r="J11" s="19"/>
    </row>
    <row r="12" spans="1:10" ht="30" x14ac:dyDescent="0.25">
      <c r="A12" s="36" t="s">
        <v>293</v>
      </c>
      <c r="B12" s="31" t="s">
        <v>19</v>
      </c>
      <c r="C12" s="2" t="s">
        <v>20</v>
      </c>
      <c r="D12" s="2" t="s">
        <v>21</v>
      </c>
      <c r="E12" s="2" t="s">
        <v>22</v>
      </c>
      <c r="F12" s="3" t="s">
        <v>23</v>
      </c>
      <c r="G12" s="7">
        <v>2.8</v>
      </c>
      <c r="H12" s="15">
        <f t="shared" si="0"/>
        <v>80392</v>
      </c>
      <c r="I12" s="20">
        <f t="shared" si="1"/>
        <v>225098</v>
      </c>
      <c r="J12" s="19"/>
    </row>
    <row r="13" spans="1:10" ht="30" x14ac:dyDescent="0.25">
      <c r="A13" s="36" t="s">
        <v>294</v>
      </c>
      <c r="B13" s="31" t="s">
        <v>24</v>
      </c>
      <c r="C13" s="2" t="s">
        <v>25</v>
      </c>
      <c r="D13" s="2" t="s">
        <v>26</v>
      </c>
      <c r="E13" s="2" t="s">
        <v>27</v>
      </c>
      <c r="F13" s="3" t="s">
        <v>28</v>
      </c>
      <c r="G13" s="7">
        <v>10</v>
      </c>
      <c r="H13" s="15">
        <f t="shared" si="0"/>
        <v>80392</v>
      </c>
      <c r="I13" s="20">
        <f t="shared" si="1"/>
        <v>803920</v>
      </c>
      <c r="J13" s="19"/>
    </row>
    <row r="14" spans="1:10" ht="30" x14ac:dyDescent="0.25">
      <c r="A14" s="36" t="s">
        <v>295</v>
      </c>
      <c r="B14" s="31" t="s">
        <v>29</v>
      </c>
      <c r="C14" s="2" t="s">
        <v>30</v>
      </c>
      <c r="D14" s="2" t="s">
        <v>31</v>
      </c>
      <c r="E14" s="2" t="s">
        <v>32</v>
      </c>
      <c r="F14" s="3" t="s">
        <v>33</v>
      </c>
      <c r="G14" s="8">
        <v>3.15</v>
      </c>
      <c r="H14" s="15">
        <f t="shared" si="0"/>
        <v>80392</v>
      </c>
      <c r="I14" s="20">
        <f t="shared" si="1"/>
        <v>253235</v>
      </c>
      <c r="J14" s="19"/>
    </row>
    <row r="15" spans="1:10" ht="45" x14ac:dyDescent="0.25">
      <c r="A15" s="36" t="s">
        <v>296</v>
      </c>
      <c r="B15" s="31" t="s">
        <v>34</v>
      </c>
      <c r="C15" s="2" t="s">
        <v>35</v>
      </c>
      <c r="D15" s="2" t="s">
        <v>36</v>
      </c>
      <c r="E15" s="2" t="s">
        <v>37</v>
      </c>
      <c r="F15" s="3" t="s">
        <v>38</v>
      </c>
      <c r="G15" s="7">
        <v>5</v>
      </c>
      <c r="H15" s="15">
        <f t="shared" si="0"/>
        <v>80392</v>
      </c>
      <c r="I15" s="20">
        <f t="shared" si="1"/>
        <v>401960</v>
      </c>
      <c r="J15" s="19"/>
    </row>
    <row r="16" spans="1:10" ht="45" x14ac:dyDescent="0.25">
      <c r="A16" s="36" t="s">
        <v>297</v>
      </c>
      <c r="B16" s="31" t="s">
        <v>39</v>
      </c>
      <c r="C16" s="2" t="s">
        <v>40</v>
      </c>
      <c r="D16" s="2" t="s">
        <v>41</v>
      </c>
      <c r="E16" s="2" t="s">
        <v>42</v>
      </c>
      <c r="F16" s="3" t="s">
        <v>43</v>
      </c>
      <c r="G16" s="8">
        <v>0.8</v>
      </c>
      <c r="H16" s="15">
        <f t="shared" si="0"/>
        <v>80392</v>
      </c>
      <c r="I16" s="20">
        <f t="shared" si="1"/>
        <v>64314</v>
      </c>
      <c r="J16" s="19"/>
    </row>
    <row r="17" spans="1:10" ht="45" x14ac:dyDescent="0.25">
      <c r="A17" s="36" t="s">
        <v>298</v>
      </c>
      <c r="B17" s="31" t="s">
        <v>44</v>
      </c>
      <c r="C17" s="2" t="s">
        <v>45</v>
      </c>
      <c r="D17" s="2" t="s">
        <v>46</v>
      </c>
      <c r="E17" s="2" t="s">
        <v>47</v>
      </c>
      <c r="F17" s="3" t="s">
        <v>48</v>
      </c>
      <c r="G17" s="7">
        <v>4.13</v>
      </c>
      <c r="H17" s="15">
        <f t="shared" si="0"/>
        <v>80392</v>
      </c>
      <c r="I17" s="20">
        <f t="shared" si="1"/>
        <v>332019</v>
      </c>
      <c r="J17" s="19"/>
    </row>
    <row r="18" spans="1:10" ht="45" x14ac:dyDescent="0.25">
      <c r="A18" s="36" t="s">
        <v>299</v>
      </c>
      <c r="B18" s="31" t="s">
        <v>49</v>
      </c>
      <c r="C18" s="2" t="s">
        <v>50</v>
      </c>
      <c r="D18" s="2" t="s">
        <v>51</v>
      </c>
      <c r="E18" s="2" t="s">
        <v>52</v>
      </c>
      <c r="F18" s="3" t="s">
        <v>53</v>
      </c>
      <c r="G18" s="7">
        <v>4</v>
      </c>
      <c r="H18" s="15">
        <f t="shared" si="0"/>
        <v>80392</v>
      </c>
      <c r="I18" s="20">
        <f t="shared" si="1"/>
        <v>321568</v>
      </c>
      <c r="J18" s="19"/>
    </row>
    <row r="19" spans="1:10" ht="30" x14ac:dyDescent="0.25">
      <c r="A19" s="36" t="s">
        <v>300</v>
      </c>
      <c r="B19" s="31" t="s">
        <v>54</v>
      </c>
      <c r="C19" s="2" t="s">
        <v>55</v>
      </c>
      <c r="D19" s="2" t="s">
        <v>56</v>
      </c>
      <c r="E19" s="2" t="s">
        <v>57</v>
      </c>
      <c r="F19" s="3" t="s">
        <v>58</v>
      </c>
      <c r="G19" s="7">
        <v>11</v>
      </c>
      <c r="H19" s="15">
        <f t="shared" si="0"/>
        <v>80392</v>
      </c>
      <c r="I19" s="20">
        <f t="shared" si="1"/>
        <v>884312</v>
      </c>
      <c r="J19" s="19"/>
    </row>
    <row r="20" spans="1:10" ht="30" x14ac:dyDescent="0.25">
      <c r="A20" s="36" t="s">
        <v>301</v>
      </c>
      <c r="B20" s="31" t="s">
        <v>59</v>
      </c>
      <c r="C20" s="2" t="s">
        <v>60</v>
      </c>
      <c r="D20" s="2" t="s">
        <v>61</v>
      </c>
      <c r="E20" s="2" t="s">
        <v>62</v>
      </c>
      <c r="F20" s="3" t="s">
        <v>63</v>
      </c>
      <c r="G20" s="7">
        <v>1</v>
      </c>
      <c r="H20" s="15">
        <f t="shared" si="0"/>
        <v>80392</v>
      </c>
      <c r="I20" s="20">
        <f t="shared" si="1"/>
        <v>80392</v>
      </c>
      <c r="J20" s="19"/>
    </row>
    <row r="21" spans="1:10" ht="30" x14ac:dyDescent="0.25">
      <c r="A21" s="36" t="s">
        <v>302</v>
      </c>
      <c r="B21" s="31" t="s">
        <v>64</v>
      </c>
      <c r="C21" s="2" t="s">
        <v>65</v>
      </c>
      <c r="D21" s="2" t="s">
        <v>66</v>
      </c>
      <c r="E21" s="2" t="s">
        <v>67</v>
      </c>
      <c r="F21" s="3" t="s">
        <v>68</v>
      </c>
      <c r="G21" s="7">
        <v>1.63</v>
      </c>
      <c r="H21" s="15">
        <f t="shared" si="0"/>
        <v>80392</v>
      </c>
      <c r="I21" s="20">
        <f t="shared" si="1"/>
        <v>131039</v>
      </c>
      <c r="J21" s="19"/>
    </row>
    <row r="22" spans="1:10" ht="45" x14ac:dyDescent="0.25">
      <c r="A22" s="36" t="s">
        <v>303</v>
      </c>
      <c r="B22" s="31" t="s">
        <v>69</v>
      </c>
      <c r="C22" s="2" t="s">
        <v>70</v>
      </c>
      <c r="D22" s="2" t="s">
        <v>71</v>
      </c>
      <c r="E22" s="2" t="s">
        <v>72</v>
      </c>
      <c r="F22" s="3" t="s">
        <v>73</v>
      </c>
      <c r="G22" s="8">
        <v>19.95</v>
      </c>
      <c r="H22" s="15">
        <f t="shared" si="0"/>
        <v>80392</v>
      </c>
      <c r="I22" s="20">
        <f t="shared" si="1"/>
        <v>1603821</v>
      </c>
      <c r="J22" s="19"/>
    </row>
    <row r="23" spans="1:10" ht="30" x14ac:dyDescent="0.25">
      <c r="A23" s="36" t="s">
        <v>304</v>
      </c>
      <c r="B23" s="31" t="s">
        <v>74</v>
      </c>
      <c r="C23" s="2" t="s">
        <v>75</v>
      </c>
      <c r="D23" s="2" t="s">
        <v>76</v>
      </c>
      <c r="E23" s="2" t="s">
        <v>77</v>
      </c>
      <c r="F23" s="3" t="s">
        <v>78</v>
      </c>
      <c r="G23" s="7">
        <v>1.35</v>
      </c>
      <c r="H23" s="15">
        <f t="shared" si="0"/>
        <v>80392</v>
      </c>
      <c r="I23" s="20">
        <f t="shared" si="1"/>
        <v>108530</v>
      </c>
      <c r="J23" s="19"/>
    </row>
    <row r="24" spans="1:10" ht="30" x14ac:dyDescent="0.25">
      <c r="A24" s="36" t="s">
        <v>305</v>
      </c>
      <c r="B24" s="31" t="s">
        <v>79</v>
      </c>
      <c r="C24" s="2" t="s">
        <v>80</v>
      </c>
      <c r="D24" s="2" t="s">
        <v>81</v>
      </c>
      <c r="E24" s="2" t="s">
        <v>82</v>
      </c>
      <c r="F24" s="3" t="s">
        <v>83</v>
      </c>
      <c r="G24" s="7">
        <v>0.6</v>
      </c>
      <c r="H24" s="15">
        <f t="shared" si="0"/>
        <v>80392</v>
      </c>
      <c r="I24" s="20">
        <f t="shared" si="1"/>
        <v>48236</v>
      </c>
      <c r="J24" s="19"/>
    </row>
    <row r="25" spans="1:10" ht="30" x14ac:dyDescent="0.25">
      <c r="A25" s="36" t="s">
        <v>306</v>
      </c>
      <c r="B25" s="31" t="s">
        <v>84</v>
      </c>
      <c r="C25" s="2" t="s">
        <v>85</v>
      </c>
      <c r="D25" s="2" t="s">
        <v>86</v>
      </c>
      <c r="E25" s="2" t="s">
        <v>87</v>
      </c>
      <c r="F25" s="3" t="s">
        <v>88</v>
      </c>
      <c r="G25" s="7">
        <v>2.75</v>
      </c>
      <c r="H25" s="15">
        <f t="shared" si="0"/>
        <v>80392</v>
      </c>
      <c r="I25" s="20">
        <f t="shared" si="1"/>
        <v>221078</v>
      </c>
      <c r="J25" s="19"/>
    </row>
    <row r="26" spans="1:10" ht="30" x14ac:dyDescent="0.25">
      <c r="A26" s="37" t="s">
        <v>307</v>
      </c>
      <c r="B26" s="31" t="s">
        <v>89</v>
      </c>
      <c r="C26" s="2" t="s">
        <v>90</v>
      </c>
      <c r="D26" s="2" t="s">
        <v>91</v>
      </c>
      <c r="E26" s="2" t="s">
        <v>92</v>
      </c>
      <c r="F26" s="3" t="s">
        <v>93</v>
      </c>
      <c r="G26" s="7">
        <v>0.62</v>
      </c>
      <c r="H26" s="28">
        <f t="shared" si="0"/>
        <v>80392</v>
      </c>
      <c r="I26" s="29">
        <f t="shared" si="1"/>
        <v>49844</v>
      </c>
      <c r="J26" s="19"/>
    </row>
    <row r="27" spans="1:10" ht="45" x14ac:dyDescent="0.25">
      <c r="A27" s="37" t="s">
        <v>308</v>
      </c>
      <c r="B27" s="31" t="s">
        <v>94</v>
      </c>
      <c r="C27" s="2" t="s">
        <v>95</v>
      </c>
      <c r="D27" s="2" t="s">
        <v>96</v>
      </c>
      <c r="E27" s="2" t="s">
        <v>97</v>
      </c>
      <c r="F27" s="3" t="s">
        <v>98</v>
      </c>
      <c r="G27" s="7">
        <v>13.95</v>
      </c>
      <c r="H27" s="28">
        <f t="shared" si="0"/>
        <v>80392</v>
      </c>
      <c r="I27" s="29">
        <f t="shared" si="1"/>
        <v>1121469</v>
      </c>
      <c r="J27" s="19"/>
    </row>
    <row r="28" spans="1:10" ht="30" x14ac:dyDescent="0.25">
      <c r="A28" s="36" t="s">
        <v>309</v>
      </c>
      <c r="B28" s="31" t="s">
        <v>99</v>
      </c>
      <c r="C28" s="2" t="s">
        <v>100</v>
      </c>
      <c r="D28" s="2" t="s">
        <v>101</v>
      </c>
      <c r="E28" s="2" t="s">
        <v>102</v>
      </c>
      <c r="F28" s="3" t="s">
        <v>103</v>
      </c>
      <c r="G28" s="7">
        <v>3</v>
      </c>
      <c r="H28" s="15">
        <f t="shared" si="0"/>
        <v>80392</v>
      </c>
      <c r="I28" s="20">
        <f t="shared" si="1"/>
        <v>241176</v>
      </c>
      <c r="J28" s="19"/>
    </row>
    <row r="29" spans="1:10" ht="45" x14ac:dyDescent="0.25">
      <c r="A29" s="36" t="s">
        <v>310</v>
      </c>
      <c r="B29" s="32" t="s">
        <v>104</v>
      </c>
      <c r="C29" s="4" t="s">
        <v>105</v>
      </c>
      <c r="D29" s="4" t="s">
        <v>106</v>
      </c>
      <c r="E29" s="4" t="s">
        <v>107</v>
      </c>
      <c r="F29" s="5" t="s">
        <v>108</v>
      </c>
      <c r="G29" s="8">
        <v>3.55</v>
      </c>
      <c r="H29" s="15">
        <f t="shared" si="0"/>
        <v>80392</v>
      </c>
      <c r="I29" s="20">
        <f t="shared" si="1"/>
        <v>285392</v>
      </c>
      <c r="J29" s="19"/>
    </row>
    <row r="30" spans="1:10" ht="45" x14ac:dyDescent="0.25">
      <c r="A30" s="36" t="s">
        <v>311</v>
      </c>
      <c r="B30" s="31" t="s">
        <v>109</v>
      </c>
      <c r="C30" s="2" t="s">
        <v>110</v>
      </c>
      <c r="D30" s="2" t="s">
        <v>111</v>
      </c>
      <c r="E30" s="2" t="s">
        <v>112</v>
      </c>
      <c r="F30" s="3" t="s">
        <v>113</v>
      </c>
      <c r="G30" s="7">
        <v>9</v>
      </c>
      <c r="H30" s="15">
        <f t="shared" si="0"/>
        <v>80392</v>
      </c>
      <c r="I30" s="20">
        <f t="shared" si="1"/>
        <v>723528</v>
      </c>
      <c r="J30" s="19"/>
    </row>
    <row r="31" spans="1:10" ht="45" x14ac:dyDescent="0.25">
      <c r="A31" s="36" t="s">
        <v>312</v>
      </c>
      <c r="B31" s="31" t="s">
        <v>114</v>
      </c>
      <c r="C31" s="2" t="s">
        <v>115</v>
      </c>
      <c r="D31" s="2" t="s">
        <v>116</v>
      </c>
      <c r="E31" s="2" t="s">
        <v>117</v>
      </c>
      <c r="F31" s="21" t="s">
        <v>118</v>
      </c>
      <c r="G31" s="7">
        <v>0.5</v>
      </c>
      <c r="H31" s="15">
        <f t="shared" si="0"/>
        <v>80392</v>
      </c>
      <c r="I31" s="20">
        <f t="shared" si="1"/>
        <v>40196</v>
      </c>
      <c r="J31" s="19"/>
    </row>
    <row r="32" spans="1:10" ht="30" x14ac:dyDescent="0.25">
      <c r="A32" s="36" t="s">
        <v>313</v>
      </c>
      <c r="B32" s="31" t="s">
        <v>119</v>
      </c>
      <c r="C32" s="2" t="s">
        <v>120</v>
      </c>
      <c r="D32" s="2" t="s">
        <v>121</v>
      </c>
      <c r="E32" s="2" t="s">
        <v>122</v>
      </c>
      <c r="F32" s="3" t="s">
        <v>123</v>
      </c>
      <c r="G32" s="7">
        <v>1</v>
      </c>
      <c r="H32" s="15">
        <f t="shared" si="0"/>
        <v>80392</v>
      </c>
      <c r="I32" s="20">
        <f t="shared" si="1"/>
        <v>80392</v>
      </c>
      <c r="J32" s="19"/>
    </row>
    <row r="33" spans="1:10" ht="45" x14ac:dyDescent="0.25">
      <c r="A33" s="36" t="s">
        <v>314</v>
      </c>
      <c r="B33" s="31" t="s">
        <v>124</v>
      </c>
      <c r="C33" s="2" t="s">
        <v>125</v>
      </c>
      <c r="D33" s="2" t="s">
        <v>126</v>
      </c>
      <c r="E33" s="2" t="s">
        <v>127</v>
      </c>
      <c r="F33" s="3" t="s">
        <v>128</v>
      </c>
      <c r="G33" s="7">
        <v>1</v>
      </c>
      <c r="H33" s="15">
        <f t="shared" si="0"/>
        <v>80392</v>
      </c>
      <c r="I33" s="20">
        <f t="shared" si="1"/>
        <v>80392</v>
      </c>
      <c r="J33" s="19"/>
    </row>
    <row r="34" spans="1:10" ht="30" x14ac:dyDescent="0.25">
      <c r="A34" s="36" t="s">
        <v>315</v>
      </c>
      <c r="B34" s="31" t="s">
        <v>129</v>
      </c>
      <c r="C34" s="2" t="s">
        <v>130</v>
      </c>
      <c r="D34" s="2" t="s">
        <v>12</v>
      </c>
      <c r="E34" s="2" t="s">
        <v>131</v>
      </c>
      <c r="F34" s="3" t="s">
        <v>132</v>
      </c>
      <c r="G34" s="8">
        <v>3.9750000000000001</v>
      </c>
      <c r="H34" s="15">
        <f t="shared" si="0"/>
        <v>80392</v>
      </c>
      <c r="I34" s="20">
        <f t="shared" si="1"/>
        <v>319559</v>
      </c>
      <c r="J34" s="19"/>
    </row>
    <row r="35" spans="1:10" ht="45" x14ac:dyDescent="0.25">
      <c r="A35" s="36" t="s">
        <v>316</v>
      </c>
      <c r="B35" s="31" t="s">
        <v>133</v>
      </c>
      <c r="C35" s="2" t="s">
        <v>134</v>
      </c>
      <c r="D35" s="2" t="s">
        <v>135</v>
      </c>
      <c r="E35" s="2" t="s">
        <v>136</v>
      </c>
      <c r="F35" s="3" t="s">
        <v>137</v>
      </c>
      <c r="G35" s="7">
        <v>3.5</v>
      </c>
      <c r="H35" s="15">
        <f t="shared" si="0"/>
        <v>80392</v>
      </c>
      <c r="I35" s="20">
        <f t="shared" si="1"/>
        <v>281372</v>
      </c>
      <c r="J35" s="19"/>
    </row>
    <row r="36" spans="1:10" ht="45" x14ac:dyDescent="0.25">
      <c r="A36" s="36" t="s">
        <v>317</v>
      </c>
      <c r="B36" s="32" t="s">
        <v>138</v>
      </c>
      <c r="C36" s="2" t="s">
        <v>139</v>
      </c>
      <c r="D36" s="2" t="s">
        <v>140</v>
      </c>
      <c r="E36" s="2" t="s">
        <v>141</v>
      </c>
      <c r="F36" s="3" t="s">
        <v>142</v>
      </c>
      <c r="G36" s="7">
        <v>9</v>
      </c>
      <c r="H36" s="15">
        <f t="shared" si="0"/>
        <v>80392</v>
      </c>
      <c r="I36" s="20">
        <f t="shared" si="1"/>
        <v>723528</v>
      </c>
      <c r="J36" s="19"/>
    </row>
    <row r="37" spans="1:10" ht="30" x14ac:dyDescent="0.25">
      <c r="A37" s="36" t="s">
        <v>318</v>
      </c>
      <c r="B37" s="31" t="s">
        <v>143</v>
      </c>
      <c r="C37" s="2" t="s">
        <v>144</v>
      </c>
      <c r="D37" s="2" t="s">
        <v>145</v>
      </c>
      <c r="E37" s="2" t="s">
        <v>146</v>
      </c>
      <c r="F37" s="3" t="s">
        <v>147</v>
      </c>
      <c r="G37" s="7">
        <v>4.4249999999999998</v>
      </c>
      <c r="H37" s="15">
        <f t="shared" si="0"/>
        <v>80392</v>
      </c>
      <c r="I37" s="20">
        <f t="shared" si="1"/>
        <v>355735</v>
      </c>
      <c r="J37" s="19"/>
    </row>
    <row r="38" spans="1:10" ht="45" x14ac:dyDescent="0.25">
      <c r="A38" s="36" t="s">
        <v>319</v>
      </c>
      <c r="B38" s="31" t="s">
        <v>148</v>
      </c>
      <c r="C38" s="2" t="s">
        <v>149</v>
      </c>
      <c r="D38" s="2" t="s">
        <v>150</v>
      </c>
      <c r="E38" s="2" t="s">
        <v>151</v>
      </c>
      <c r="F38" s="3" t="s">
        <v>152</v>
      </c>
      <c r="G38" s="7">
        <v>8</v>
      </c>
      <c r="H38" s="15">
        <f t="shared" si="0"/>
        <v>80392</v>
      </c>
      <c r="I38" s="20">
        <f t="shared" si="1"/>
        <v>643136</v>
      </c>
      <c r="J38" s="19"/>
    </row>
    <row r="39" spans="1:10" ht="45" x14ac:dyDescent="0.25">
      <c r="A39" s="36" t="s">
        <v>320</v>
      </c>
      <c r="B39" s="31" t="s">
        <v>153</v>
      </c>
      <c r="C39" s="2" t="s">
        <v>154</v>
      </c>
      <c r="D39" s="2" t="s">
        <v>155</v>
      </c>
      <c r="E39" s="2" t="s">
        <v>156</v>
      </c>
      <c r="F39" s="3" t="s">
        <v>157</v>
      </c>
      <c r="G39" s="7">
        <v>3</v>
      </c>
      <c r="H39" s="15">
        <f t="shared" si="0"/>
        <v>80392</v>
      </c>
      <c r="I39" s="20">
        <f t="shared" si="1"/>
        <v>241176</v>
      </c>
      <c r="J39" s="19"/>
    </row>
    <row r="40" spans="1:10" ht="45" x14ac:dyDescent="0.25">
      <c r="A40" s="36" t="s">
        <v>321</v>
      </c>
      <c r="B40" s="31" t="s">
        <v>158</v>
      </c>
      <c r="C40" s="2" t="s">
        <v>159</v>
      </c>
      <c r="D40" s="2" t="s">
        <v>160</v>
      </c>
      <c r="E40" s="2" t="s">
        <v>161</v>
      </c>
      <c r="F40" s="3" t="s">
        <v>162</v>
      </c>
      <c r="G40" s="7">
        <v>2.25</v>
      </c>
      <c r="H40" s="15">
        <f t="shared" si="0"/>
        <v>80392</v>
      </c>
      <c r="I40" s="20">
        <f t="shared" si="1"/>
        <v>180882</v>
      </c>
      <c r="J40" s="19"/>
    </row>
    <row r="41" spans="1:10" ht="30" x14ac:dyDescent="0.25">
      <c r="A41" s="37" t="s">
        <v>322</v>
      </c>
      <c r="B41" s="31" t="s">
        <v>163</v>
      </c>
      <c r="C41" s="2" t="s">
        <v>164</v>
      </c>
      <c r="D41" s="2" t="s">
        <v>101</v>
      </c>
      <c r="E41" s="2" t="s">
        <v>102</v>
      </c>
      <c r="F41" s="3" t="s">
        <v>165</v>
      </c>
      <c r="G41" s="7">
        <v>1.8</v>
      </c>
      <c r="H41" s="28">
        <f t="shared" si="0"/>
        <v>80392</v>
      </c>
      <c r="I41" s="29">
        <f t="shared" si="1"/>
        <v>144706</v>
      </c>
      <c r="J41" s="19"/>
    </row>
    <row r="42" spans="1:10" ht="45" x14ac:dyDescent="0.25">
      <c r="A42" s="37" t="s">
        <v>323</v>
      </c>
      <c r="B42" s="31" t="s">
        <v>166</v>
      </c>
      <c r="C42" s="2" t="s">
        <v>167</v>
      </c>
      <c r="D42" s="2" t="s">
        <v>168</v>
      </c>
      <c r="E42" s="2" t="s">
        <v>169</v>
      </c>
      <c r="F42" s="3" t="s">
        <v>170</v>
      </c>
      <c r="G42" s="7">
        <v>8.41</v>
      </c>
      <c r="H42" s="28">
        <f t="shared" si="0"/>
        <v>80392</v>
      </c>
      <c r="I42" s="29">
        <f t="shared" si="1"/>
        <v>676097</v>
      </c>
      <c r="J42" s="19"/>
    </row>
    <row r="43" spans="1:10" ht="30" x14ac:dyDescent="0.25">
      <c r="A43" s="37" t="s">
        <v>324</v>
      </c>
      <c r="B43" s="32" t="s">
        <v>171</v>
      </c>
      <c r="C43" s="4" t="s">
        <v>172</v>
      </c>
      <c r="D43" s="4" t="s">
        <v>173</v>
      </c>
      <c r="E43" s="4" t="s">
        <v>174</v>
      </c>
      <c r="F43" s="5" t="s">
        <v>175</v>
      </c>
      <c r="G43" s="8">
        <v>3.75</v>
      </c>
      <c r="H43" s="28">
        <f t="shared" si="0"/>
        <v>80392</v>
      </c>
      <c r="I43" s="29">
        <f t="shared" si="1"/>
        <v>301470</v>
      </c>
      <c r="J43" s="19"/>
    </row>
    <row r="44" spans="1:10" ht="30" x14ac:dyDescent="0.25">
      <c r="A44" s="37" t="s">
        <v>325</v>
      </c>
      <c r="B44" s="31" t="s">
        <v>176</v>
      </c>
      <c r="C44" s="2" t="s">
        <v>177</v>
      </c>
      <c r="D44" s="2" t="s">
        <v>178</v>
      </c>
      <c r="E44" s="2" t="s">
        <v>179</v>
      </c>
      <c r="F44" s="3" t="s">
        <v>180</v>
      </c>
      <c r="G44" s="8">
        <v>16</v>
      </c>
      <c r="H44" s="28">
        <f t="shared" si="0"/>
        <v>80392</v>
      </c>
      <c r="I44" s="29">
        <f t="shared" si="1"/>
        <v>1286272</v>
      </c>
      <c r="J44" s="19"/>
    </row>
    <row r="45" spans="1:10" ht="30" x14ac:dyDescent="0.25">
      <c r="A45" s="36" t="s">
        <v>326</v>
      </c>
      <c r="B45" s="31" t="s">
        <v>181</v>
      </c>
      <c r="C45" s="2" t="s">
        <v>182</v>
      </c>
      <c r="D45" s="2" t="s">
        <v>183</v>
      </c>
      <c r="E45" s="2" t="s">
        <v>184</v>
      </c>
      <c r="F45" s="3" t="s">
        <v>185</v>
      </c>
      <c r="G45" s="7">
        <v>2.5</v>
      </c>
      <c r="H45" s="15">
        <f t="shared" si="0"/>
        <v>80392</v>
      </c>
      <c r="I45" s="20">
        <f t="shared" si="1"/>
        <v>200980</v>
      </c>
      <c r="J45" s="19"/>
    </row>
    <row r="46" spans="1:10" ht="30" x14ac:dyDescent="0.25">
      <c r="A46" s="36" t="s">
        <v>327</v>
      </c>
      <c r="B46" s="31" t="s">
        <v>186</v>
      </c>
      <c r="C46" s="2" t="s">
        <v>187</v>
      </c>
      <c r="D46" s="2" t="s">
        <v>101</v>
      </c>
      <c r="E46" s="2" t="s">
        <v>102</v>
      </c>
      <c r="F46" s="3" t="s">
        <v>188</v>
      </c>
      <c r="G46" s="7">
        <v>2</v>
      </c>
      <c r="H46" s="15">
        <f t="shared" si="0"/>
        <v>80392</v>
      </c>
      <c r="I46" s="20">
        <f t="shared" si="1"/>
        <v>160784</v>
      </c>
      <c r="J46" s="19"/>
    </row>
    <row r="47" spans="1:10" ht="30" x14ac:dyDescent="0.25">
      <c r="A47" s="36" t="s">
        <v>328</v>
      </c>
      <c r="B47" s="31" t="s">
        <v>189</v>
      </c>
      <c r="C47" s="2" t="s">
        <v>190</v>
      </c>
      <c r="D47" s="2" t="s">
        <v>191</v>
      </c>
      <c r="E47" s="2" t="s">
        <v>192</v>
      </c>
      <c r="F47" s="3" t="s">
        <v>193</v>
      </c>
      <c r="G47" s="8">
        <v>0.75</v>
      </c>
      <c r="H47" s="15">
        <f t="shared" si="0"/>
        <v>80392</v>
      </c>
      <c r="I47" s="20">
        <f t="shared" si="1"/>
        <v>60294</v>
      </c>
      <c r="J47" s="19"/>
    </row>
    <row r="48" spans="1:10" ht="30" x14ac:dyDescent="0.25">
      <c r="A48" s="36" t="s">
        <v>329</v>
      </c>
      <c r="B48" s="31" t="s">
        <v>194</v>
      </c>
      <c r="C48" s="2" t="s">
        <v>195</v>
      </c>
      <c r="D48" s="2" t="s">
        <v>196</v>
      </c>
      <c r="E48" s="2" t="s">
        <v>197</v>
      </c>
      <c r="F48" s="3" t="s">
        <v>198</v>
      </c>
      <c r="G48" s="8">
        <v>0.5</v>
      </c>
      <c r="H48" s="15">
        <f t="shared" si="0"/>
        <v>80392</v>
      </c>
      <c r="I48" s="20">
        <f t="shared" si="1"/>
        <v>40196</v>
      </c>
      <c r="J48" s="19"/>
    </row>
    <row r="49" spans="1:10" ht="32.25" customHeight="1" x14ac:dyDescent="0.25">
      <c r="A49" s="36" t="s">
        <v>330</v>
      </c>
      <c r="B49" s="31" t="s">
        <v>199</v>
      </c>
      <c r="C49" s="2" t="s">
        <v>190</v>
      </c>
      <c r="D49" s="2" t="s">
        <v>191</v>
      </c>
      <c r="E49" s="2" t="s">
        <v>192</v>
      </c>
      <c r="F49" s="3" t="s">
        <v>200</v>
      </c>
      <c r="G49" s="7">
        <v>5</v>
      </c>
      <c r="H49" s="15">
        <f t="shared" si="0"/>
        <v>80392</v>
      </c>
      <c r="I49" s="20">
        <f t="shared" si="1"/>
        <v>401960</v>
      </c>
      <c r="J49" s="19"/>
    </row>
    <row r="50" spans="1:10" ht="30" x14ac:dyDescent="0.25">
      <c r="A50" s="36" t="s">
        <v>331</v>
      </c>
      <c r="B50" s="31" t="s">
        <v>201</v>
      </c>
      <c r="C50" s="2" t="s">
        <v>202</v>
      </c>
      <c r="D50" s="2" t="s">
        <v>203</v>
      </c>
      <c r="E50" s="2" t="s">
        <v>204</v>
      </c>
      <c r="F50" s="3" t="s">
        <v>205</v>
      </c>
      <c r="G50" s="8">
        <v>0.5</v>
      </c>
      <c r="H50" s="15">
        <f t="shared" si="0"/>
        <v>80392</v>
      </c>
      <c r="I50" s="20">
        <f t="shared" si="1"/>
        <v>40196</v>
      </c>
      <c r="J50" s="19"/>
    </row>
    <row r="51" spans="1:10" ht="30" x14ac:dyDescent="0.25">
      <c r="A51" s="36" t="s">
        <v>332</v>
      </c>
      <c r="B51" s="31" t="s">
        <v>206</v>
      </c>
      <c r="C51" s="2" t="s">
        <v>207</v>
      </c>
      <c r="D51" s="2" t="s">
        <v>208</v>
      </c>
      <c r="E51" s="2" t="s">
        <v>209</v>
      </c>
      <c r="F51" s="3" t="s">
        <v>210</v>
      </c>
      <c r="G51" s="7">
        <v>3.3250000000000002</v>
      </c>
      <c r="H51" s="15">
        <f t="shared" si="0"/>
        <v>80392</v>
      </c>
      <c r="I51" s="20">
        <f t="shared" si="1"/>
        <v>267304</v>
      </c>
      <c r="J51" s="19"/>
    </row>
    <row r="52" spans="1:10" ht="30" x14ac:dyDescent="0.25">
      <c r="A52" s="36" t="s">
        <v>333</v>
      </c>
      <c r="B52" s="31" t="s">
        <v>211</v>
      </c>
      <c r="C52" s="2" t="s">
        <v>212</v>
      </c>
      <c r="D52" s="2" t="s">
        <v>213</v>
      </c>
      <c r="E52" s="2" t="s">
        <v>117</v>
      </c>
      <c r="F52" s="3" t="s">
        <v>214</v>
      </c>
      <c r="G52" s="7">
        <v>1.35</v>
      </c>
      <c r="H52" s="15">
        <f t="shared" si="0"/>
        <v>80392</v>
      </c>
      <c r="I52" s="20">
        <f t="shared" si="1"/>
        <v>108530</v>
      </c>
      <c r="J52" s="19"/>
    </row>
    <row r="53" spans="1:10" ht="30" x14ac:dyDescent="0.25">
      <c r="A53" s="36" t="s">
        <v>334</v>
      </c>
      <c r="B53" s="31" t="s">
        <v>215</v>
      </c>
      <c r="C53" s="2" t="s">
        <v>216</v>
      </c>
      <c r="D53" s="2" t="s">
        <v>217</v>
      </c>
      <c r="E53" s="2" t="s">
        <v>218</v>
      </c>
      <c r="F53" s="3" t="s">
        <v>219</v>
      </c>
      <c r="G53" s="8">
        <v>1.1000000000000001</v>
      </c>
      <c r="H53" s="15">
        <f t="shared" si="0"/>
        <v>80392</v>
      </c>
      <c r="I53" s="20">
        <f t="shared" si="1"/>
        <v>88432</v>
      </c>
      <c r="J53" s="19"/>
    </row>
    <row r="54" spans="1:10" ht="30" x14ac:dyDescent="0.25">
      <c r="A54" s="36" t="s">
        <v>335</v>
      </c>
      <c r="B54" s="31" t="s">
        <v>220</v>
      </c>
      <c r="C54" s="6" t="s">
        <v>172</v>
      </c>
      <c r="D54" s="2" t="s">
        <v>173</v>
      </c>
      <c r="E54" s="4" t="s">
        <v>174</v>
      </c>
      <c r="F54" s="3" t="s">
        <v>175</v>
      </c>
      <c r="G54" s="7">
        <v>1.5</v>
      </c>
      <c r="H54" s="15">
        <f t="shared" si="0"/>
        <v>80392</v>
      </c>
      <c r="I54" s="20">
        <f t="shared" si="1"/>
        <v>120588</v>
      </c>
      <c r="J54" s="19"/>
    </row>
    <row r="55" spans="1:10" ht="20.25" customHeight="1" x14ac:dyDescent="0.25">
      <c r="A55" s="36" t="s">
        <v>336</v>
      </c>
      <c r="B55" s="31" t="s">
        <v>221</v>
      </c>
      <c r="C55" s="2" t="s">
        <v>222</v>
      </c>
      <c r="D55" s="2" t="s">
        <v>223</v>
      </c>
      <c r="E55" s="2" t="s">
        <v>224</v>
      </c>
      <c r="F55" s="3" t="s">
        <v>225</v>
      </c>
      <c r="G55" s="7">
        <v>1.675</v>
      </c>
      <c r="H55" s="15">
        <f t="shared" si="0"/>
        <v>80392</v>
      </c>
      <c r="I55" s="20">
        <f t="shared" si="1"/>
        <v>134657</v>
      </c>
      <c r="J55" s="19"/>
    </row>
    <row r="56" spans="1:10" ht="45" x14ac:dyDescent="0.25">
      <c r="A56" s="36" t="s">
        <v>337</v>
      </c>
      <c r="B56" s="31" t="s">
        <v>226</v>
      </c>
      <c r="C56" s="2" t="s">
        <v>227</v>
      </c>
      <c r="D56" s="2" t="s">
        <v>228</v>
      </c>
      <c r="E56" s="2" t="s">
        <v>229</v>
      </c>
      <c r="F56" s="3" t="s">
        <v>230</v>
      </c>
      <c r="G56" s="8">
        <v>7.5</v>
      </c>
      <c r="H56" s="15">
        <f t="shared" si="0"/>
        <v>80392</v>
      </c>
      <c r="I56" s="20">
        <f t="shared" si="1"/>
        <v>602940</v>
      </c>
      <c r="J56" s="19"/>
    </row>
    <row r="57" spans="1:10" ht="30" x14ac:dyDescent="0.25">
      <c r="A57" s="36" t="s">
        <v>338</v>
      </c>
      <c r="B57" s="31" t="s">
        <v>231</v>
      </c>
      <c r="C57" s="2" t="s">
        <v>232</v>
      </c>
      <c r="D57" s="2" t="s">
        <v>81</v>
      </c>
      <c r="E57" s="2" t="s">
        <v>82</v>
      </c>
      <c r="F57" s="3" t="s">
        <v>233</v>
      </c>
      <c r="G57" s="7">
        <v>1</v>
      </c>
      <c r="H57" s="15">
        <f t="shared" si="0"/>
        <v>80392</v>
      </c>
      <c r="I57" s="20">
        <f t="shared" si="1"/>
        <v>80392</v>
      </c>
      <c r="J57" s="19"/>
    </row>
    <row r="58" spans="1:10" ht="30" x14ac:dyDescent="0.25">
      <c r="A58" s="36" t="s">
        <v>339</v>
      </c>
      <c r="B58" s="31" t="s">
        <v>234</v>
      </c>
      <c r="C58" s="2" t="s">
        <v>235</v>
      </c>
      <c r="D58" s="2" t="s">
        <v>26</v>
      </c>
      <c r="E58" s="2" t="s">
        <v>236</v>
      </c>
      <c r="F58" s="3" t="s">
        <v>237</v>
      </c>
      <c r="G58" s="7">
        <v>1</v>
      </c>
      <c r="H58" s="15">
        <f t="shared" si="0"/>
        <v>80392</v>
      </c>
      <c r="I58" s="20">
        <f t="shared" si="1"/>
        <v>80392</v>
      </c>
      <c r="J58" s="19"/>
    </row>
    <row r="59" spans="1:10" ht="30" x14ac:dyDescent="0.25">
      <c r="A59" s="36" t="s">
        <v>340</v>
      </c>
      <c r="B59" s="31" t="s">
        <v>238</v>
      </c>
      <c r="C59" s="2" t="s">
        <v>239</v>
      </c>
      <c r="D59" s="2" t="s">
        <v>240</v>
      </c>
      <c r="E59" s="2" t="s">
        <v>241</v>
      </c>
      <c r="F59" s="3" t="s">
        <v>242</v>
      </c>
      <c r="G59" s="8">
        <v>1.7</v>
      </c>
      <c r="H59" s="15">
        <f t="shared" si="0"/>
        <v>80392</v>
      </c>
      <c r="I59" s="20">
        <f t="shared" si="1"/>
        <v>136667</v>
      </c>
      <c r="J59" s="19"/>
    </row>
    <row r="60" spans="1:10" ht="30" x14ac:dyDescent="0.25">
      <c r="A60" s="36" t="s">
        <v>341</v>
      </c>
      <c r="B60" s="31" t="s">
        <v>243</v>
      </c>
      <c r="C60" s="2" t="s">
        <v>244</v>
      </c>
      <c r="D60" s="2" t="s">
        <v>245</v>
      </c>
      <c r="E60" s="2" t="s">
        <v>246</v>
      </c>
      <c r="F60" s="3" t="s">
        <v>247</v>
      </c>
      <c r="G60" s="7">
        <v>1.8</v>
      </c>
      <c r="H60" s="15">
        <f t="shared" si="0"/>
        <v>80392</v>
      </c>
      <c r="I60" s="20">
        <f t="shared" si="1"/>
        <v>144706</v>
      </c>
      <c r="J60" s="19"/>
    </row>
    <row r="61" spans="1:10" ht="30" x14ac:dyDescent="0.25">
      <c r="A61" s="36" t="s">
        <v>342</v>
      </c>
      <c r="B61" s="31" t="s">
        <v>248</v>
      </c>
      <c r="C61" s="2" t="s">
        <v>249</v>
      </c>
      <c r="D61" s="2" t="s">
        <v>106</v>
      </c>
      <c r="E61" s="2" t="s">
        <v>107</v>
      </c>
      <c r="F61" s="3" t="s">
        <v>250</v>
      </c>
      <c r="G61" s="7">
        <v>2.44</v>
      </c>
      <c r="H61" s="15">
        <f t="shared" si="0"/>
        <v>80392</v>
      </c>
      <c r="I61" s="20">
        <f t="shared" si="1"/>
        <v>196157</v>
      </c>
      <c r="J61" s="19"/>
    </row>
    <row r="62" spans="1:10" ht="31.5" customHeight="1" x14ac:dyDescent="0.25">
      <c r="A62" s="36" t="s">
        <v>343</v>
      </c>
      <c r="B62" s="31" t="s">
        <v>251</v>
      </c>
      <c r="C62" s="2" t="s">
        <v>252</v>
      </c>
      <c r="D62" s="2" t="s">
        <v>253</v>
      </c>
      <c r="E62" s="2" t="s">
        <v>254</v>
      </c>
      <c r="F62" s="3" t="s">
        <v>255</v>
      </c>
      <c r="G62" s="7">
        <v>1</v>
      </c>
      <c r="H62" s="15">
        <f t="shared" si="0"/>
        <v>80392</v>
      </c>
      <c r="I62" s="20">
        <f t="shared" si="1"/>
        <v>80392</v>
      </c>
      <c r="J62" s="19"/>
    </row>
    <row r="63" spans="1:10" ht="30" x14ac:dyDescent="0.25">
      <c r="A63" s="36" t="s">
        <v>344</v>
      </c>
      <c r="B63" s="31" t="s">
        <v>256</v>
      </c>
      <c r="C63" s="2" t="s">
        <v>257</v>
      </c>
      <c r="D63" s="2" t="s">
        <v>36</v>
      </c>
      <c r="E63" s="2" t="s">
        <v>258</v>
      </c>
      <c r="F63" s="3" t="s">
        <v>259</v>
      </c>
      <c r="G63" s="7">
        <v>2.6</v>
      </c>
      <c r="H63" s="15">
        <f t="shared" si="0"/>
        <v>80392</v>
      </c>
      <c r="I63" s="20">
        <f t="shared" si="1"/>
        <v>209020</v>
      </c>
      <c r="J63" s="19"/>
    </row>
    <row r="64" spans="1:10" ht="30" x14ac:dyDescent="0.25">
      <c r="A64" s="36" t="s">
        <v>345</v>
      </c>
      <c r="B64" s="31" t="s">
        <v>260</v>
      </c>
      <c r="C64" s="2" t="s">
        <v>261</v>
      </c>
      <c r="D64" s="2" t="s">
        <v>262</v>
      </c>
      <c r="E64" s="2" t="s">
        <v>263</v>
      </c>
      <c r="F64" s="3" t="s">
        <v>264</v>
      </c>
      <c r="G64" s="7">
        <v>3</v>
      </c>
      <c r="H64" s="15">
        <f t="shared" si="0"/>
        <v>80392</v>
      </c>
      <c r="I64" s="20">
        <f t="shared" si="1"/>
        <v>241176</v>
      </c>
      <c r="J64" s="19"/>
    </row>
    <row r="65" spans="1:10" ht="30" x14ac:dyDescent="0.25">
      <c r="A65" s="36" t="s">
        <v>346</v>
      </c>
      <c r="B65" s="31" t="s">
        <v>265</v>
      </c>
      <c r="C65" s="2" t="s">
        <v>266</v>
      </c>
      <c r="D65" s="2" t="s">
        <v>12</v>
      </c>
      <c r="E65" s="2" t="s">
        <v>13</v>
      </c>
      <c r="F65" s="3" t="s">
        <v>267</v>
      </c>
      <c r="G65" s="7">
        <v>0.35</v>
      </c>
      <c r="H65" s="15">
        <f t="shared" si="0"/>
        <v>80392</v>
      </c>
      <c r="I65" s="20">
        <f t="shared" si="1"/>
        <v>28138</v>
      </c>
      <c r="J65" s="19"/>
    </row>
    <row r="66" spans="1:10" ht="60" x14ac:dyDescent="0.25">
      <c r="A66" s="36" t="s">
        <v>347</v>
      </c>
      <c r="B66" s="31" t="s">
        <v>268</v>
      </c>
      <c r="C66" s="2" t="s">
        <v>269</v>
      </c>
      <c r="D66" s="2" t="s">
        <v>270</v>
      </c>
      <c r="E66" s="2" t="s">
        <v>271</v>
      </c>
      <c r="F66" s="3" t="s">
        <v>272</v>
      </c>
      <c r="G66" s="9">
        <v>1.5</v>
      </c>
      <c r="H66" s="15">
        <f t="shared" si="0"/>
        <v>80392</v>
      </c>
      <c r="I66" s="20">
        <f t="shared" si="1"/>
        <v>120588</v>
      </c>
      <c r="J66" s="19"/>
    </row>
    <row r="67" spans="1:10" ht="30" x14ac:dyDescent="0.25">
      <c r="A67" s="36" t="s">
        <v>348</v>
      </c>
      <c r="B67" s="31" t="s">
        <v>273</v>
      </c>
      <c r="C67" s="2" t="s">
        <v>274</v>
      </c>
      <c r="D67" s="2" t="s">
        <v>275</v>
      </c>
      <c r="E67" s="2" t="s">
        <v>151</v>
      </c>
      <c r="F67" s="3" t="s">
        <v>276</v>
      </c>
      <c r="G67" s="9">
        <v>1.5</v>
      </c>
      <c r="H67" s="15">
        <f t="shared" si="0"/>
        <v>80392</v>
      </c>
      <c r="I67" s="20">
        <f t="shared" si="1"/>
        <v>120588</v>
      </c>
      <c r="J67" s="19"/>
    </row>
    <row r="68" spans="1:10" ht="30" x14ac:dyDescent="0.25">
      <c r="A68" s="36" t="s">
        <v>349</v>
      </c>
      <c r="B68" s="33" t="s">
        <v>277</v>
      </c>
      <c r="C68" s="1" t="s">
        <v>278</v>
      </c>
      <c r="D68" s="1" t="s">
        <v>279</v>
      </c>
      <c r="E68" s="1" t="s">
        <v>280</v>
      </c>
      <c r="F68" s="3" t="s">
        <v>281</v>
      </c>
      <c r="G68" s="9">
        <v>3.1</v>
      </c>
      <c r="H68" s="15">
        <f t="shared" si="0"/>
        <v>80392</v>
      </c>
      <c r="I68" s="20">
        <f t="shared" si="1"/>
        <v>249216</v>
      </c>
      <c r="J68" s="19"/>
    </row>
    <row r="69" spans="1:10" ht="45.75" thickBot="1" x14ac:dyDescent="0.3">
      <c r="A69" s="38" t="s">
        <v>350</v>
      </c>
      <c r="B69" s="34" t="s">
        <v>282</v>
      </c>
      <c r="C69" s="22" t="s">
        <v>283</v>
      </c>
      <c r="D69" s="22" t="s">
        <v>284</v>
      </c>
      <c r="E69" s="22" t="s">
        <v>285</v>
      </c>
      <c r="F69" s="23" t="s">
        <v>286</v>
      </c>
      <c r="G69" s="24">
        <v>2.4500000000000002</v>
      </c>
      <c r="H69" s="25">
        <f t="shared" si="0"/>
        <v>80392</v>
      </c>
      <c r="I69" s="26">
        <f t="shared" si="1"/>
        <v>196961</v>
      </c>
      <c r="J69" s="19"/>
    </row>
    <row r="70" spans="1:10" ht="15.75" thickBot="1" x14ac:dyDescent="0.3">
      <c r="A70" s="41" t="s">
        <v>287</v>
      </c>
      <c r="B70" s="42"/>
      <c r="C70" s="42"/>
      <c r="D70" s="42"/>
      <c r="E70" s="42"/>
      <c r="F70" s="42"/>
      <c r="G70" s="11">
        <f>SUM(G9:G69)</f>
        <v>221.14999999999995</v>
      </c>
      <c r="H70" s="10"/>
      <c r="I70" s="27">
        <f>SUM(I9:I69)</f>
        <v>17778706</v>
      </c>
      <c r="J70" s="19"/>
    </row>
    <row r="71" spans="1:10" x14ac:dyDescent="0.25">
      <c r="A71" s="54"/>
      <c r="B71" s="54"/>
      <c r="C71" s="54"/>
      <c r="D71" s="54"/>
      <c r="E71" s="54"/>
      <c r="F71" s="54"/>
      <c r="G71" s="54"/>
      <c r="H71" s="54"/>
      <c r="I71" s="54"/>
    </row>
    <row r="72" spans="1:10" x14ac:dyDescent="0.25">
      <c r="I72" s="18"/>
    </row>
  </sheetData>
  <mergeCells count="12">
    <mergeCell ref="A1:I1"/>
    <mergeCell ref="A2:I3"/>
    <mergeCell ref="A5:I5"/>
    <mergeCell ref="I7:I8"/>
    <mergeCell ref="A70:F70"/>
    <mergeCell ref="A7:A8"/>
    <mergeCell ref="B7:B8"/>
    <mergeCell ref="C7:C8"/>
    <mergeCell ref="D7:D8"/>
    <mergeCell ref="E7:E8"/>
    <mergeCell ref="F7:F8"/>
    <mergeCell ref="G7:H7"/>
  </mergeCells>
  <pageMargins left="0.7" right="0.7" top="0.78740157499999996" bottom="0.78740157499999996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modul A_školy církevní</vt:lpstr>
      <vt:lpstr>'modul A_školy církevní'!Oblast_tisku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Horáčková Jana</dc:creator>
  <cp:lastModifiedBy>Horáčková Jana</cp:lastModifiedBy>
  <cp:lastPrinted>2016-06-21T10:53:37Z</cp:lastPrinted>
  <dcterms:created xsi:type="dcterms:W3CDTF">2016-06-07T05:52:37Z</dcterms:created>
  <dcterms:modified xsi:type="dcterms:W3CDTF">2016-06-23T08:49:26Z</dcterms:modified>
</cp:coreProperties>
</file>