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tabRatio="963" activeTab="0"/>
  </bookViews>
  <sheets>
    <sheet name="Úvod" sheetId="1" r:id="rId1"/>
    <sheet name="Fin.dot." sheetId="2" r:id="rId2"/>
    <sheet name="Účast_1" sheetId="3" r:id="rId3"/>
    <sheet name="Účast_2" sheetId="4" r:id="rId4"/>
    <sheet name="Účast_3" sheetId="5" r:id="rId5"/>
    <sheet name="Účast_4" sheetId="6" r:id="rId6"/>
    <sheet name="Účast_5" sheetId="7" r:id="rId7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C6" authorId="0">
      <text>
        <r>
          <rPr>
            <b/>
            <sz val="8"/>
            <rFont val="Tahoma"/>
            <family val="0"/>
          </rPr>
          <t>vysvětlení: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2"/>
            <rFont val="Tahoma"/>
            <family val="2"/>
          </rPr>
          <t>Zde vložit název zastřešující
organizace: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 xml:space="preserve">AČR
ČASPV
ČSTV
LAA
SSSČR
Ostatní = SAM.
</t>
        </r>
      </text>
    </comment>
    <comment ref="E6" authorId="0">
      <text>
        <r>
          <rPr>
            <b/>
            <sz val="8"/>
            <rFont val="Tahoma"/>
            <family val="0"/>
          </rPr>
          <t>Vysvětlení:</t>
        </r>
        <r>
          <rPr>
            <sz val="8"/>
            <rFont val="Tahoma"/>
            <family val="0"/>
          </rPr>
          <t xml:space="preserve">
</t>
        </r>
        <r>
          <rPr>
            <sz val="10"/>
            <color indexed="10"/>
            <rFont val="Tahoma"/>
            <family val="2"/>
          </rPr>
          <t>Zde vložit název 
sportovního odvětví.
Příklad: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AUTA NA OKRUHU
LEDNÍ HOKEJ
MODERNÍ PĚTIBOJ
PLAVÁNÍ
RUGBY
STŘELECTVÍ
SILNIČNÍ MOTORISMUS
apod.  </t>
        </r>
      </text>
    </comment>
    <comment ref="D18" authorId="0">
      <text>
        <r>
          <rPr>
            <b/>
            <sz val="8"/>
            <rFont val="Tahoma"/>
            <family val="0"/>
          </rPr>
          <t>Vysvětlení: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</rPr>
          <t xml:space="preserve">Český svaz atletiky
Česká basketbalová federace
apod.
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J11" authorId="0">
      <text>
        <r>
          <rPr>
            <b/>
            <sz val="8"/>
            <rFont val="Tahoma"/>
            <family val="0"/>
          </rPr>
          <t>Vosyka: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Uveďte disciplíny, které mají pouze jeden stupeň soutěží. Např. pouze Mistrovství republiky.</t>
        </r>
      </text>
    </comment>
  </commentList>
</comments>
</file>

<file path=xl/comments3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0"/>
          </rPr>
          <t>Vosyka Miroslav: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4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0"/>
          </rPr>
          <t>Vosyka Miroslav: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5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0"/>
          </rPr>
          <t>Vosyka Miroslav: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6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0"/>
          </rPr>
          <t>Vosyka Miroslav: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comments7.xml><?xml version="1.0" encoding="utf-8"?>
<comments xmlns="http://schemas.openxmlformats.org/spreadsheetml/2006/main">
  <authors>
    <author>Vosyka Miroslav</author>
  </authors>
  <commentList>
    <comment ref="U7" authorId="0">
      <text>
        <r>
          <rPr>
            <b/>
            <sz val="8"/>
            <rFont val="Tahoma"/>
            <family val="0"/>
          </rPr>
          <t>Vosyka Miroslav:</t>
        </r>
        <r>
          <rPr>
            <sz val="8"/>
            <rFont val="Tahoma"/>
            <family val="0"/>
          </rPr>
          <t xml:space="preserve">
</t>
        </r>
        <r>
          <rPr>
            <b/>
            <u val="single"/>
            <sz val="10"/>
            <rFont val="Tahoma"/>
            <family val="2"/>
          </rPr>
          <t xml:space="preserve">Do 8. místa
</t>
        </r>
        <r>
          <rPr>
            <b/>
            <sz val="10"/>
            <color indexed="10"/>
            <rFont val="Tahoma"/>
            <family val="2"/>
          </rPr>
          <t xml:space="preserve">skutečnost + 50%
soupiska + 7
</t>
        </r>
        <r>
          <rPr>
            <b/>
            <sz val="10"/>
            <color indexed="12"/>
            <rFont val="Tahoma"/>
            <family val="2"/>
          </rPr>
          <t xml:space="preserve">P  =  1+1
P  =  50% soupisky
</t>
        </r>
        <r>
          <rPr>
            <b/>
            <sz val="10"/>
            <rFont val="Tahoma"/>
            <family val="2"/>
          </rPr>
          <t>MP = 1sen. / 1+1 jun.
           bez dopravy MTZ
MP =  25% soupisky</t>
        </r>
        <r>
          <rPr>
            <b/>
            <u val="single"/>
            <sz val="10"/>
            <color indexed="10"/>
            <rFont val="Tahoma"/>
            <family val="2"/>
          </rPr>
          <t xml:space="preserve">
___________________
Seriály:
</t>
        </r>
        <r>
          <rPr>
            <b/>
            <sz val="10"/>
            <color indexed="12"/>
            <rFont val="Tahoma"/>
            <family val="2"/>
          </rPr>
          <t>do 8.místa  = v rozsahu akcí
                         (max. 12 akcí)
P   =  max. 4 akce
          (1x zámoří)
MP = max. 2 akce
          (bez zámoří)</t>
        </r>
      </text>
    </comment>
  </commentList>
</comments>
</file>

<file path=xl/sharedStrings.xml><?xml version="1.0" encoding="utf-8"?>
<sst xmlns="http://schemas.openxmlformats.org/spreadsheetml/2006/main" count="485" uniqueCount="136">
  <si>
    <t>SVAZ:</t>
  </si>
  <si>
    <t>STÁTNÍ SPORTOVNÍ REPREZENTACE</t>
  </si>
  <si>
    <t xml:space="preserve">PRO  ROK: </t>
  </si>
  <si>
    <t>Dne:</t>
  </si>
  <si>
    <t>Zástupci svazu:</t>
  </si>
  <si>
    <t xml:space="preserve">Předseda:   </t>
  </si>
  <si>
    <t xml:space="preserve">Členové:   </t>
  </si>
  <si>
    <t>zkr.:</t>
  </si>
  <si>
    <t xml:space="preserve">Sekretář:   </t>
  </si>
  <si>
    <t>tel:</t>
  </si>
  <si>
    <t xml:space="preserve">Reprezentace:   </t>
  </si>
  <si>
    <t>http://</t>
  </si>
  <si>
    <t>E-mail:</t>
  </si>
  <si>
    <r>
      <t>FINANČNÍ  DOTAZNÍK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podklad pro dotaci repre</t>
    </r>
  </si>
  <si>
    <t>rok:</t>
  </si>
  <si>
    <t>Sportovní svaz:</t>
  </si>
  <si>
    <t xml:space="preserve"> !!!</t>
  </si>
  <si>
    <t>zastřeš. sdružení:</t>
  </si>
  <si>
    <t>minulý rok</t>
  </si>
  <si>
    <t>Celkem</t>
  </si>
  <si>
    <t>Mládeže</t>
  </si>
  <si>
    <t>hlášeno</t>
  </si>
  <si>
    <t>uznáno</t>
  </si>
  <si>
    <t>1.</t>
  </si>
  <si>
    <t>Počet členů:</t>
  </si>
  <si>
    <t>Počet regionů:</t>
  </si>
  <si>
    <t>navýšení</t>
  </si>
  <si>
    <t>Počet stupňů domácích mistrovských soutěží pro seniory:</t>
  </si>
  <si>
    <t>Disciplíny s 1 stupňem soutěží:</t>
  </si>
  <si>
    <t>2.</t>
  </si>
  <si>
    <t>Světová mezinárodní sportovní federace - název:</t>
  </si>
  <si>
    <t xml:space="preserve">Zkratka 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</si>
  <si>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</si>
  <si>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</si>
  <si>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</si>
  <si>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</si>
  <si>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</si>
  <si>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</si>
  <si>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</si>
  <si>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</si>
  <si>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</si>
  <si>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</si>
  <si>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senioři + junioři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</si>
  <si>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</si>
  <si>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</si>
  <si>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</si>
  <si>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</si>
  <si>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</si>
  <si>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</si>
  <si>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</si>
  <si>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</si>
  <si>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</si>
  <si>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</si>
  <si>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</si>
  <si>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</si>
  <si>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</si>
  <si>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</si>
  <si>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Ušlá mzda a stipendia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</si>
  <si>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</si>
  <si>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</si>
  <si>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</si>
  <si>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</si>
  <si>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</si>
  <si>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</si>
  <si>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</si>
  <si>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</si>
  <si>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razítko a podpis:</t>
  </si>
  <si>
    <t>CELKEM</t>
  </si>
  <si>
    <t>Poznámka:</t>
  </si>
  <si>
    <t>8. Příspěvek na účast na soutěže r.</t>
  </si>
  <si>
    <t>svaz</t>
  </si>
  <si>
    <t>uvádějte v tis.</t>
  </si>
  <si>
    <t>a</t>
  </si>
  <si>
    <t>b</t>
  </si>
  <si>
    <t xml:space="preserve">          c</t>
  </si>
  <si>
    <t>d</t>
  </si>
  <si>
    <t>e</t>
  </si>
  <si>
    <t>f</t>
  </si>
  <si>
    <t>g</t>
  </si>
  <si>
    <t>h</t>
  </si>
  <si>
    <t>i</t>
  </si>
  <si>
    <t>skutečný</t>
  </si>
  <si>
    <t>měsíc</t>
  </si>
  <si>
    <t xml:space="preserve">název </t>
  </si>
  <si>
    <t>uzná</t>
  </si>
  <si>
    <t xml:space="preserve">počet </t>
  </si>
  <si>
    <t>pobyt</t>
  </si>
  <si>
    <t>doprava</t>
  </si>
  <si>
    <t>osob</t>
  </si>
  <si>
    <t>koef.</t>
  </si>
  <si>
    <t>poč.</t>
  </si>
  <si>
    <t>no</t>
  </si>
  <si>
    <t>sportovců</t>
  </si>
  <si>
    <t>doprovodu</t>
  </si>
  <si>
    <t xml:space="preserve">do </t>
  </si>
  <si>
    <t>soutěže</t>
  </si>
  <si>
    <t>země</t>
  </si>
  <si>
    <t>dnů</t>
  </si>
  <si>
    <t>pož.</t>
  </si>
  <si>
    <t>uzn.</t>
  </si>
  <si>
    <t>požad.</t>
  </si>
  <si>
    <t>e+f</t>
  </si>
  <si>
    <t>MTZ</t>
  </si>
  <si>
    <t>8.místa</t>
  </si>
  <si>
    <t>poznámky</t>
  </si>
  <si>
    <t>os.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</si>
  <si>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</si>
  <si>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</si>
  <si>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</si>
  <si>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</rPr>
      <t>počet soutěžních dnů, včetně nutné dopravy</t>
    </r>
    <r>
      <rPr>
        <sz val="10"/>
        <rFont val="Arial CE"/>
        <family val="0"/>
      </rPr>
      <t>. Bez aklimatizace a nesoutěžních dnů.</t>
    </r>
  </si>
  <si>
    <t>u bodu "g" jsou náklady v ČR = 1,0 tis./os a den;  v zahraničí = 3,5 tis./os a den.</t>
  </si>
  <si>
    <t>Razítko a podpis:</t>
  </si>
  <si>
    <t xml:space="preserve">CELKEM  </t>
  </si>
  <si>
    <t>Oponentní komise:</t>
  </si>
  <si>
    <t>cze</t>
  </si>
  <si>
    <t>zahr.</t>
  </si>
  <si>
    <t>Čas zahájení:</t>
  </si>
  <si>
    <t>Čas ukončení:</t>
  </si>
  <si>
    <t>00.ledna</t>
  </si>
  <si>
    <t xml:space="preserve">Anglický název: </t>
  </si>
  <si>
    <t>Jméno</t>
  </si>
  <si>
    <t>Příjmení</t>
  </si>
  <si>
    <t xml:space="preserve">Ekonomika:   </t>
  </si>
  <si>
    <t>fax:</t>
  </si>
  <si>
    <t>Vyplnil:</t>
  </si>
  <si>
    <t>Funkce:</t>
  </si>
  <si>
    <t>Pozor  zašlete na MŠMT do 30.11.</t>
  </si>
  <si>
    <t>Počet členů MSF</t>
  </si>
  <si>
    <t>POSTUP VYPLNĚNÍ:</t>
  </si>
  <si>
    <t>Vyplnit postupně všechny Listy (dolejší ouška) tohoto souboru. Vyplňují se zpřístupněné buňky (bílé).</t>
  </si>
  <si>
    <r>
      <t xml:space="preserve">Soubor pak nazvat jménem svazu. Např. </t>
    </r>
    <r>
      <rPr>
        <sz val="10"/>
        <color indexed="12"/>
        <rFont val="Arial CE"/>
        <family val="0"/>
      </rPr>
      <t>Atletika_2005.xls</t>
    </r>
    <r>
      <rPr>
        <sz val="10"/>
        <rFont val="Arial CE"/>
        <family val="0"/>
      </rPr>
      <t>. Pak zaslat na: miroslav.vosyka@msmt.cz.</t>
    </r>
  </si>
  <si>
    <t xml:space="preserve">PODKLADY  PRO  OPONENTNÍ  ŘÍZENÍ </t>
  </si>
  <si>
    <t>Plný název:</t>
  </si>
  <si>
    <t>Strana:</t>
  </si>
  <si>
    <t>01-12</t>
  </si>
  <si>
    <t xml:space="preserve">Vyplnil: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</si>
</sst>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0000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20"/>
      <color indexed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0"/>
      <color indexed="56"/>
      <name val="Arial CE"/>
      <family val="2"/>
    </font>
    <font>
      <sz val="10"/>
      <color indexed="10"/>
      <name val="Arial CE"/>
      <family val="2"/>
    </font>
    <font>
      <b/>
      <u val="single"/>
      <sz val="12"/>
      <color indexed="17"/>
      <name val="Arial CE"/>
      <family val="2"/>
    </font>
    <font>
      <b/>
      <sz val="12"/>
      <color indexed="17"/>
      <name val="Arial CE"/>
      <family val="2"/>
    </font>
    <font>
      <u val="single"/>
      <sz val="10"/>
      <color indexed="12"/>
      <name val="Arial CE"/>
      <family val="0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b/>
      <sz val="10"/>
      <color indexed="10"/>
      <name val="Tahoma"/>
      <family val="2"/>
    </font>
    <font>
      <sz val="20"/>
      <name val="Arial CE"/>
      <family val="2"/>
    </font>
    <font>
      <b/>
      <sz val="18"/>
      <color indexed="10"/>
      <name val="Arial CE"/>
      <family val="2"/>
    </font>
    <font>
      <sz val="10"/>
      <color indexed="12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2"/>
      <color indexed="10"/>
      <name val="Arial CE"/>
      <family val="2"/>
    </font>
    <font>
      <i/>
      <sz val="10"/>
      <name val="Arial CE"/>
      <family val="0"/>
    </font>
    <font>
      <b/>
      <sz val="11"/>
      <color indexed="10"/>
      <name val="Arial CE"/>
      <family val="2"/>
    </font>
    <font>
      <b/>
      <u val="single"/>
      <sz val="10"/>
      <name val="Tahoma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u val="single"/>
      <sz val="10"/>
      <color indexed="10"/>
      <name val="Tahoma"/>
      <family val="2"/>
    </font>
    <font>
      <b/>
      <sz val="16"/>
      <color indexed="10"/>
      <name val="Arial CE"/>
      <family val="2"/>
    </font>
    <font>
      <u val="single"/>
      <sz val="10"/>
      <color indexed="36"/>
      <name val="Arial CE"/>
      <family val="0"/>
    </font>
    <font>
      <b/>
      <sz val="16"/>
      <color indexed="12"/>
      <name val="Arial CE"/>
      <family val="2"/>
    </font>
    <font>
      <b/>
      <sz val="11"/>
      <color indexed="12"/>
      <name val="Arial CE"/>
      <family val="2"/>
    </font>
    <font>
      <b/>
      <sz val="14"/>
      <color indexed="12"/>
      <name val="Arial CE"/>
      <family val="2"/>
    </font>
    <font>
      <b/>
      <sz val="20"/>
      <color indexed="12"/>
      <name val="Arial CE"/>
      <family val="2"/>
    </font>
    <font>
      <sz val="8"/>
      <color indexed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Tahoma"/>
      <family val="2"/>
    </font>
    <font>
      <sz val="10"/>
      <color indexed="10"/>
      <name val="Tahoma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3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1" fillId="2" borderId="0" xfId="0" applyFont="1" applyFill="1" applyAlignment="1">
      <alignment/>
    </xf>
    <xf numFmtId="49" fontId="0" fillId="0" borderId="5" xfId="0" applyNumberForma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 locked="0"/>
    </xf>
    <xf numFmtId="164" fontId="0" fillId="3" borderId="6" xfId="0" applyNumberFormat="1" applyFont="1" applyFill="1" applyBorder="1" applyAlignment="1" applyProtection="1">
      <alignment horizontal="center"/>
      <protection locked="0"/>
    </xf>
    <xf numFmtId="0" fontId="32" fillId="0" borderId="6" xfId="0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164" fontId="0" fillId="3" borderId="8" xfId="0" applyNumberFormat="1" applyFont="1" applyFill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3" borderId="2" xfId="0" applyNumberFormat="1" applyFont="1" applyFill="1" applyBorder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center"/>
      <protection locked="0"/>
    </xf>
    <xf numFmtId="0" fontId="32" fillId="0" borderId="6" xfId="0" applyFont="1" applyBorder="1" applyAlignment="1" applyProtection="1">
      <alignment/>
      <protection locked="0"/>
    </xf>
    <xf numFmtId="0" fontId="32" fillId="0" borderId="8" xfId="0" applyFont="1" applyBorder="1" applyAlignment="1" applyProtection="1">
      <alignment/>
      <protection locked="0"/>
    </xf>
    <xf numFmtId="0" fontId="32" fillId="0" borderId="2" xfId="0" applyFont="1" applyBorder="1" applyAlignment="1" applyProtection="1">
      <alignment/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30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2" fillId="4" borderId="10" xfId="0" applyFont="1" applyFill="1" applyBorder="1" applyAlignment="1">
      <alignment horizontal="left"/>
    </xf>
    <xf numFmtId="0" fontId="0" fillId="4" borderId="4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shrinkToFit="1"/>
    </xf>
    <xf numFmtId="0" fontId="4" fillId="4" borderId="13" xfId="0" applyFont="1" applyFill="1" applyBorder="1" applyAlignment="1">
      <alignment horizontal="center" shrinkToFit="1"/>
    </xf>
    <xf numFmtId="0" fontId="4" fillId="4" borderId="6" xfId="0" applyFont="1" applyFill="1" applyBorder="1" applyAlignment="1">
      <alignment horizontal="centerContinuous"/>
    </xf>
    <xf numFmtId="0" fontId="4" fillId="4" borderId="12" xfId="0" applyFont="1" applyFill="1" applyBorder="1" applyAlignment="1">
      <alignment horizontal="centerContinuous"/>
    </xf>
    <xf numFmtId="0" fontId="4" fillId="4" borderId="13" xfId="0" applyFont="1" applyFill="1" applyBorder="1" applyAlignment="1">
      <alignment horizontal="centerContinuous"/>
    </xf>
    <xf numFmtId="0" fontId="4" fillId="4" borderId="14" xfId="0" applyFont="1" applyFill="1" applyBorder="1" applyAlignment="1">
      <alignment horizontal="centerContinuous"/>
    </xf>
    <xf numFmtId="0" fontId="4" fillId="4" borderId="15" xfId="0" applyFont="1" applyFill="1" applyBorder="1" applyAlignment="1">
      <alignment horizontal="centerContinuous"/>
    </xf>
    <xf numFmtId="0" fontId="4" fillId="4" borderId="16" xfId="0" applyFont="1" applyFill="1" applyBorder="1" applyAlignment="1">
      <alignment horizontal="centerContinuous"/>
    </xf>
    <xf numFmtId="0" fontId="23" fillId="4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horizontal="right"/>
    </xf>
    <xf numFmtId="164" fontId="23" fillId="4" borderId="17" xfId="0" applyNumberFormat="1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9" xfId="0" applyFill="1" applyBorder="1" applyAlignment="1">
      <alignment horizontal="centerContinuous"/>
    </xf>
    <xf numFmtId="0" fontId="0" fillId="4" borderId="20" xfId="0" applyFill="1" applyBorder="1" applyAlignment="1">
      <alignment horizontal="centerContinuous"/>
    </xf>
    <xf numFmtId="0" fontId="0" fillId="4" borderId="21" xfId="0" applyFill="1" applyBorder="1" applyAlignment="1">
      <alignment horizontal="centerContinuous"/>
    </xf>
    <xf numFmtId="0" fontId="0" fillId="4" borderId="22" xfId="0" applyFill="1" applyBorder="1" applyAlignment="1">
      <alignment horizontal="centerContinuous"/>
    </xf>
    <xf numFmtId="0" fontId="23" fillId="4" borderId="2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3" xfId="0" applyFill="1" applyBorder="1" applyAlignment="1">
      <alignment horizontal="left"/>
    </xf>
    <xf numFmtId="0" fontId="4" fillId="4" borderId="23" xfId="0" applyFont="1" applyFill="1" applyBorder="1" applyAlignment="1">
      <alignment horizontal="center"/>
    </xf>
    <xf numFmtId="0" fontId="32" fillId="4" borderId="23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5" xfId="0" applyFill="1" applyBorder="1" applyAlignment="1">
      <alignment horizontal="centerContinuous"/>
    </xf>
    <xf numFmtId="0" fontId="0" fillId="4" borderId="26" xfId="0" applyFill="1" applyBorder="1" applyAlignment="1">
      <alignment horizontal="centerContinuous"/>
    </xf>
    <xf numFmtId="0" fontId="0" fillId="4" borderId="27" xfId="0" applyFill="1" applyBorder="1" applyAlignment="1">
      <alignment horizontal="centerContinuous"/>
    </xf>
    <xf numFmtId="49" fontId="0" fillId="4" borderId="28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9" xfId="0" applyFill="1" applyBorder="1" applyAlignment="1">
      <alignment horizontal="right"/>
    </xf>
    <xf numFmtId="164" fontId="23" fillId="4" borderId="29" xfId="0" applyNumberFormat="1" applyFont="1" applyFill="1" applyBorder="1" applyAlignment="1">
      <alignment horizontal="center"/>
    </xf>
    <xf numFmtId="0" fontId="32" fillId="4" borderId="29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2" fillId="4" borderId="30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33" fillId="4" borderId="29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33" fillId="4" borderId="0" xfId="0" applyFont="1" applyFill="1" applyAlignment="1">
      <alignment horizontal="left"/>
    </xf>
    <xf numFmtId="0" fontId="24" fillId="4" borderId="0" xfId="0" applyFont="1" applyFill="1" applyAlignment="1">
      <alignment horizontal="right" vertical="top"/>
    </xf>
    <xf numFmtId="164" fontId="32" fillId="4" borderId="33" xfId="0" applyNumberFormat="1" applyFont="1" applyFill="1" applyBorder="1" applyAlignment="1">
      <alignment vertical="center"/>
    </xf>
    <xf numFmtId="0" fontId="0" fillId="4" borderId="0" xfId="0" applyFill="1" applyAlignment="1">
      <alignment horizontal="left"/>
    </xf>
    <xf numFmtId="0" fontId="0" fillId="4" borderId="0" xfId="0" applyFill="1" applyBorder="1" applyAlignment="1">
      <alignment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164" fontId="0" fillId="4" borderId="6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32" fillId="4" borderId="5" xfId="0" applyNumberFormat="1" applyFont="1" applyFill="1" applyBorder="1" applyAlignment="1">
      <alignment/>
    </xf>
    <xf numFmtId="164" fontId="0" fillId="4" borderId="34" xfId="0" applyNumberFormat="1" applyFill="1" applyBorder="1" applyAlignment="1">
      <alignment/>
    </xf>
    <xf numFmtId="164" fontId="0" fillId="4" borderId="35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4" borderId="36" xfId="0" applyNumberFormat="1" applyFill="1" applyBorder="1" applyAlignment="1">
      <alignment/>
    </xf>
    <xf numFmtId="0" fontId="28" fillId="4" borderId="6" xfId="0" applyFont="1" applyFill="1" applyBorder="1" applyAlignment="1">
      <alignment horizontal="center"/>
    </xf>
    <xf numFmtId="164" fontId="32" fillId="4" borderId="6" xfId="0" applyNumberFormat="1" applyFont="1" applyFill="1" applyBorder="1" applyAlignment="1" applyProtection="1">
      <alignment horizontal="center"/>
      <protection/>
    </xf>
    <xf numFmtId="164" fontId="4" fillId="4" borderId="6" xfId="0" applyNumberFormat="1" applyFont="1" applyFill="1" applyBorder="1" applyAlignment="1">
      <alignment/>
    </xf>
    <xf numFmtId="0" fontId="28" fillId="4" borderId="8" xfId="0" applyFont="1" applyFill="1" applyBorder="1" applyAlignment="1">
      <alignment horizontal="center"/>
    </xf>
    <xf numFmtId="164" fontId="32" fillId="4" borderId="8" xfId="0" applyNumberFormat="1" applyFont="1" applyFill="1" applyBorder="1" applyAlignment="1" applyProtection="1">
      <alignment horizontal="center"/>
      <protection/>
    </xf>
    <xf numFmtId="164" fontId="4" fillId="4" borderId="8" xfId="0" applyNumberFormat="1" applyFont="1" applyFill="1" applyBorder="1" applyAlignment="1">
      <alignment/>
    </xf>
    <xf numFmtId="0" fontId="28" fillId="4" borderId="2" xfId="0" applyFont="1" applyFill="1" applyBorder="1" applyAlignment="1">
      <alignment horizontal="center"/>
    </xf>
    <xf numFmtId="164" fontId="32" fillId="4" borderId="2" xfId="0" applyNumberFormat="1" applyFont="1" applyFill="1" applyBorder="1" applyAlignment="1" applyProtection="1">
      <alignment horizontal="center"/>
      <protection/>
    </xf>
    <xf numFmtId="164" fontId="4" fillId="4" borderId="2" xfId="0" applyNumberFormat="1" applyFont="1" applyFill="1" applyBorder="1" applyAlignment="1">
      <alignment/>
    </xf>
    <xf numFmtId="3" fontId="3" fillId="4" borderId="6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1" fillId="4" borderId="39" xfId="0" applyFont="1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3" fontId="0" fillId="0" borderId="10" xfId="0" applyNumberForma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0" fillId="0" borderId="42" xfId="0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21" fillId="0" borderId="42" xfId="0" applyFont="1" applyBorder="1" applyAlignment="1" applyProtection="1">
      <alignment/>
      <protection locked="0"/>
    </xf>
    <xf numFmtId="0" fontId="21" fillId="0" borderId="35" xfId="0" applyFont="1" applyBorder="1" applyAlignment="1" applyProtection="1">
      <alignment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1" fillId="0" borderId="41" xfId="0" applyFont="1" applyBorder="1" applyAlignment="1" applyProtection="1">
      <alignment/>
      <protection locked="0"/>
    </xf>
    <xf numFmtId="164" fontId="0" fillId="0" borderId="41" xfId="0" applyNumberFormat="1" applyBorder="1" applyAlignment="1" applyProtection="1">
      <alignment horizontal="right"/>
      <protection locked="0"/>
    </xf>
    <xf numFmtId="164" fontId="0" fillId="0" borderId="41" xfId="0" applyNumberFormat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 horizontal="center"/>
      <protection/>
    </xf>
    <xf numFmtId="0" fontId="20" fillId="4" borderId="10" xfId="0" applyFont="1" applyFill="1" applyBorder="1" applyAlignment="1" applyProtection="1">
      <alignment horizontal="centerContinuous" vertical="center"/>
      <protection/>
    </xf>
    <xf numFmtId="0" fontId="0" fillId="4" borderId="11" xfId="0" applyFill="1" applyBorder="1" applyAlignment="1" applyProtection="1">
      <alignment horizontal="centerContinuous"/>
      <protection/>
    </xf>
    <xf numFmtId="0" fontId="2" fillId="4" borderId="0" xfId="0" applyFont="1" applyFill="1" applyAlignment="1" applyProtection="1">
      <alignment horizontal="right"/>
      <protection/>
    </xf>
    <xf numFmtId="0" fontId="3" fillId="4" borderId="0" xfId="0" applyFont="1" applyFill="1" applyAlignment="1" applyProtection="1">
      <alignment horizontal="right"/>
      <protection/>
    </xf>
    <xf numFmtId="0" fontId="3" fillId="4" borderId="8" xfId="0" applyFont="1" applyFill="1" applyBorder="1" applyAlignment="1" applyProtection="1">
      <alignment horizontal="center"/>
      <protection/>
    </xf>
    <xf numFmtId="0" fontId="21" fillId="4" borderId="0" xfId="0" applyFont="1" applyFill="1" applyAlignment="1" applyProtection="1">
      <alignment/>
      <protection/>
    </xf>
    <xf numFmtId="0" fontId="4" fillId="4" borderId="0" xfId="0" applyFont="1" applyFill="1" applyBorder="1" applyAlignment="1" applyProtection="1">
      <alignment horizontal="right"/>
      <protection/>
    </xf>
    <xf numFmtId="0" fontId="7" fillId="4" borderId="41" xfId="0" applyFont="1" applyFill="1" applyBorder="1" applyAlignment="1" applyProtection="1">
      <alignment horizontal="center"/>
      <protection/>
    </xf>
    <xf numFmtId="0" fontId="22" fillId="4" borderId="4" xfId="0" applyFont="1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/>
      <protection/>
    </xf>
    <xf numFmtId="0" fontId="23" fillId="4" borderId="0" xfId="0" applyFont="1" applyFill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 horizontal="center"/>
      <protection/>
    </xf>
    <xf numFmtId="3" fontId="0" fillId="4" borderId="0" xfId="0" applyNumberForma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Continuous"/>
      <protection/>
    </xf>
    <xf numFmtId="0" fontId="0" fillId="4" borderId="0" xfId="0" applyFill="1" applyBorder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0" fontId="24" fillId="4" borderId="0" xfId="0" applyFont="1" applyFill="1" applyAlignment="1" applyProtection="1">
      <alignment horizontal="right"/>
      <protection/>
    </xf>
    <xf numFmtId="0" fontId="1" fillId="4" borderId="0" xfId="0" applyFont="1" applyFill="1" applyAlignment="1" applyProtection="1">
      <alignment horizontal="right"/>
      <protection/>
    </xf>
    <xf numFmtId="0" fontId="25" fillId="4" borderId="41" xfId="0" applyFont="1" applyFill="1" applyBorder="1" applyAlignment="1" applyProtection="1">
      <alignment horizontal="center"/>
      <protection/>
    </xf>
    <xf numFmtId="0" fontId="23" fillId="4" borderId="34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right"/>
      <protection/>
    </xf>
    <xf numFmtId="0" fontId="0" fillId="4" borderId="17" xfId="0" applyFill="1" applyBorder="1" applyAlignment="1" applyProtection="1">
      <alignment horizontal="centerContinuous"/>
      <protection/>
    </xf>
    <xf numFmtId="0" fontId="0" fillId="4" borderId="16" xfId="0" applyFill="1" applyBorder="1" applyAlignment="1" applyProtection="1">
      <alignment/>
      <protection/>
    </xf>
    <xf numFmtId="0" fontId="0" fillId="4" borderId="4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/>
      <protection/>
    </xf>
    <xf numFmtId="0" fontId="0" fillId="4" borderId="32" xfId="0" applyFill="1" applyBorder="1" applyAlignment="1" applyProtection="1">
      <alignment horizontal="center"/>
      <protection/>
    </xf>
    <xf numFmtId="0" fontId="13" fillId="4" borderId="41" xfId="0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 horizontal="center"/>
      <protection/>
    </xf>
    <xf numFmtId="0" fontId="1" fillId="4" borderId="0" xfId="0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0" fillId="4" borderId="42" xfId="0" applyFill="1" applyBorder="1" applyAlignment="1" applyProtection="1">
      <alignment horizontal="centerContinuous"/>
      <protection/>
    </xf>
    <xf numFmtId="0" fontId="1" fillId="4" borderId="35" xfId="0" applyFont="1" applyFill="1" applyBorder="1" applyAlignment="1" applyProtection="1">
      <alignment horizontal="centerContinuous"/>
      <protection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Border="1" applyAlignment="1" applyProtection="1">
      <alignment/>
      <protection/>
    </xf>
    <xf numFmtId="0" fontId="13" fillId="4" borderId="10" xfId="0" applyFont="1" applyFill="1" applyBorder="1" applyAlignment="1" applyProtection="1">
      <alignment horizontal="center"/>
      <protection/>
    </xf>
    <xf numFmtId="0" fontId="43" fillId="4" borderId="41" xfId="0" applyFont="1" applyFill="1" applyBorder="1" applyAlignment="1" applyProtection="1">
      <alignment horizontal="right"/>
      <protection/>
    </xf>
    <xf numFmtId="0" fontId="0" fillId="4" borderId="0" xfId="0" applyFill="1" applyAlignment="1" applyProtection="1">
      <alignment horizontal="right"/>
      <protection/>
    </xf>
    <xf numFmtId="0" fontId="2" fillId="4" borderId="0" xfId="0" applyFont="1" applyFill="1" applyAlignment="1" applyProtection="1">
      <alignment horizontal="center"/>
      <protection/>
    </xf>
    <xf numFmtId="0" fontId="0" fillId="4" borderId="44" xfId="0" applyFill="1" applyBorder="1" applyAlignment="1" applyProtection="1">
      <alignment/>
      <protection/>
    </xf>
    <xf numFmtId="0" fontId="3" fillId="4" borderId="45" xfId="0" applyFont="1" applyFill="1" applyBorder="1" applyAlignment="1" applyProtection="1">
      <alignment/>
      <protection/>
    </xf>
    <xf numFmtId="0" fontId="25" fillId="4" borderId="10" xfId="0" applyFont="1" applyFill="1" applyBorder="1" applyAlignment="1" applyProtection="1">
      <alignment horizontal="center"/>
      <protection/>
    </xf>
    <xf numFmtId="0" fontId="1" fillId="4" borderId="11" xfId="0" applyFont="1" applyFill="1" applyBorder="1" applyAlignment="1" applyProtection="1">
      <alignment/>
      <protection/>
    </xf>
    <xf numFmtId="0" fontId="1" fillId="4" borderId="46" xfId="0" applyFont="1" applyFill="1" applyBorder="1" applyAlignment="1" applyProtection="1">
      <alignment/>
      <protection/>
    </xf>
    <xf numFmtId="0" fontId="1" fillId="4" borderId="47" xfId="0" applyFont="1" applyFill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0" fillId="4" borderId="6" xfId="0" applyFont="1" applyFill="1" applyBorder="1" applyAlignment="1" applyProtection="1">
      <alignment horizontal="center"/>
      <protection/>
    </xf>
    <xf numFmtId="0" fontId="0" fillId="4" borderId="48" xfId="0" applyFill="1" applyBorder="1" applyAlignment="1" applyProtection="1">
      <alignment horizontal="centerContinuous"/>
      <protection/>
    </xf>
    <xf numFmtId="0" fontId="0" fillId="4" borderId="47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Continuous"/>
      <protection/>
    </xf>
    <xf numFmtId="0" fontId="1" fillId="4" borderId="49" xfId="0" applyFont="1" applyFill="1" applyBorder="1" applyAlignment="1" applyProtection="1">
      <alignment/>
      <protection/>
    </xf>
    <xf numFmtId="0" fontId="2" fillId="4" borderId="39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right"/>
      <protection/>
    </xf>
    <xf numFmtId="0" fontId="1" fillId="4" borderId="37" xfId="0" applyFont="1" applyFill="1" applyBorder="1" applyAlignment="1" applyProtection="1">
      <alignment/>
      <protection/>
    </xf>
    <xf numFmtId="0" fontId="1" fillId="4" borderId="39" xfId="0" applyFont="1" applyFill="1" applyBorder="1" applyAlignment="1" applyProtection="1">
      <alignment/>
      <protection/>
    </xf>
    <xf numFmtId="0" fontId="27" fillId="4" borderId="0" xfId="0" applyFont="1" applyFill="1" applyBorder="1" applyAlignment="1" applyProtection="1">
      <alignment/>
      <protection/>
    </xf>
    <xf numFmtId="0" fontId="1" fillId="4" borderId="41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left"/>
      <protection/>
    </xf>
    <xf numFmtId="164" fontId="28" fillId="4" borderId="41" xfId="0" applyNumberFormat="1" applyFont="1" applyFill="1" applyBorder="1" applyAlignment="1" applyProtection="1">
      <alignment/>
      <protection/>
    </xf>
    <xf numFmtId="164" fontId="1" fillId="4" borderId="0" xfId="0" applyNumberFormat="1" applyFont="1" applyFill="1" applyBorder="1" applyAlignment="1" applyProtection="1">
      <alignment horizontal="right"/>
      <protection/>
    </xf>
    <xf numFmtId="164" fontId="24" fillId="4" borderId="0" xfId="0" applyNumberFormat="1" applyFont="1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164" fontId="0" fillId="4" borderId="0" xfId="0" applyNumberFormat="1" applyFill="1" applyBorder="1" applyAlignment="1" applyProtection="1">
      <alignment horizontal="right"/>
      <protection/>
    </xf>
    <xf numFmtId="0" fontId="0" fillId="4" borderId="37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right" vertical="center"/>
      <protection/>
    </xf>
    <xf numFmtId="0" fontId="4" fillId="4" borderId="0" xfId="0" applyFont="1" applyFill="1" applyBorder="1" applyAlignment="1" applyProtection="1">
      <alignment horizontal="right" vertical="center"/>
      <protection/>
    </xf>
    <xf numFmtId="164" fontId="13" fillId="4" borderId="41" xfId="0" applyNumberFormat="1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 vertical="center"/>
      <protection/>
    </xf>
    <xf numFmtId="0" fontId="40" fillId="4" borderId="41" xfId="0" applyFont="1" applyFill="1" applyBorder="1" applyAlignment="1" applyProtection="1">
      <alignment horizontal="center" vertical="center"/>
      <protection/>
    </xf>
    <xf numFmtId="164" fontId="14" fillId="4" borderId="41" xfId="0" applyNumberFormat="1" applyFont="1" applyFill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40" xfId="0" applyFill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49" fontId="0" fillId="0" borderId="42" xfId="0" applyNumberFormat="1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/>
    </xf>
    <xf numFmtId="0" fontId="0" fillId="4" borderId="35" xfId="0" applyFill="1" applyBorder="1" applyAlignment="1">
      <alignment/>
    </xf>
    <xf numFmtId="0" fontId="0" fillId="0" borderId="50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46" xfId="0" applyFill="1" applyBorder="1" applyAlignment="1">
      <alignment/>
    </xf>
    <xf numFmtId="0" fontId="3" fillId="0" borderId="4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3" fillId="0" borderId="41" xfId="0" applyFont="1" applyFill="1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2" fillId="0" borderId="4" xfId="17" applyFill="1" applyBorder="1" applyAlignment="1" applyProtection="1">
      <alignment/>
      <protection/>
    </xf>
    <xf numFmtId="0" fontId="4" fillId="4" borderId="47" xfId="0" applyFont="1" applyFill="1" applyBorder="1" applyAlignment="1">
      <alignment/>
    </xf>
    <xf numFmtId="164" fontId="32" fillId="4" borderId="7" xfId="0" applyNumberFormat="1" applyFont="1" applyFill="1" applyBorder="1" applyAlignment="1">
      <alignment/>
    </xf>
    <xf numFmtId="164" fontId="32" fillId="4" borderId="9" xfId="0" applyNumberFormat="1" applyFont="1" applyFill="1" applyBorder="1" applyAlignment="1">
      <alignment/>
    </xf>
    <xf numFmtId="0" fontId="44" fillId="0" borderId="10" xfId="0" applyFont="1" applyFill="1" applyBorder="1" applyAlignment="1" applyProtection="1">
      <alignment horizontal="left"/>
      <protection locked="0"/>
    </xf>
    <xf numFmtId="0" fontId="9" fillId="0" borderId="51" xfId="0" applyFont="1" applyFill="1" applyBorder="1" applyAlignment="1" applyProtection="1">
      <alignment/>
      <protection locked="0"/>
    </xf>
    <xf numFmtId="0" fontId="39" fillId="0" borderId="42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/>
      <protection locked="0"/>
    </xf>
    <xf numFmtId="0" fontId="14" fillId="5" borderId="41" xfId="0" applyFont="1" applyFill="1" applyBorder="1" applyAlignment="1">
      <alignment horizontal="center"/>
    </xf>
    <xf numFmtId="164" fontId="40" fillId="4" borderId="52" xfId="0" applyNumberFormat="1" applyFont="1" applyFill="1" applyBorder="1" applyAlignment="1">
      <alignment/>
    </xf>
    <xf numFmtId="164" fontId="40" fillId="4" borderId="53" xfId="0" applyNumberFormat="1" applyFont="1" applyFill="1" applyBorder="1" applyAlignment="1">
      <alignment/>
    </xf>
    <xf numFmtId="164" fontId="40" fillId="4" borderId="31" xfId="0" applyNumberFormat="1" applyFont="1" applyFill="1" applyBorder="1" applyAlignment="1">
      <alignment/>
    </xf>
    <xf numFmtId="164" fontId="41" fillId="4" borderId="54" xfId="0" applyNumberFormat="1" applyFont="1" applyFill="1" applyBorder="1" applyAlignment="1">
      <alignment vertical="center"/>
    </xf>
    <xf numFmtId="164" fontId="31" fillId="4" borderId="54" xfId="0" applyNumberFormat="1" applyFont="1" applyFill="1" applyBorder="1" applyAlignment="1">
      <alignment vertical="center"/>
    </xf>
    <xf numFmtId="0" fontId="40" fillId="4" borderId="53" xfId="0" applyFont="1" applyFill="1" applyBorder="1" applyAlignment="1">
      <alignment horizontal="center"/>
    </xf>
    <xf numFmtId="0" fontId="40" fillId="4" borderId="27" xfId="0" applyFont="1" applyFill="1" applyBorder="1" applyAlignment="1">
      <alignment horizontal="centerContinuous"/>
    </xf>
    <xf numFmtId="164" fontId="0" fillId="4" borderId="8" xfId="0" applyNumberFormat="1" applyFill="1" applyBorder="1" applyAlignment="1">
      <alignment/>
    </xf>
    <xf numFmtId="164" fontId="40" fillId="4" borderId="55" xfId="0" applyNumberFormat="1" applyFont="1" applyFill="1" applyBorder="1" applyAlignment="1">
      <alignment/>
    </xf>
    <xf numFmtId="164" fontId="37" fillId="4" borderId="54" xfId="0" applyNumberFormat="1" applyFont="1" applyFill="1" applyBorder="1" applyAlignment="1">
      <alignment vertical="center"/>
    </xf>
    <xf numFmtId="3" fontId="0" fillId="4" borderId="6" xfId="0" applyNumberForma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2" fillId="4" borderId="42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44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42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3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33" fillId="4" borderId="0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3" fontId="0" fillId="4" borderId="8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1" fillId="2" borderId="32" xfId="0" applyFont="1" applyFill="1" applyBorder="1" applyAlignment="1" applyProtection="1">
      <alignment/>
      <protection/>
    </xf>
    <xf numFmtId="0" fontId="9" fillId="2" borderId="32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23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13" fillId="4" borderId="4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shrinkToFit="1"/>
    </xf>
    <xf numFmtId="0" fontId="4" fillId="4" borderId="13" xfId="0" applyFont="1" applyFill="1" applyBorder="1" applyAlignment="1">
      <alignment horizontal="center" shrinkToFit="1"/>
    </xf>
    <xf numFmtId="0" fontId="0" fillId="4" borderId="51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8" xfId="0" applyFont="1" applyFill="1" applyBorder="1" applyAlignment="1" applyProtection="1">
      <alignment horizontal="center"/>
      <protection/>
    </xf>
    <xf numFmtId="3" fontId="0" fillId="4" borderId="8" xfId="0" applyNumberFormat="1" applyFont="1" applyFill="1" applyBorder="1" applyAlignment="1" applyProtection="1">
      <alignment horizontal="center"/>
      <protection/>
    </xf>
    <xf numFmtId="3" fontId="23" fillId="2" borderId="56" xfId="0" applyNumberFormat="1" applyFont="1" applyFill="1" applyBorder="1" applyAlignment="1" applyProtection="1">
      <alignment horizontal="center"/>
      <protection/>
    </xf>
    <xf numFmtId="0" fontId="1" fillId="2" borderId="56" xfId="0" applyFont="1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0" fontId="0" fillId="0" borderId="42" xfId="0" applyFill="1" applyBorder="1" applyAlignment="1" applyProtection="1">
      <alignment/>
      <protection locked="0"/>
    </xf>
    <xf numFmtId="0" fontId="0" fillId="6" borderId="42" xfId="0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/>
    </xf>
    <xf numFmtId="0" fontId="0" fillId="6" borderId="35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10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33"/>
  <sheetViews>
    <sheetView showGridLines="0" tabSelected="1" zoomScale="80" zoomScaleNormal="80" workbookViewId="0" topLeftCell="A1">
      <selection activeCell="C6" sqref="C6"/>
    </sheetView>
  </sheetViews>
  <sheetFormatPr defaultColWidth="9.00390625" defaultRowHeight="12.75" outlineLevelRow="1"/>
  <cols>
    <col min="1" max="1" width="5.125" style="0" customWidth="1"/>
    <col min="2" max="2" width="2.125" style="0" customWidth="1"/>
    <col min="3" max="3" width="12.75390625" style="0" customWidth="1"/>
    <col min="4" max="4" width="11.375" style="0" customWidth="1"/>
    <col min="5" max="5" width="8.875" style="0" customWidth="1"/>
    <col min="6" max="6" width="13.875" style="0" customWidth="1"/>
    <col min="7" max="7" width="9.875" style="0" customWidth="1"/>
    <col min="8" max="8" width="12.375" style="0" customWidth="1"/>
    <col min="9" max="9" width="13.125" style="0" customWidth="1"/>
    <col min="10" max="10" width="10.625" style="0" customWidth="1"/>
    <col min="11" max="11" width="9.25390625" style="0" customWidth="1"/>
    <col min="12" max="12" width="13.25390625" style="0" customWidth="1"/>
    <col min="13" max="13" width="2.25390625" style="0" customWidth="1"/>
    <col min="14" max="14" width="5.875" style="0" customWidth="1"/>
  </cols>
  <sheetData>
    <row r="1" spans="1:14" ht="22.5" customHeight="1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6.5" customHeight="1">
      <c r="A2" s="8"/>
      <c r="B2" s="236"/>
      <c r="C2" s="246" t="s">
        <v>128</v>
      </c>
      <c r="D2" s="234"/>
      <c r="E2" s="234" t="s">
        <v>129</v>
      </c>
      <c r="F2" s="234"/>
      <c r="G2" s="234"/>
      <c r="H2" s="234"/>
      <c r="I2" s="234"/>
      <c r="J2" s="234"/>
      <c r="K2" s="234"/>
      <c r="L2" s="234"/>
      <c r="M2" s="235"/>
      <c r="N2" s="8"/>
    </row>
    <row r="3" spans="1:14" ht="16.5" customHeight="1" thickBot="1">
      <c r="A3" s="8"/>
      <c r="B3" s="123"/>
      <c r="C3" s="86"/>
      <c r="D3" s="86"/>
      <c r="E3" s="86" t="s">
        <v>130</v>
      </c>
      <c r="F3" s="86"/>
      <c r="G3" s="86"/>
      <c r="H3" s="86"/>
      <c r="I3" s="86"/>
      <c r="J3" s="86"/>
      <c r="K3" s="86"/>
      <c r="L3" s="86"/>
      <c r="M3" s="119"/>
      <c r="N3" s="8"/>
    </row>
    <row r="4" spans="1:14" ht="18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1.25" customHeight="1" thickBot="1">
      <c r="A5" s="286"/>
      <c r="B5" s="236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5"/>
      <c r="N5" s="8"/>
    </row>
    <row r="6" spans="1:14" ht="24" thickBot="1">
      <c r="A6" s="286"/>
      <c r="B6" s="122"/>
      <c r="C6" s="237"/>
      <c r="D6" s="268" t="s">
        <v>0</v>
      </c>
      <c r="E6" s="249"/>
      <c r="F6" s="16"/>
      <c r="G6" s="16"/>
      <c r="H6" s="16"/>
      <c r="I6" s="16"/>
      <c r="J6" s="16"/>
      <c r="K6" s="16"/>
      <c r="L6" s="238"/>
      <c r="M6" s="118"/>
      <c r="N6" s="8"/>
    </row>
    <row r="7" spans="1:14" ht="29.25" customHeight="1">
      <c r="A7" s="286"/>
      <c r="B7" s="122"/>
      <c r="C7" s="91"/>
      <c r="D7" s="91"/>
      <c r="E7" s="91"/>
      <c r="F7" s="273" t="s">
        <v>131</v>
      </c>
      <c r="G7" s="91"/>
      <c r="H7" s="91"/>
      <c r="I7" s="91"/>
      <c r="J7" s="91"/>
      <c r="K7" s="91"/>
      <c r="L7" s="91"/>
      <c r="M7" s="118"/>
      <c r="N7" s="8"/>
    </row>
    <row r="8" spans="1:14" ht="23.25">
      <c r="A8" s="286"/>
      <c r="B8" s="122"/>
      <c r="C8" s="91" t="s">
        <v>116</v>
      </c>
      <c r="D8" s="269"/>
      <c r="E8" s="91"/>
      <c r="F8" s="274" t="s">
        <v>1</v>
      </c>
      <c r="G8" s="91"/>
      <c r="H8" s="91"/>
      <c r="I8" s="91"/>
      <c r="J8" s="91"/>
      <c r="K8" s="91"/>
      <c r="L8" s="91"/>
      <c r="M8" s="118"/>
      <c r="N8" s="8"/>
    </row>
    <row r="9" spans="1:14" ht="26.25">
      <c r="A9" s="286"/>
      <c r="B9" s="122"/>
      <c r="C9" s="91" t="s">
        <v>117</v>
      </c>
      <c r="D9" s="269"/>
      <c r="E9" s="91"/>
      <c r="F9" s="273" t="s">
        <v>2</v>
      </c>
      <c r="G9" s="91"/>
      <c r="H9" s="275">
        <v>2005</v>
      </c>
      <c r="I9" s="91"/>
      <c r="J9" s="91"/>
      <c r="K9" s="91"/>
      <c r="L9" s="91"/>
      <c r="M9" s="118"/>
      <c r="N9" s="8"/>
    </row>
    <row r="10" spans="1:14" ht="13.5" customHeight="1" hidden="1" outlineLevel="1">
      <c r="A10" s="286"/>
      <c r="B10" s="122"/>
      <c r="C10" s="276"/>
      <c r="D10" s="91"/>
      <c r="E10" s="91"/>
      <c r="F10" s="91"/>
      <c r="G10" s="91"/>
      <c r="H10" s="91"/>
      <c r="I10" s="91"/>
      <c r="J10" s="91"/>
      <c r="K10" s="91"/>
      <c r="L10" s="91"/>
      <c r="M10" s="118"/>
      <c r="N10" s="8"/>
    </row>
    <row r="11" spans="1:14" ht="15.75" hidden="1" outlineLevel="1">
      <c r="A11" s="286"/>
      <c r="B11" s="122"/>
      <c r="C11" s="276" t="s">
        <v>3</v>
      </c>
      <c r="D11" s="270" t="s">
        <v>118</v>
      </c>
      <c r="E11" s="277">
        <f>$H$9</f>
        <v>2005</v>
      </c>
      <c r="F11" s="91"/>
      <c r="G11" s="91"/>
      <c r="H11" s="91"/>
      <c r="I11" s="91"/>
      <c r="J11" s="91"/>
      <c r="K11" s="91"/>
      <c r="L11" s="91"/>
      <c r="M11" s="118"/>
      <c r="N11" s="8"/>
    </row>
    <row r="12" spans="1:14" ht="12.75" hidden="1" outlineLevel="1">
      <c r="A12" s="286"/>
      <c r="B12" s="122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118"/>
      <c r="N12" s="8"/>
    </row>
    <row r="13" spans="1:14" ht="18" hidden="1" outlineLevel="1">
      <c r="A13" s="286"/>
      <c r="B13" s="122"/>
      <c r="C13" s="91"/>
      <c r="D13" s="91"/>
      <c r="E13" s="91"/>
      <c r="F13" s="278" t="s">
        <v>4</v>
      </c>
      <c r="G13" s="271"/>
      <c r="H13" s="115"/>
      <c r="I13" s="115"/>
      <c r="J13" s="115"/>
      <c r="K13" s="115"/>
      <c r="L13" s="232"/>
      <c r="M13" s="118"/>
      <c r="N13" s="8"/>
    </row>
    <row r="14" spans="1:14" ht="15.75" hidden="1" outlineLevel="1">
      <c r="A14" s="286"/>
      <c r="B14" s="122"/>
      <c r="C14" s="279" t="s">
        <v>113</v>
      </c>
      <c r="D14" s="91"/>
      <c r="E14" s="91"/>
      <c r="F14" s="91"/>
      <c r="G14" s="91"/>
      <c r="H14" s="91"/>
      <c r="I14" s="91"/>
      <c r="J14" s="91"/>
      <c r="K14" s="91"/>
      <c r="L14" s="91"/>
      <c r="M14" s="118"/>
      <c r="N14" s="8"/>
    </row>
    <row r="15" spans="1:14" s="1" customFormat="1" ht="15.75" hidden="1" outlineLevel="1">
      <c r="A15" s="287"/>
      <c r="B15" s="121"/>
      <c r="C15" s="120" t="s">
        <v>5</v>
      </c>
      <c r="D15" s="271"/>
      <c r="E15" s="116"/>
      <c r="F15" s="91"/>
      <c r="G15" s="91"/>
      <c r="H15" s="117"/>
      <c r="I15" s="117"/>
      <c r="J15" s="117"/>
      <c r="K15" s="117"/>
      <c r="L15" s="91"/>
      <c r="M15" s="118"/>
      <c r="N15" s="11"/>
    </row>
    <row r="16" spans="1:14" s="1" customFormat="1" ht="15" hidden="1" outlineLevel="1">
      <c r="A16" s="287"/>
      <c r="B16" s="121"/>
      <c r="C16" s="120" t="s">
        <v>6</v>
      </c>
      <c r="D16" s="272"/>
      <c r="E16" s="280"/>
      <c r="F16" s="115"/>
      <c r="G16" s="115"/>
      <c r="H16" s="280"/>
      <c r="I16" s="280"/>
      <c r="J16" s="280"/>
      <c r="K16" s="116"/>
      <c r="L16" s="91"/>
      <c r="M16" s="118"/>
      <c r="N16" s="11"/>
    </row>
    <row r="17" spans="1:14" ht="13.5" collapsed="1" thickBot="1">
      <c r="A17" s="286"/>
      <c r="B17" s="122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18"/>
      <c r="N17" s="8"/>
    </row>
    <row r="18" spans="1:14" ht="21" thickBot="1">
      <c r="A18" s="286"/>
      <c r="B18" s="122"/>
      <c r="C18" s="281" t="s">
        <v>132</v>
      </c>
      <c r="D18" s="251"/>
      <c r="E18" s="7"/>
      <c r="F18" s="7"/>
      <c r="G18" s="7"/>
      <c r="H18" s="7"/>
      <c r="I18" s="7"/>
      <c r="J18" s="113"/>
      <c r="K18" s="276" t="s">
        <v>7</v>
      </c>
      <c r="L18" s="239"/>
      <c r="M18" s="118"/>
      <c r="N18" s="8"/>
    </row>
    <row r="19" spans="1:14" ht="15" customHeight="1">
      <c r="A19" s="286"/>
      <c r="B19" s="122"/>
      <c r="C19" s="282" t="s">
        <v>119</v>
      </c>
      <c r="D19" s="250"/>
      <c r="E19" s="15"/>
      <c r="F19" s="15"/>
      <c r="G19" s="15"/>
      <c r="H19" s="15"/>
      <c r="I19" s="233"/>
      <c r="J19" s="91"/>
      <c r="K19" s="91"/>
      <c r="L19" s="91"/>
      <c r="M19" s="118"/>
      <c r="N19" s="8"/>
    </row>
    <row r="20" spans="1:14" ht="15" customHeight="1">
      <c r="A20" s="286"/>
      <c r="B20" s="122"/>
      <c r="C20" s="282"/>
      <c r="D20" s="282"/>
      <c r="E20" s="282"/>
      <c r="F20" s="282"/>
      <c r="G20" s="284"/>
      <c r="H20" s="282"/>
      <c r="I20" s="282"/>
      <c r="J20" s="158"/>
      <c r="K20" s="158"/>
      <c r="L20" s="91"/>
      <c r="M20" s="118"/>
      <c r="N20" s="8"/>
    </row>
    <row r="21" spans="1:14" ht="13.5" thickBot="1">
      <c r="A21" s="286"/>
      <c r="B21" s="122"/>
      <c r="C21" s="91"/>
      <c r="D21" s="91"/>
      <c r="E21" s="91"/>
      <c r="F21" s="91" t="s">
        <v>120</v>
      </c>
      <c r="G21" s="158"/>
      <c r="H21" s="91" t="s">
        <v>121</v>
      </c>
      <c r="I21" s="91"/>
      <c r="J21" s="158"/>
      <c r="K21" s="158"/>
      <c r="L21" s="91"/>
      <c r="M21" s="118"/>
      <c r="N21" s="8"/>
    </row>
    <row r="22" spans="1:14" ht="14.25" customHeight="1" thickBot="1">
      <c r="A22" s="286"/>
      <c r="B22" s="122"/>
      <c r="C22" s="91"/>
      <c r="D22" s="91"/>
      <c r="E22" s="276" t="s">
        <v>5</v>
      </c>
      <c r="F22" s="254"/>
      <c r="G22" s="158"/>
      <c r="H22" s="252"/>
      <c r="I22" s="244"/>
      <c r="J22" s="162" t="s">
        <v>9</v>
      </c>
      <c r="K22" s="229"/>
      <c r="L22" s="231"/>
      <c r="M22" s="118"/>
      <c r="N22" s="8"/>
    </row>
    <row r="23" spans="1:14" ht="7.5" customHeight="1" thickBot="1">
      <c r="A23" s="286"/>
      <c r="B23" s="122"/>
      <c r="C23" s="91"/>
      <c r="D23" s="158"/>
      <c r="E23" s="285"/>
      <c r="F23" s="158"/>
      <c r="G23" s="158"/>
      <c r="H23" s="158"/>
      <c r="I23" s="158"/>
      <c r="J23" s="162"/>
      <c r="K23" s="158"/>
      <c r="L23" s="158"/>
      <c r="M23" s="216"/>
      <c r="N23" s="8"/>
    </row>
    <row r="24" spans="1:14" ht="15" customHeight="1" thickBot="1">
      <c r="A24" s="286"/>
      <c r="B24" s="122"/>
      <c r="C24" s="91"/>
      <c r="D24" s="91"/>
      <c r="E24" s="276" t="s">
        <v>8</v>
      </c>
      <c r="F24" s="255"/>
      <c r="G24" s="158"/>
      <c r="H24" s="252"/>
      <c r="I24" s="244"/>
      <c r="J24" s="162" t="s">
        <v>9</v>
      </c>
      <c r="K24" s="229"/>
      <c r="L24" s="231"/>
      <c r="M24" s="118"/>
      <c r="N24" s="8"/>
    </row>
    <row r="25" spans="1:14" ht="15" customHeight="1">
      <c r="A25" s="286"/>
      <c r="B25" s="122"/>
      <c r="C25" s="91"/>
      <c r="D25" s="158"/>
      <c r="E25" s="158"/>
      <c r="F25" s="158"/>
      <c r="G25" s="158"/>
      <c r="H25" s="158"/>
      <c r="I25" s="158"/>
      <c r="J25" s="285" t="s">
        <v>123</v>
      </c>
      <c r="K25" s="137"/>
      <c r="L25" s="231"/>
      <c r="M25" s="118"/>
      <c r="N25" s="8"/>
    </row>
    <row r="26" spans="1:14" ht="15" customHeight="1">
      <c r="A26" s="286"/>
      <c r="B26" s="122"/>
      <c r="C26" s="91"/>
      <c r="D26" s="158"/>
      <c r="E26" s="158"/>
      <c r="F26" s="158"/>
      <c r="G26" s="158"/>
      <c r="H26" s="158"/>
      <c r="I26" s="158"/>
      <c r="J26" s="158"/>
      <c r="K26" s="158"/>
      <c r="L26" s="158"/>
      <c r="M26" s="118"/>
      <c r="N26" s="8"/>
    </row>
    <row r="27" spans="1:14" ht="15" customHeight="1">
      <c r="A27" s="286"/>
      <c r="B27" s="122"/>
      <c r="C27" s="91"/>
      <c r="D27" s="91"/>
      <c r="E27" s="276" t="s">
        <v>122</v>
      </c>
      <c r="F27" s="230"/>
      <c r="G27" s="158"/>
      <c r="H27" s="253"/>
      <c r="I27" s="231"/>
      <c r="J27" s="162" t="s">
        <v>9</v>
      </c>
      <c r="K27" s="229"/>
      <c r="L27" s="231"/>
      <c r="M27" s="118"/>
      <c r="N27" s="8"/>
    </row>
    <row r="28" spans="1:14" ht="7.5" customHeight="1">
      <c r="A28" s="286"/>
      <c r="B28" s="122"/>
      <c r="C28" s="91"/>
      <c r="D28" s="91"/>
      <c r="E28" s="285"/>
      <c r="F28" s="158"/>
      <c r="G28" s="158"/>
      <c r="H28" s="158"/>
      <c r="I28" s="158"/>
      <c r="J28" s="162"/>
      <c r="K28" s="158"/>
      <c r="L28" s="158"/>
      <c r="M28" s="118"/>
      <c r="N28" s="8"/>
    </row>
    <row r="29" spans="1:14" ht="15" customHeight="1">
      <c r="A29" s="286"/>
      <c r="B29" s="122"/>
      <c r="C29" s="91"/>
      <c r="D29" s="91"/>
      <c r="E29" s="276" t="s">
        <v>10</v>
      </c>
      <c r="F29" s="230"/>
      <c r="G29" s="158"/>
      <c r="H29" s="253"/>
      <c r="I29" s="231"/>
      <c r="J29" s="162" t="s">
        <v>9</v>
      </c>
      <c r="K29" s="229"/>
      <c r="L29" s="231"/>
      <c r="M29" s="118"/>
      <c r="N29" s="8"/>
    </row>
    <row r="30" spans="1:14" ht="21.75" customHeight="1" thickBot="1">
      <c r="A30" s="286"/>
      <c r="B30" s="122"/>
      <c r="C30" s="91"/>
      <c r="D30" s="91"/>
      <c r="E30" s="91"/>
      <c r="F30" s="91"/>
      <c r="G30" s="158"/>
      <c r="H30" s="91"/>
      <c r="I30" s="91"/>
      <c r="J30" s="158"/>
      <c r="K30" s="158"/>
      <c r="L30" s="91"/>
      <c r="M30" s="118"/>
      <c r="N30" s="8"/>
    </row>
    <row r="31" spans="1:14" ht="19.5" customHeight="1" thickBot="1">
      <c r="A31" s="286"/>
      <c r="B31" s="122"/>
      <c r="C31" s="283" t="s">
        <v>11</v>
      </c>
      <c r="D31" s="242"/>
      <c r="E31" s="243"/>
      <c r="F31" s="243"/>
      <c r="G31" s="244"/>
      <c r="H31" s="283" t="s">
        <v>12</v>
      </c>
      <c r="I31" s="241"/>
      <c r="J31" s="245"/>
      <c r="K31" s="243"/>
      <c r="L31" s="244"/>
      <c r="M31" s="118"/>
      <c r="N31" s="8"/>
    </row>
    <row r="32" spans="1:14" ht="9.75" customHeight="1" thickBot="1">
      <c r="A32" s="286"/>
      <c r="B32" s="123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119"/>
      <c r="N32" s="8"/>
    </row>
    <row r="33" spans="1:14" ht="27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sheetProtection password="C7D4" sheet="1" objects="1" scenarios="1"/>
  <printOptions/>
  <pageMargins left="0.75" right="0.75" top="1" bottom="1" header="0.4921259845" footer="0.4921259845"/>
  <pageSetup horizontalDpi="300" verticalDpi="300" orientation="landscape" paperSize="9" r:id="rId3"/>
  <headerFooter alignWithMargins="0">
    <oddHeader>&amp;L&amp;"Arial CE,Tučné"&amp;14&amp;F&amp;R&amp;A</oddHeader>
    <oddFooter>&amp;L&amp;D&amp;R&amp;T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Q54"/>
  <sheetViews>
    <sheetView showGridLines="0" workbookViewId="0" topLeftCell="A1">
      <selection activeCell="D27" sqref="D27"/>
    </sheetView>
  </sheetViews>
  <sheetFormatPr defaultColWidth="9.00390625" defaultRowHeight="12.75"/>
  <cols>
    <col min="1" max="1" width="2.125" style="0" customWidth="1"/>
    <col min="2" max="2" width="2.875" style="0" customWidth="1"/>
    <col min="3" max="3" width="15.375" style="0" customWidth="1"/>
    <col min="4" max="4" width="11.375" style="0" customWidth="1"/>
    <col min="5" max="5" width="8.875" style="0" customWidth="1"/>
    <col min="6" max="6" width="1.37890625" style="0" customWidth="1"/>
    <col min="7" max="7" width="8.25390625" style="0" customWidth="1"/>
    <col min="8" max="8" width="5.00390625" style="0" customWidth="1"/>
    <col min="9" max="9" width="7.625" style="0" customWidth="1"/>
    <col min="10" max="10" width="8.75390625" style="0" customWidth="1"/>
    <col min="11" max="11" width="1.875" style="0" customWidth="1"/>
    <col min="12" max="12" width="8.75390625" style="0" customWidth="1"/>
    <col min="13" max="13" width="5.125" style="0" customWidth="1"/>
    <col min="14" max="14" width="10.00390625" style="0" customWidth="1"/>
    <col min="15" max="15" width="5.125" style="0" customWidth="1"/>
    <col min="16" max="16" width="2.00390625" style="0" customWidth="1"/>
  </cols>
  <sheetData>
    <row r="1" spans="1:16" ht="12" customHeight="1" thickBo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ht="30.75" customHeight="1" thickBot="1">
      <c r="A2" s="288"/>
      <c r="B2" s="144" t="s">
        <v>13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 t="s">
        <v>14</v>
      </c>
      <c r="N2" s="147">
        <f>Úvod!$E$11</f>
        <v>2005</v>
      </c>
      <c r="O2" s="148"/>
      <c r="P2" s="288"/>
    </row>
    <row r="3" spans="1:16" ht="18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1:16" ht="16.5" customHeight="1" thickBot="1">
      <c r="A4" s="288"/>
      <c r="B4" s="143"/>
      <c r="C4" s="143"/>
      <c r="D4" s="149" t="s">
        <v>15</v>
      </c>
      <c r="E4" s="143"/>
      <c r="F4" s="143"/>
      <c r="G4" s="143"/>
      <c r="H4" s="143"/>
      <c r="I4" s="143"/>
      <c r="J4" s="143"/>
      <c r="K4" s="143"/>
      <c r="L4" s="143"/>
      <c r="M4" s="150" t="s">
        <v>126</v>
      </c>
      <c r="N4" s="151">
        <v>2004</v>
      </c>
      <c r="O4" s="152" t="s">
        <v>16</v>
      </c>
      <c r="P4" s="288"/>
    </row>
    <row r="5" spans="1:16" ht="21.75" customHeight="1" thickBot="1">
      <c r="A5" s="288"/>
      <c r="B5" s="143"/>
      <c r="C5" s="153" t="s">
        <v>17</v>
      </c>
      <c r="D5" s="154">
        <f>Úvod!$C$6</f>
        <v>0</v>
      </c>
      <c r="E5" s="155">
        <f>Úvod!$E$6</f>
        <v>0</v>
      </c>
      <c r="F5" s="145"/>
      <c r="G5" s="145"/>
      <c r="H5" s="145"/>
      <c r="I5" s="145"/>
      <c r="J5" s="145"/>
      <c r="K5" s="145"/>
      <c r="L5" s="156"/>
      <c r="M5" s="143"/>
      <c r="N5" s="143"/>
      <c r="O5" s="143"/>
      <c r="P5" s="288"/>
    </row>
    <row r="6" spans="1:16" ht="16.5" customHeight="1">
      <c r="A6" s="288"/>
      <c r="B6" s="143"/>
      <c r="C6" s="143"/>
      <c r="D6" s="143"/>
      <c r="E6" s="143"/>
      <c r="F6" s="143"/>
      <c r="G6" s="157" t="s">
        <v>18</v>
      </c>
      <c r="H6" s="143"/>
      <c r="I6" s="143"/>
      <c r="J6" s="143"/>
      <c r="K6" s="143"/>
      <c r="L6" s="143"/>
      <c r="M6" s="158"/>
      <c r="N6" s="143"/>
      <c r="O6" s="143"/>
      <c r="P6" s="288"/>
    </row>
    <row r="7" spans="1:16" ht="12.75" customHeight="1" thickBot="1">
      <c r="A7" s="288"/>
      <c r="B7" s="143"/>
      <c r="C7" s="143"/>
      <c r="D7" s="159" t="s">
        <v>19</v>
      </c>
      <c r="E7" s="159" t="s">
        <v>20</v>
      </c>
      <c r="F7" s="143"/>
      <c r="G7" s="160"/>
      <c r="H7" s="161"/>
      <c r="I7" s="143"/>
      <c r="J7" s="143"/>
      <c r="K7" s="143"/>
      <c r="L7" s="159" t="s">
        <v>21</v>
      </c>
      <c r="M7" s="162"/>
      <c r="N7" s="159" t="s">
        <v>22</v>
      </c>
      <c r="O7" s="143"/>
      <c r="P7" s="288"/>
    </row>
    <row r="8" spans="1:17" ht="18" customHeight="1" thickBot="1">
      <c r="A8" s="288"/>
      <c r="B8" s="163" t="s">
        <v>23</v>
      </c>
      <c r="C8" s="163" t="s">
        <v>24</v>
      </c>
      <c r="D8" s="124"/>
      <c r="E8" s="125"/>
      <c r="F8" s="158"/>
      <c r="G8" s="293">
        <f>SUM(E8-G7)</f>
        <v>0</v>
      </c>
      <c r="H8" s="162"/>
      <c r="I8" s="143"/>
      <c r="J8" s="164" t="s">
        <v>25</v>
      </c>
      <c r="K8" s="165"/>
      <c r="L8" s="126"/>
      <c r="M8" s="162"/>
      <c r="N8" s="166"/>
      <c r="O8" s="143"/>
      <c r="P8" s="289"/>
      <c r="Q8" s="4"/>
    </row>
    <row r="9" spans="1:17" ht="12.75" customHeight="1" thickBot="1">
      <c r="A9" s="288"/>
      <c r="B9" s="143"/>
      <c r="C9" s="143"/>
      <c r="D9" s="143"/>
      <c r="E9" s="143"/>
      <c r="F9" s="143"/>
      <c r="G9" s="167" t="s">
        <v>26</v>
      </c>
      <c r="H9" s="143"/>
      <c r="I9" s="143"/>
      <c r="J9" s="143"/>
      <c r="K9" s="143"/>
      <c r="L9" s="168"/>
      <c r="M9" s="162"/>
      <c r="N9" s="169"/>
      <c r="O9" s="143"/>
      <c r="P9" s="289"/>
      <c r="Q9" s="4"/>
    </row>
    <row r="10" spans="1:17" ht="18" customHeight="1" thickBot="1">
      <c r="A10" s="288"/>
      <c r="B10" s="143"/>
      <c r="C10" s="143"/>
      <c r="D10" s="143"/>
      <c r="E10" s="143"/>
      <c r="F10" s="143"/>
      <c r="G10" s="143"/>
      <c r="H10" s="143"/>
      <c r="I10" s="143"/>
      <c r="J10" s="164" t="s">
        <v>27</v>
      </c>
      <c r="K10" s="165"/>
      <c r="L10" s="126"/>
      <c r="M10" s="162"/>
      <c r="N10" s="166"/>
      <c r="O10" s="143"/>
      <c r="P10" s="289"/>
      <c r="Q10" s="4"/>
    </row>
    <row r="11" spans="1:17" ht="14.25" customHeight="1">
      <c r="A11" s="288"/>
      <c r="B11" s="143"/>
      <c r="C11" s="143"/>
      <c r="D11" s="170" t="s">
        <v>28</v>
      </c>
      <c r="E11" s="127"/>
      <c r="F11" s="128"/>
      <c r="G11" s="128"/>
      <c r="H11" s="128"/>
      <c r="I11" s="128"/>
      <c r="J11" s="129"/>
      <c r="K11" s="143"/>
      <c r="L11" s="143"/>
      <c r="M11" s="158"/>
      <c r="N11" s="143"/>
      <c r="O11" s="143"/>
      <c r="P11" s="289"/>
      <c r="Q11" s="4"/>
    </row>
    <row r="12" spans="1:17" ht="15.75" customHeight="1" thickBot="1">
      <c r="A12" s="288"/>
      <c r="B12" s="143"/>
      <c r="C12" s="143"/>
      <c r="D12" s="170"/>
      <c r="E12" s="158"/>
      <c r="F12" s="158"/>
      <c r="G12" s="158"/>
      <c r="H12" s="158"/>
      <c r="I12" s="158"/>
      <c r="J12" s="143"/>
      <c r="K12" s="143"/>
      <c r="L12" s="143"/>
      <c r="M12" s="158"/>
      <c r="N12" s="143"/>
      <c r="O12" s="143"/>
      <c r="P12" s="289"/>
      <c r="Q12" s="4"/>
    </row>
    <row r="13" spans="1:17" ht="15.75" customHeight="1" thickBot="1">
      <c r="A13" s="288"/>
      <c r="B13" s="163" t="s">
        <v>29</v>
      </c>
      <c r="C13" s="163" t="s">
        <v>30</v>
      </c>
      <c r="D13" s="143"/>
      <c r="E13" s="143"/>
      <c r="F13" s="143"/>
      <c r="G13" s="143"/>
      <c r="H13" s="143"/>
      <c r="I13" s="158"/>
      <c r="J13" s="171" t="s">
        <v>31</v>
      </c>
      <c r="K13" s="162"/>
      <c r="L13" s="172"/>
      <c r="M13" s="173" t="s">
        <v>127</v>
      </c>
      <c r="N13" s="174"/>
      <c r="O13" s="143"/>
      <c r="P13" s="289"/>
      <c r="Q13" s="4"/>
    </row>
    <row r="14" spans="1:17" ht="18.75" customHeight="1" thickBot="1">
      <c r="A14" s="288"/>
      <c r="B14" s="143"/>
      <c r="C14" s="130"/>
      <c r="D14" s="131"/>
      <c r="E14" s="131"/>
      <c r="F14" s="131"/>
      <c r="G14" s="131"/>
      <c r="H14" s="131"/>
      <c r="I14" s="132"/>
      <c r="J14" s="133"/>
      <c r="K14" s="158"/>
      <c r="L14" s="126"/>
      <c r="M14" s="175"/>
      <c r="N14" s="176"/>
      <c r="O14" s="143"/>
      <c r="P14" s="289"/>
      <c r="Q14" s="4"/>
    </row>
    <row r="15" spans="1:17" ht="9" customHeight="1" thickBot="1">
      <c r="A15" s="288"/>
      <c r="B15" s="163"/>
      <c r="C15" s="170"/>
      <c r="D15" s="158"/>
      <c r="E15" s="158"/>
      <c r="F15" s="158"/>
      <c r="G15" s="158"/>
      <c r="H15" s="158"/>
      <c r="I15" s="162"/>
      <c r="J15" s="162"/>
      <c r="K15" s="158"/>
      <c r="L15" s="162"/>
      <c r="M15" s="162"/>
      <c r="N15" s="177"/>
      <c r="O15" s="143"/>
      <c r="P15" s="289"/>
      <c r="Q15" s="4"/>
    </row>
    <row r="16" spans="1:16" ht="18" customHeight="1" thickBot="1">
      <c r="A16" s="288"/>
      <c r="B16" s="143"/>
      <c r="C16" s="143"/>
      <c r="D16" s="149" t="s">
        <v>32</v>
      </c>
      <c r="E16" s="134"/>
      <c r="F16" s="131"/>
      <c r="G16" s="131"/>
      <c r="H16" s="131"/>
      <c r="I16" s="131"/>
      <c r="J16" s="135"/>
      <c r="K16" s="158"/>
      <c r="L16" s="126"/>
      <c r="M16" s="178"/>
      <c r="N16" s="179"/>
      <c r="O16" s="143"/>
      <c r="P16" s="289"/>
    </row>
    <row r="17" spans="1:16" ht="1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94"/>
      <c r="N17" s="288"/>
      <c r="O17" s="288"/>
      <c r="P17" s="288"/>
    </row>
    <row r="18" spans="1:16" s="1" customFormat="1" ht="14.25" customHeight="1">
      <c r="A18" s="290"/>
      <c r="B18" s="163" t="s">
        <v>33</v>
      </c>
      <c r="C18" s="163" t="s">
        <v>34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290"/>
    </row>
    <row r="19" spans="1:16" s="1" customFormat="1" ht="15" customHeight="1" thickBot="1">
      <c r="A19" s="290"/>
      <c r="B19" s="180"/>
      <c r="C19" s="181" t="s">
        <v>35</v>
      </c>
      <c r="D19" s="180"/>
      <c r="E19" s="180"/>
      <c r="F19" s="180"/>
      <c r="G19" s="180"/>
      <c r="H19" s="180"/>
      <c r="I19" s="180"/>
      <c r="J19" s="180"/>
      <c r="K19" s="161"/>
      <c r="L19" s="171" t="s">
        <v>21</v>
      </c>
      <c r="M19" s="162"/>
      <c r="N19" s="182" t="s">
        <v>22</v>
      </c>
      <c r="O19" s="183"/>
      <c r="P19" s="291"/>
    </row>
    <row r="20" spans="1:17" s="1" customFormat="1" ht="18.75" customHeight="1" thickBot="1">
      <c r="A20" s="290"/>
      <c r="B20" s="180"/>
      <c r="C20" s="165" t="s">
        <v>36</v>
      </c>
      <c r="D20" s="184" t="s">
        <v>37</v>
      </c>
      <c r="E20" s="136"/>
      <c r="F20" s="180"/>
      <c r="G20" s="184"/>
      <c r="H20" s="180"/>
      <c r="I20" s="180"/>
      <c r="J20" s="165" t="s">
        <v>38</v>
      </c>
      <c r="K20" s="185"/>
      <c r="L20" s="126"/>
      <c r="M20" s="162"/>
      <c r="N20" s="186"/>
      <c r="O20" s="187"/>
      <c r="P20" s="289"/>
      <c r="Q20" s="6"/>
    </row>
    <row r="21" spans="1:16" ht="15" customHeight="1" thickBot="1">
      <c r="A21" s="288"/>
      <c r="B21" s="143"/>
      <c r="C21" s="143"/>
      <c r="D21" s="143"/>
      <c r="E21" s="168"/>
      <c r="F21" s="143"/>
      <c r="G21" s="168"/>
      <c r="H21" s="180"/>
      <c r="I21" s="180"/>
      <c r="J21" s="188"/>
      <c r="K21" s="158"/>
      <c r="L21" s="168"/>
      <c r="M21" s="162"/>
      <c r="N21" s="189"/>
      <c r="O21" s="190"/>
      <c r="P21" s="292"/>
    </row>
    <row r="22" spans="1:17" s="1" customFormat="1" ht="18.75" customHeight="1" thickBot="1">
      <c r="A22" s="290"/>
      <c r="B22" s="180"/>
      <c r="C22" s="165" t="s">
        <v>39</v>
      </c>
      <c r="D22" s="184" t="s">
        <v>37</v>
      </c>
      <c r="E22" s="136"/>
      <c r="F22" s="180"/>
      <c r="G22" s="184"/>
      <c r="H22" s="180"/>
      <c r="I22" s="180"/>
      <c r="J22" s="165" t="s">
        <v>40</v>
      </c>
      <c r="K22" s="185"/>
      <c r="L22" s="126"/>
      <c r="M22" s="162"/>
      <c r="N22" s="186"/>
      <c r="O22" s="187"/>
      <c r="P22" s="289"/>
      <c r="Q22" s="6"/>
    </row>
    <row r="23" spans="1:16" ht="18" customHeight="1" thickBot="1">
      <c r="A23" s="288"/>
      <c r="B23" s="143"/>
      <c r="C23" s="143"/>
      <c r="D23" s="143"/>
      <c r="E23" s="143"/>
      <c r="F23" s="143"/>
      <c r="G23" s="143"/>
      <c r="H23" s="143"/>
      <c r="I23" s="143"/>
      <c r="J23" s="143"/>
      <c r="K23" s="158"/>
      <c r="L23" s="143"/>
      <c r="M23" s="158"/>
      <c r="N23" s="143"/>
      <c r="O23" s="191"/>
      <c r="P23" s="291"/>
    </row>
    <row r="24" spans="1:16" s="1" customFormat="1" ht="9" customHeight="1" thickBot="1">
      <c r="A24" s="290"/>
      <c r="B24" s="180"/>
      <c r="C24" s="180"/>
      <c r="D24" s="180"/>
      <c r="E24" s="180"/>
      <c r="F24" s="180"/>
      <c r="G24" s="180"/>
      <c r="H24" s="180"/>
      <c r="I24" s="180"/>
      <c r="J24" s="180"/>
      <c r="K24" s="185"/>
      <c r="L24" s="180"/>
      <c r="M24" s="180"/>
      <c r="N24" s="180"/>
      <c r="O24" s="180"/>
      <c r="P24" s="290"/>
    </row>
    <row r="25" spans="1:16" s="1" customFormat="1" ht="18" customHeight="1" thickBot="1">
      <c r="A25" s="290"/>
      <c r="B25" s="180"/>
      <c r="C25" s="180"/>
      <c r="D25" s="180"/>
      <c r="E25" s="180"/>
      <c r="F25" s="180"/>
      <c r="G25" s="180"/>
      <c r="H25" s="180"/>
      <c r="I25" s="165" t="s">
        <v>41</v>
      </c>
      <c r="J25" s="143"/>
      <c r="K25" s="185"/>
      <c r="L25" s="126"/>
      <c r="M25" s="162"/>
      <c r="N25" s="192"/>
      <c r="O25" s="193"/>
      <c r="P25" s="290"/>
    </row>
    <row r="26" spans="1:16" ht="9" customHeight="1">
      <c r="A26" s="288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58"/>
      <c r="N26" s="143"/>
      <c r="O26" s="143"/>
      <c r="P26" s="288"/>
    </row>
    <row r="27" spans="1:16" s="1" customFormat="1" ht="15" customHeight="1">
      <c r="A27" s="290"/>
      <c r="B27" s="180"/>
      <c r="C27" s="310" t="s">
        <v>42</v>
      </c>
      <c r="D27" s="311">
        <f>SUM(L20:L22)</f>
        <v>0</v>
      </c>
      <c r="E27" s="180"/>
      <c r="F27" s="180"/>
      <c r="G27" s="180"/>
      <c r="H27" s="180"/>
      <c r="I27" s="165" t="s">
        <v>43</v>
      </c>
      <c r="J27" s="185"/>
      <c r="K27" s="185"/>
      <c r="L27" s="137"/>
      <c r="M27" s="138"/>
      <c r="N27" s="138"/>
      <c r="O27" s="139"/>
      <c r="P27" s="290"/>
    </row>
    <row r="28" spans="1:16" s="1" customFormat="1" ht="15" customHeight="1" thickBot="1">
      <c r="A28" s="290"/>
      <c r="B28" s="295"/>
      <c r="C28" s="312"/>
      <c r="D28" s="313"/>
      <c r="E28" s="295"/>
      <c r="F28" s="295"/>
      <c r="G28" s="296"/>
      <c r="H28" s="295"/>
      <c r="I28" s="295"/>
      <c r="J28" s="295"/>
      <c r="K28" s="295"/>
      <c r="L28" s="295"/>
      <c r="M28" s="295"/>
      <c r="N28" s="295"/>
      <c r="O28" s="295"/>
      <c r="P28" s="290"/>
    </row>
    <row r="29" spans="1:16" s="1" customFormat="1" ht="12.75" customHeight="1">
      <c r="A29" s="290"/>
      <c r="B29" s="194"/>
      <c r="C29" s="195"/>
      <c r="D29" s="195"/>
      <c r="E29" s="196" t="s">
        <v>44</v>
      </c>
      <c r="F29" s="195"/>
      <c r="G29" s="197" t="s">
        <v>22</v>
      </c>
      <c r="H29" s="195"/>
      <c r="I29" s="195"/>
      <c r="J29" s="195"/>
      <c r="K29" s="198"/>
      <c r="L29" s="196" t="s">
        <v>44</v>
      </c>
      <c r="M29" s="199"/>
      <c r="N29" s="200" t="s">
        <v>22</v>
      </c>
      <c r="O29" s="201"/>
      <c r="P29" s="290"/>
    </row>
    <row r="30" spans="1:16" s="1" customFormat="1" ht="16.5" customHeight="1">
      <c r="A30" s="290"/>
      <c r="B30" s="202" t="s">
        <v>45</v>
      </c>
      <c r="C30" s="203" t="s">
        <v>46</v>
      </c>
      <c r="D30" s="185"/>
      <c r="E30" s="185"/>
      <c r="F30" s="185"/>
      <c r="G30" s="185"/>
      <c r="H30" s="185"/>
      <c r="I30" s="185"/>
      <c r="J30" s="185"/>
      <c r="K30" s="185"/>
      <c r="L30" s="204" t="s">
        <v>47</v>
      </c>
      <c r="M30" s="185"/>
      <c r="N30" s="204" t="s">
        <v>47</v>
      </c>
      <c r="O30" s="205"/>
      <c r="P30" s="290"/>
    </row>
    <row r="31" spans="1:16" s="1" customFormat="1" ht="12.75" customHeight="1" thickBot="1">
      <c r="A31" s="290"/>
      <c r="B31" s="206"/>
      <c r="C31" s="207" t="s">
        <v>48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205"/>
      <c r="P31" s="290"/>
    </row>
    <row r="32" spans="1:16" s="1" customFormat="1" ht="18.75" customHeight="1" thickBot="1">
      <c r="A32" s="290"/>
      <c r="B32" s="206"/>
      <c r="C32" s="185" t="s">
        <v>49</v>
      </c>
      <c r="D32" s="185"/>
      <c r="E32" s="140"/>
      <c r="F32" s="185"/>
      <c r="G32" s="208"/>
      <c r="H32" s="209" t="s">
        <v>50</v>
      </c>
      <c r="I32" s="209">
        <v>20</v>
      </c>
      <c r="J32" s="210" t="s">
        <v>51</v>
      </c>
      <c r="K32" s="185"/>
      <c r="L32" s="141"/>
      <c r="M32" s="158"/>
      <c r="N32" s="211"/>
      <c r="O32" s="205"/>
      <c r="P32" s="290"/>
    </row>
    <row r="33" spans="1:16" s="1" customFormat="1" ht="12.75" customHeight="1" thickBot="1">
      <c r="A33" s="290"/>
      <c r="B33" s="206"/>
      <c r="C33" s="207" t="s">
        <v>52</v>
      </c>
      <c r="D33" s="185"/>
      <c r="E33" s="185"/>
      <c r="F33" s="185"/>
      <c r="G33" s="209"/>
      <c r="H33" s="185"/>
      <c r="I33" s="209"/>
      <c r="J33" s="185"/>
      <c r="K33" s="185"/>
      <c r="L33" s="212"/>
      <c r="M33" s="185"/>
      <c r="N33" s="213"/>
      <c r="O33" s="205"/>
      <c r="P33" s="290"/>
    </row>
    <row r="34" spans="1:16" s="1" customFormat="1" ht="18.75" customHeight="1" thickBot="1">
      <c r="A34" s="290"/>
      <c r="B34" s="206"/>
      <c r="C34" s="185" t="s">
        <v>53</v>
      </c>
      <c r="D34" s="185"/>
      <c r="E34" s="140"/>
      <c r="F34" s="185"/>
      <c r="G34" s="208"/>
      <c r="H34" s="209" t="s">
        <v>50</v>
      </c>
      <c r="I34" s="209">
        <v>5</v>
      </c>
      <c r="J34" s="210" t="s">
        <v>51</v>
      </c>
      <c r="K34" s="185"/>
      <c r="L34" s="141"/>
      <c r="M34" s="158"/>
      <c r="N34" s="211"/>
      <c r="O34" s="205"/>
      <c r="P34" s="290"/>
    </row>
    <row r="35" spans="1:16" s="1" customFormat="1" ht="12.75" customHeight="1">
      <c r="A35" s="290"/>
      <c r="B35" s="206"/>
      <c r="C35" s="185"/>
      <c r="D35" s="185"/>
      <c r="E35" s="185"/>
      <c r="F35" s="185"/>
      <c r="G35" s="209"/>
      <c r="H35" s="185"/>
      <c r="I35" s="209"/>
      <c r="J35" s="185"/>
      <c r="K35" s="185"/>
      <c r="L35" s="212"/>
      <c r="M35" s="185"/>
      <c r="N35" s="213"/>
      <c r="O35" s="205"/>
      <c r="P35" s="290"/>
    </row>
    <row r="36" spans="1:16" s="1" customFormat="1" ht="16.5" customHeight="1">
      <c r="A36" s="290"/>
      <c r="B36" s="202" t="s">
        <v>54</v>
      </c>
      <c r="C36" s="203" t="s">
        <v>55</v>
      </c>
      <c r="D36" s="185"/>
      <c r="E36" s="185"/>
      <c r="F36" s="185"/>
      <c r="G36" s="209"/>
      <c r="H36" s="185"/>
      <c r="I36" s="209"/>
      <c r="J36" s="185"/>
      <c r="K36" s="185"/>
      <c r="L36" s="212"/>
      <c r="M36" s="185"/>
      <c r="N36" s="213"/>
      <c r="O36" s="205"/>
      <c r="P36" s="290"/>
    </row>
    <row r="37" spans="1:16" s="1" customFormat="1" ht="12.75" customHeight="1" thickBot="1">
      <c r="A37" s="290"/>
      <c r="B37" s="206"/>
      <c r="C37" s="207" t="s">
        <v>52</v>
      </c>
      <c r="D37" s="185"/>
      <c r="E37" s="185"/>
      <c r="F37" s="185"/>
      <c r="G37" s="209"/>
      <c r="H37" s="185"/>
      <c r="I37" s="209"/>
      <c r="J37" s="185"/>
      <c r="K37" s="185"/>
      <c r="L37" s="212"/>
      <c r="M37" s="185"/>
      <c r="N37" s="213"/>
      <c r="O37" s="205"/>
      <c r="P37" s="290"/>
    </row>
    <row r="38" spans="1:16" s="1" customFormat="1" ht="18.75" customHeight="1" thickBot="1">
      <c r="A38" s="290"/>
      <c r="B38" s="206"/>
      <c r="C38" s="185" t="s">
        <v>49</v>
      </c>
      <c r="D38" s="185"/>
      <c r="E38" s="140"/>
      <c r="F38" s="185"/>
      <c r="G38" s="208"/>
      <c r="H38" s="209" t="s">
        <v>50</v>
      </c>
      <c r="I38" s="209">
        <v>3</v>
      </c>
      <c r="J38" s="210" t="s">
        <v>51</v>
      </c>
      <c r="K38" s="185"/>
      <c r="L38" s="141"/>
      <c r="M38" s="158"/>
      <c r="N38" s="211"/>
      <c r="O38" s="205"/>
      <c r="P38" s="290"/>
    </row>
    <row r="39" spans="1:16" ht="6.75" customHeight="1">
      <c r="A39" s="288"/>
      <c r="B39" s="214"/>
      <c r="C39" s="158"/>
      <c r="D39" s="158"/>
      <c r="E39" s="158"/>
      <c r="F39" s="158"/>
      <c r="G39" s="162"/>
      <c r="H39" s="158"/>
      <c r="I39" s="162"/>
      <c r="J39" s="158"/>
      <c r="K39" s="158"/>
      <c r="L39" s="215"/>
      <c r="M39" s="158"/>
      <c r="N39" s="213"/>
      <c r="O39" s="216"/>
      <c r="P39" s="288"/>
    </row>
    <row r="40" spans="1:16" s="1" customFormat="1" ht="16.5" customHeight="1">
      <c r="A40" s="290"/>
      <c r="B40" s="202" t="s">
        <v>56</v>
      </c>
      <c r="C40" s="203" t="s">
        <v>57</v>
      </c>
      <c r="D40" s="185"/>
      <c r="E40" s="185"/>
      <c r="F40" s="185"/>
      <c r="G40" s="209"/>
      <c r="H40" s="185"/>
      <c r="I40" s="209"/>
      <c r="J40" s="185"/>
      <c r="K40" s="185"/>
      <c r="L40" s="212"/>
      <c r="M40" s="185"/>
      <c r="N40" s="213"/>
      <c r="O40" s="205"/>
      <c r="P40" s="290"/>
    </row>
    <row r="41" spans="1:16" s="1" customFormat="1" ht="12.75" customHeight="1" thickBot="1">
      <c r="A41" s="290"/>
      <c r="B41" s="206"/>
      <c r="C41" s="207" t="s">
        <v>52</v>
      </c>
      <c r="D41" s="185"/>
      <c r="E41" s="185"/>
      <c r="F41" s="185"/>
      <c r="G41" s="209"/>
      <c r="H41" s="185"/>
      <c r="I41" s="209"/>
      <c r="J41" s="185"/>
      <c r="K41" s="185"/>
      <c r="L41" s="212"/>
      <c r="M41" s="185"/>
      <c r="N41" s="213"/>
      <c r="O41" s="205"/>
      <c r="P41" s="290"/>
    </row>
    <row r="42" spans="1:16" s="1" customFormat="1" ht="18.75" customHeight="1" thickBot="1">
      <c r="A42" s="290"/>
      <c r="B42" s="206"/>
      <c r="C42" s="185" t="s">
        <v>49</v>
      </c>
      <c r="D42" s="185"/>
      <c r="E42" s="140"/>
      <c r="F42" s="185"/>
      <c r="G42" s="208"/>
      <c r="H42" s="209" t="s">
        <v>50</v>
      </c>
      <c r="I42" s="209">
        <v>20</v>
      </c>
      <c r="J42" s="210" t="s">
        <v>51</v>
      </c>
      <c r="K42" s="185"/>
      <c r="L42" s="141"/>
      <c r="M42" s="158"/>
      <c r="N42" s="211"/>
      <c r="O42" s="205"/>
      <c r="P42" s="290"/>
    </row>
    <row r="43" spans="1:16" ht="19.5" customHeight="1" thickBot="1">
      <c r="A43" s="288"/>
      <c r="B43" s="214"/>
      <c r="C43" s="158"/>
      <c r="D43" s="158"/>
      <c r="E43" s="158"/>
      <c r="F43" s="158"/>
      <c r="G43" s="158"/>
      <c r="H43" s="158"/>
      <c r="I43" s="158"/>
      <c r="J43" s="158"/>
      <c r="K43" s="158"/>
      <c r="L43" s="215"/>
      <c r="M43" s="158"/>
      <c r="N43" s="213"/>
      <c r="O43" s="216"/>
      <c r="P43" s="288"/>
    </row>
    <row r="44" spans="1:16" ht="23.25" customHeight="1" thickBot="1">
      <c r="A44" s="288"/>
      <c r="B44" s="214"/>
      <c r="C44" s="217"/>
      <c r="D44" s="217"/>
      <c r="E44" s="217"/>
      <c r="F44" s="217"/>
      <c r="G44" s="217"/>
      <c r="H44" s="218" t="s">
        <v>58</v>
      </c>
      <c r="I44" s="219" t="s">
        <v>59</v>
      </c>
      <c r="J44" s="217"/>
      <c r="K44" s="217"/>
      <c r="L44" s="142"/>
      <c r="M44" s="217"/>
      <c r="N44" s="220"/>
      <c r="O44" s="216"/>
      <c r="P44" s="288"/>
    </row>
    <row r="45" spans="1:16" ht="13.5" customHeight="1">
      <c r="A45" s="288"/>
      <c r="B45" s="214"/>
      <c r="C45" s="158"/>
      <c r="D45" s="158"/>
      <c r="E45" s="158"/>
      <c r="F45" s="158"/>
      <c r="G45" s="158"/>
      <c r="H45" s="158"/>
      <c r="I45" s="221"/>
      <c r="J45" s="158"/>
      <c r="K45" s="158"/>
      <c r="L45" s="158"/>
      <c r="M45" s="158"/>
      <c r="N45" s="158"/>
      <c r="O45" s="205"/>
      <c r="P45" s="288"/>
    </row>
    <row r="46" spans="1:16" ht="16.5" customHeight="1" thickBot="1">
      <c r="A46" s="288"/>
      <c r="B46" s="214"/>
      <c r="C46" s="158"/>
      <c r="D46" s="158"/>
      <c r="E46" s="162"/>
      <c r="F46" s="162"/>
      <c r="G46" s="162"/>
      <c r="H46" s="158"/>
      <c r="I46" s="222" t="s">
        <v>60</v>
      </c>
      <c r="J46" s="158"/>
      <c r="K46" s="158"/>
      <c r="L46" s="158"/>
      <c r="M46" s="158"/>
      <c r="N46" s="158"/>
      <c r="O46" s="216"/>
      <c r="P46" s="288"/>
    </row>
    <row r="47" spans="1:16" s="1" customFormat="1" ht="21.75" customHeight="1" thickBot="1">
      <c r="A47" s="290"/>
      <c r="B47" s="202" t="s">
        <v>61</v>
      </c>
      <c r="C47" s="203" t="s">
        <v>62</v>
      </c>
      <c r="D47" s="185"/>
      <c r="E47" s="185"/>
      <c r="F47" s="185"/>
      <c r="G47" s="185"/>
      <c r="H47" s="185"/>
      <c r="I47" s="185"/>
      <c r="J47" s="185"/>
      <c r="K47" s="158"/>
      <c r="L47" s="223"/>
      <c r="M47" s="162"/>
      <c r="N47" s="224"/>
      <c r="O47" s="205"/>
      <c r="P47" s="290"/>
    </row>
    <row r="48" spans="1:16" ht="13.5" customHeight="1">
      <c r="A48" s="288"/>
      <c r="B48" s="214"/>
      <c r="C48" s="225" t="s">
        <v>63</v>
      </c>
      <c r="D48" s="158"/>
      <c r="E48" s="158"/>
      <c r="F48" s="158"/>
      <c r="G48" s="158"/>
      <c r="H48" s="158"/>
      <c r="I48" s="158"/>
      <c r="J48" s="162"/>
      <c r="K48" s="162"/>
      <c r="L48" s="162" t="s">
        <v>64</v>
      </c>
      <c r="M48" s="158"/>
      <c r="N48" s="162" t="s">
        <v>65</v>
      </c>
      <c r="O48" s="205"/>
      <c r="P48" s="288"/>
    </row>
    <row r="49" spans="1:16" ht="6.75" customHeight="1" thickBot="1">
      <c r="A49" s="288"/>
      <c r="B49" s="226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8"/>
      <c r="P49" s="288"/>
    </row>
    <row r="50" spans="1:16" ht="6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</row>
    <row r="51" spans="1:16" ht="13.5" thickBot="1">
      <c r="A51" s="288"/>
      <c r="B51" s="299" t="s">
        <v>3</v>
      </c>
      <c r="C51" s="8"/>
      <c r="D51" s="297" t="s">
        <v>124</v>
      </c>
      <c r="E51" s="322"/>
      <c r="F51" s="322"/>
      <c r="G51" s="322"/>
      <c r="H51" s="322"/>
      <c r="I51" s="8"/>
      <c r="J51" s="8"/>
      <c r="K51" s="298" t="s">
        <v>125</v>
      </c>
      <c r="L51" s="294"/>
      <c r="M51" s="294"/>
      <c r="N51" s="294"/>
      <c r="O51" s="294"/>
      <c r="P51" s="288"/>
    </row>
    <row r="52" spans="1:16" ht="15" customHeight="1" thickBot="1">
      <c r="A52" s="8"/>
      <c r="B52" s="8"/>
      <c r="C52" s="240"/>
      <c r="D52" s="298"/>
      <c r="E52" s="320"/>
      <c r="F52" s="321"/>
      <c r="G52" s="323"/>
      <c r="H52" s="323"/>
      <c r="I52" s="244"/>
      <c r="J52" s="8"/>
      <c r="K52" s="8"/>
      <c r="L52" s="315"/>
      <c r="M52" s="324"/>
      <c r="N52" s="325"/>
      <c r="O52" s="8"/>
      <c r="P52" s="8"/>
    </row>
    <row r="53" spans="1:16" ht="10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ht="12.75">
      <c r="J54" s="319" t="s">
        <v>66</v>
      </c>
    </row>
  </sheetData>
  <sheetProtection password="C7D4" sheet="1" objects="1" scenarios="1"/>
  <printOptions/>
  <pageMargins left="0.61" right="0.53" top="0.88" bottom="0.86" header="0.4921259845" footer="0.4921259845"/>
  <pageSetup horizontalDpi="300" verticalDpi="300" orientation="portrait" paperSize="9" scale="88" r:id="rId3"/>
  <headerFooter alignWithMargins="0">
    <oddHeader>&amp;L&amp;"Arial CE,Tučné"&amp;14&amp;F&amp;R&amp;A</oddHeader>
    <oddFooter>&amp;L&amp;D&amp;R&amp;T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W36"/>
  <sheetViews>
    <sheetView zoomScale="80" zoomScaleNormal="80" workbookViewId="0" topLeftCell="A1">
      <selection activeCell="X20" sqref="X20"/>
    </sheetView>
  </sheetViews>
  <sheetFormatPr defaultColWidth="9.00390625" defaultRowHeight="12.75" outlineLevelCol="1"/>
  <cols>
    <col min="1" max="1" width="3.00390625" style="12" customWidth="1"/>
    <col min="2" max="2" width="6.00390625" style="5" customWidth="1"/>
    <col min="3" max="3" width="28.75390625" style="0" customWidth="1"/>
    <col min="4" max="4" width="6.625" style="0" customWidth="1"/>
    <col min="5" max="5" width="5.875" style="0" customWidth="1"/>
    <col min="6" max="6" width="5.25390625" style="0" bestFit="1" customWidth="1"/>
    <col min="7" max="7" width="6.75390625" style="0" customWidth="1"/>
    <col min="8" max="8" width="5.75390625" style="0" customWidth="1"/>
    <col min="9" max="9" width="6.75390625" style="0" customWidth="1"/>
    <col min="10" max="10" width="5.75390625" style="0" customWidth="1"/>
    <col min="11" max="11" width="6.75390625" style="0" customWidth="1"/>
    <col min="12" max="12" width="7.00390625" style="0" bestFit="1" customWidth="1"/>
    <col min="13" max="13" width="8.375" style="0" customWidth="1"/>
    <col min="14" max="14" width="7.00390625" style="0" customWidth="1"/>
    <col min="15" max="15" width="7.125" style="0" customWidth="1"/>
    <col min="16" max="16" width="7.875" style="0" customWidth="1"/>
    <col min="17" max="17" width="9.00390625" style="0" customWidth="1"/>
    <col min="18" max="18" width="13.25390625" style="0" customWidth="1"/>
    <col min="19" max="19" width="1.25" style="3" customWidth="1"/>
    <col min="20" max="20" width="1.75390625" style="3" customWidth="1"/>
    <col min="21" max="21" width="8.00390625" style="0" hidden="1" customWidth="1" outlineLevel="1"/>
    <col min="22" max="22" width="5.625" style="0" hidden="1" customWidth="1" outlineLevel="1"/>
    <col min="23" max="23" width="22.75390625" style="0" customWidth="1" collapsed="1"/>
    <col min="24" max="24" width="5.875" style="0" customWidth="1"/>
  </cols>
  <sheetData>
    <row r="1" spans="1:22" ht="8.25" customHeight="1" thickBot="1">
      <c r="A1" s="300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01"/>
      <c r="T1" s="301"/>
      <c r="U1" s="37"/>
      <c r="V1" s="37"/>
    </row>
    <row r="2" spans="1:22" ht="18.75" thickBot="1">
      <c r="A2" s="300"/>
      <c r="B2" s="38" t="s">
        <v>69</v>
      </c>
      <c r="C2" s="37"/>
      <c r="D2" s="37"/>
      <c r="E2" s="37"/>
      <c r="F2" s="37"/>
      <c r="G2" s="303">
        <f>'Fin.dot.'!$N$2</f>
        <v>2005</v>
      </c>
      <c r="H2" s="37"/>
      <c r="I2" s="39" t="s">
        <v>70</v>
      </c>
      <c r="J2" s="40">
        <f>'Fin.dot.'!$E$5</f>
        <v>0</v>
      </c>
      <c r="K2" s="41"/>
      <c r="L2" s="41"/>
      <c r="M2" s="41"/>
      <c r="N2" s="41"/>
      <c r="O2" s="42"/>
      <c r="P2" s="37" t="s">
        <v>133</v>
      </c>
      <c r="Q2" s="256">
        <v>1</v>
      </c>
      <c r="R2" s="43" t="s">
        <v>71</v>
      </c>
      <c r="S2" s="301"/>
      <c r="T2" s="301"/>
      <c r="U2" s="37"/>
      <c r="V2" s="37"/>
    </row>
    <row r="3" spans="1:22" ht="8.25" customHeight="1" thickBot="1">
      <c r="A3" s="300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01"/>
      <c r="T3" s="301"/>
      <c r="U3" s="37"/>
      <c r="V3" s="37"/>
    </row>
    <row r="4" spans="1:22" ht="14.25">
      <c r="A4" s="300"/>
      <c r="B4" s="44" t="s">
        <v>72</v>
      </c>
      <c r="C4" s="45" t="s">
        <v>73</v>
      </c>
      <c r="D4" s="46" t="s">
        <v>74</v>
      </c>
      <c r="E4" s="47"/>
      <c r="F4" s="304" t="s">
        <v>75</v>
      </c>
      <c r="G4" s="305"/>
      <c r="H4" s="48" t="s">
        <v>76</v>
      </c>
      <c r="I4" s="48"/>
      <c r="J4" s="49" t="s">
        <v>77</v>
      </c>
      <c r="K4" s="50"/>
      <c r="L4" s="49" t="s">
        <v>78</v>
      </c>
      <c r="M4" s="50"/>
      <c r="N4" s="49" t="s">
        <v>79</v>
      </c>
      <c r="O4" s="51"/>
      <c r="P4" s="52"/>
      <c r="Q4" s="53" t="s">
        <v>80</v>
      </c>
      <c r="R4" s="51"/>
      <c r="S4" s="301"/>
      <c r="T4" s="301"/>
      <c r="U4" s="54" t="s">
        <v>81</v>
      </c>
      <c r="V4" s="37"/>
    </row>
    <row r="5" spans="1:22" ht="14.25">
      <c r="A5" s="300"/>
      <c r="B5" s="55" t="s">
        <v>82</v>
      </c>
      <c r="C5" s="56" t="s">
        <v>83</v>
      </c>
      <c r="D5" s="57" t="s">
        <v>114</v>
      </c>
      <c r="E5" s="58">
        <v>1</v>
      </c>
      <c r="F5" s="59"/>
      <c r="G5" s="60" t="s">
        <v>84</v>
      </c>
      <c r="H5" s="61" t="s">
        <v>85</v>
      </c>
      <c r="I5" s="62"/>
      <c r="J5" s="61" t="s">
        <v>85</v>
      </c>
      <c r="K5" s="62"/>
      <c r="L5" s="61" t="s">
        <v>86</v>
      </c>
      <c r="M5" s="62"/>
      <c r="N5" s="61" t="s">
        <v>87</v>
      </c>
      <c r="O5" s="63"/>
      <c r="P5" s="63"/>
      <c r="Q5" s="263" t="s">
        <v>67</v>
      </c>
      <c r="R5" s="64"/>
      <c r="S5" s="301"/>
      <c r="T5" s="301"/>
      <c r="U5" s="65" t="s">
        <v>85</v>
      </c>
      <c r="V5" s="37" t="s">
        <v>88</v>
      </c>
    </row>
    <row r="6" spans="1:22" ht="14.25">
      <c r="A6" s="300"/>
      <c r="B6" s="66"/>
      <c r="C6" s="67"/>
      <c r="D6" s="68" t="s">
        <v>96</v>
      </c>
      <c r="E6" s="69" t="s">
        <v>89</v>
      </c>
      <c r="F6" s="70" t="s">
        <v>90</v>
      </c>
      <c r="G6" s="71" t="s">
        <v>91</v>
      </c>
      <c r="H6" s="306" t="s">
        <v>92</v>
      </c>
      <c r="I6" s="307"/>
      <c r="J6" s="306" t="s">
        <v>93</v>
      </c>
      <c r="K6" s="307"/>
      <c r="L6" s="72"/>
      <c r="M6" s="73"/>
      <c r="N6" s="72"/>
      <c r="O6" s="308" t="s">
        <v>22</v>
      </c>
      <c r="P6" s="309"/>
      <c r="Q6" s="74"/>
      <c r="R6" s="64"/>
      <c r="S6" s="301"/>
      <c r="T6" s="301"/>
      <c r="U6" s="65" t="s">
        <v>94</v>
      </c>
      <c r="V6" s="37"/>
    </row>
    <row r="7" spans="1:23" ht="15" thickBot="1">
      <c r="A7" s="300"/>
      <c r="B7" s="75" t="s">
        <v>134</v>
      </c>
      <c r="C7" s="76" t="s">
        <v>95</v>
      </c>
      <c r="D7" s="77" t="s">
        <v>115</v>
      </c>
      <c r="E7" s="78">
        <v>3.5</v>
      </c>
      <c r="F7" s="79" t="s">
        <v>97</v>
      </c>
      <c r="G7" s="76" t="s">
        <v>97</v>
      </c>
      <c r="H7" s="80" t="s">
        <v>98</v>
      </c>
      <c r="I7" s="81" t="s">
        <v>99</v>
      </c>
      <c r="J7" s="80" t="s">
        <v>98</v>
      </c>
      <c r="K7" s="81" t="s">
        <v>99</v>
      </c>
      <c r="L7" s="80" t="s">
        <v>100</v>
      </c>
      <c r="M7" s="81" t="s">
        <v>22</v>
      </c>
      <c r="N7" s="82" t="s">
        <v>100</v>
      </c>
      <c r="O7" s="76" t="s">
        <v>101</v>
      </c>
      <c r="P7" s="83" t="s">
        <v>102</v>
      </c>
      <c r="Q7" s="84" t="s">
        <v>100</v>
      </c>
      <c r="R7" s="262" t="s">
        <v>22</v>
      </c>
      <c r="S7" s="301"/>
      <c r="T7" s="301"/>
      <c r="U7" s="85" t="s">
        <v>103</v>
      </c>
      <c r="V7" s="86"/>
      <c r="W7" s="14" t="s">
        <v>104</v>
      </c>
    </row>
    <row r="8" spans="1:23" ht="21" customHeight="1">
      <c r="A8" s="10">
        <v>1</v>
      </c>
      <c r="B8" s="18"/>
      <c r="C8" s="19"/>
      <c r="D8" s="20"/>
      <c r="E8" s="21">
        <v>3.5</v>
      </c>
      <c r="F8" s="22"/>
      <c r="G8" s="110"/>
      <c r="H8" s="22"/>
      <c r="I8" s="101"/>
      <c r="J8" s="22"/>
      <c r="K8" s="101"/>
      <c r="L8" s="102">
        <f>SUM(E8*F8*(H8+J8))</f>
        <v>0</v>
      </c>
      <c r="M8" s="103">
        <f>SUM(E8*G8*(I8+K8))</f>
        <v>0</v>
      </c>
      <c r="N8" s="33"/>
      <c r="O8" s="94">
        <f>SUM((I8*0)+(K8*0))</f>
        <v>0</v>
      </c>
      <c r="P8" s="95"/>
      <c r="Q8" s="96">
        <f>SUM(L8+N8)</f>
        <v>0</v>
      </c>
      <c r="R8" s="257">
        <f>SUM(M8+O8+P8)</f>
        <v>0</v>
      </c>
      <c r="S8" s="301"/>
      <c r="T8" s="301"/>
      <c r="U8" s="92"/>
      <c r="V8" s="93" t="s">
        <v>105</v>
      </c>
      <c r="W8" s="13"/>
    </row>
    <row r="9" spans="1:23" ht="21" customHeight="1">
      <c r="A9" s="10">
        <v>2</v>
      </c>
      <c r="B9" s="23"/>
      <c r="C9" s="24"/>
      <c r="D9" s="25"/>
      <c r="E9" s="26">
        <v>3.5</v>
      </c>
      <c r="F9" s="27"/>
      <c r="G9" s="111"/>
      <c r="H9" s="27"/>
      <c r="I9" s="104"/>
      <c r="J9" s="27"/>
      <c r="K9" s="104"/>
      <c r="L9" s="105">
        <f aca="true" t="shared" si="0" ref="L9:L24">SUM(E9*F9*(H9+J9))</f>
        <v>0</v>
      </c>
      <c r="M9" s="106">
        <f aca="true" t="shared" si="1" ref="M9:M24">SUM(E9*G9*(I9+K9))</f>
        <v>0</v>
      </c>
      <c r="N9" s="34"/>
      <c r="O9" s="97">
        <f aca="true" t="shared" si="2" ref="O9:O24">SUM((I9*0)+(K9*0))</f>
        <v>0</v>
      </c>
      <c r="P9" s="98"/>
      <c r="Q9" s="247">
        <f aca="true" t="shared" si="3" ref="Q9:Q24">SUM(L9+N9)</f>
        <v>0</v>
      </c>
      <c r="R9" s="258">
        <f aca="true" t="shared" si="4" ref="R9:R23">SUM(M9+O9+P9)</f>
        <v>0</v>
      </c>
      <c r="S9" s="301"/>
      <c r="T9" s="301"/>
      <c r="U9" s="92"/>
      <c r="V9" s="93" t="s">
        <v>105</v>
      </c>
      <c r="W9" s="13"/>
    </row>
    <row r="10" spans="1:23" ht="21" customHeight="1">
      <c r="A10" s="10">
        <v>3</v>
      </c>
      <c r="B10" s="23"/>
      <c r="C10" s="24"/>
      <c r="D10" s="25"/>
      <c r="E10" s="26">
        <v>3.5</v>
      </c>
      <c r="F10" s="27"/>
      <c r="G10" s="111"/>
      <c r="H10" s="27"/>
      <c r="I10" s="104"/>
      <c r="J10" s="27"/>
      <c r="K10" s="104"/>
      <c r="L10" s="105">
        <f t="shared" si="0"/>
        <v>0</v>
      </c>
      <c r="M10" s="106">
        <f t="shared" si="1"/>
        <v>0</v>
      </c>
      <c r="N10" s="34"/>
      <c r="O10" s="97">
        <f t="shared" si="2"/>
        <v>0</v>
      </c>
      <c r="P10" s="98"/>
      <c r="Q10" s="247">
        <f t="shared" si="3"/>
        <v>0</v>
      </c>
      <c r="R10" s="258">
        <f t="shared" si="4"/>
        <v>0</v>
      </c>
      <c r="S10" s="301"/>
      <c r="T10" s="301"/>
      <c r="U10" s="92"/>
      <c r="V10" s="93" t="s">
        <v>105</v>
      </c>
      <c r="W10" s="13"/>
    </row>
    <row r="11" spans="1:23" ht="21" customHeight="1">
      <c r="A11" s="10">
        <v>4</v>
      </c>
      <c r="B11" s="23"/>
      <c r="C11" s="24"/>
      <c r="D11" s="25"/>
      <c r="E11" s="26">
        <v>3.5</v>
      </c>
      <c r="F11" s="27"/>
      <c r="G11" s="111"/>
      <c r="H11" s="27"/>
      <c r="I11" s="104"/>
      <c r="J11" s="27"/>
      <c r="K11" s="104"/>
      <c r="L11" s="105">
        <f t="shared" si="0"/>
        <v>0</v>
      </c>
      <c r="M11" s="106">
        <f t="shared" si="1"/>
        <v>0</v>
      </c>
      <c r="N11" s="34"/>
      <c r="O11" s="97">
        <f t="shared" si="2"/>
        <v>0</v>
      </c>
      <c r="P11" s="98"/>
      <c r="Q11" s="247">
        <f t="shared" si="3"/>
        <v>0</v>
      </c>
      <c r="R11" s="258">
        <f t="shared" si="4"/>
        <v>0</v>
      </c>
      <c r="S11" s="301"/>
      <c r="T11" s="301"/>
      <c r="U11" s="92"/>
      <c r="V11" s="93" t="s">
        <v>105</v>
      </c>
      <c r="W11" s="13"/>
    </row>
    <row r="12" spans="1:23" ht="21" customHeight="1">
      <c r="A12" s="10">
        <v>5</v>
      </c>
      <c r="B12" s="23"/>
      <c r="C12" s="24"/>
      <c r="D12" s="25"/>
      <c r="E12" s="26">
        <v>3.5</v>
      </c>
      <c r="F12" s="27"/>
      <c r="G12" s="111"/>
      <c r="H12" s="27"/>
      <c r="I12" s="104"/>
      <c r="J12" s="27"/>
      <c r="K12" s="104"/>
      <c r="L12" s="105">
        <f t="shared" si="0"/>
        <v>0</v>
      </c>
      <c r="M12" s="106">
        <f t="shared" si="1"/>
        <v>0</v>
      </c>
      <c r="N12" s="34"/>
      <c r="O12" s="97">
        <f t="shared" si="2"/>
        <v>0</v>
      </c>
      <c r="P12" s="98"/>
      <c r="Q12" s="247">
        <f t="shared" si="3"/>
        <v>0</v>
      </c>
      <c r="R12" s="258">
        <f t="shared" si="4"/>
        <v>0</v>
      </c>
      <c r="S12" s="301"/>
      <c r="T12" s="301"/>
      <c r="U12" s="92"/>
      <c r="V12" s="93" t="s">
        <v>105</v>
      </c>
      <c r="W12" s="13"/>
    </row>
    <row r="13" spans="1:23" ht="21" customHeight="1">
      <c r="A13" s="10">
        <v>6</v>
      </c>
      <c r="B13" s="23"/>
      <c r="C13" s="24"/>
      <c r="D13" s="25"/>
      <c r="E13" s="26">
        <v>3.5</v>
      </c>
      <c r="F13" s="27"/>
      <c r="G13" s="111"/>
      <c r="H13" s="27"/>
      <c r="I13" s="104"/>
      <c r="J13" s="27"/>
      <c r="K13" s="104"/>
      <c r="L13" s="105">
        <f t="shared" si="0"/>
        <v>0</v>
      </c>
      <c r="M13" s="106">
        <f t="shared" si="1"/>
        <v>0</v>
      </c>
      <c r="N13" s="34"/>
      <c r="O13" s="97">
        <f t="shared" si="2"/>
        <v>0</v>
      </c>
      <c r="P13" s="98"/>
      <c r="Q13" s="247">
        <f t="shared" si="3"/>
        <v>0</v>
      </c>
      <c r="R13" s="258">
        <f t="shared" si="4"/>
        <v>0</v>
      </c>
      <c r="S13" s="301"/>
      <c r="T13" s="301"/>
      <c r="U13" s="92"/>
      <c r="V13" s="93" t="s">
        <v>105</v>
      </c>
      <c r="W13" s="13"/>
    </row>
    <row r="14" spans="1:23" ht="21" customHeight="1">
      <c r="A14" s="10">
        <v>7</v>
      </c>
      <c r="B14" s="23"/>
      <c r="C14" s="24"/>
      <c r="D14" s="25"/>
      <c r="E14" s="26">
        <v>3.5</v>
      </c>
      <c r="F14" s="27"/>
      <c r="G14" s="111"/>
      <c r="H14" s="27"/>
      <c r="I14" s="104"/>
      <c r="J14" s="27"/>
      <c r="K14" s="104"/>
      <c r="L14" s="105">
        <f t="shared" si="0"/>
        <v>0</v>
      </c>
      <c r="M14" s="106">
        <f t="shared" si="1"/>
        <v>0</v>
      </c>
      <c r="N14" s="34"/>
      <c r="O14" s="97">
        <f t="shared" si="2"/>
        <v>0</v>
      </c>
      <c r="P14" s="98"/>
      <c r="Q14" s="247">
        <f t="shared" si="3"/>
        <v>0</v>
      </c>
      <c r="R14" s="258">
        <f t="shared" si="4"/>
        <v>0</v>
      </c>
      <c r="S14" s="301"/>
      <c r="T14" s="301"/>
      <c r="U14" s="92"/>
      <c r="V14" s="93" t="s">
        <v>105</v>
      </c>
      <c r="W14" s="13"/>
    </row>
    <row r="15" spans="1:23" ht="21" customHeight="1">
      <c r="A15" s="10">
        <v>8</v>
      </c>
      <c r="B15" s="23"/>
      <c r="C15" s="24"/>
      <c r="D15" s="25"/>
      <c r="E15" s="26">
        <v>3.5</v>
      </c>
      <c r="F15" s="27"/>
      <c r="G15" s="111"/>
      <c r="H15" s="27"/>
      <c r="I15" s="104"/>
      <c r="J15" s="27"/>
      <c r="K15" s="104"/>
      <c r="L15" s="105">
        <f t="shared" si="0"/>
        <v>0</v>
      </c>
      <c r="M15" s="106">
        <f t="shared" si="1"/>
        <v>0</v>
      </c>
      <c r="N15" s="34"/>
      <c r="O15" s="97">
        <f t="shared" si="2"/>
        <v>0</v>
      </c>
      <c r="P15" s="98"/>
      <c r="Q15" s="247">
        <f t="shared" si="3"/>
        <v>0</v>
      </c>
      <c r="R15" s="258">
        <f t="shared" si="4"/>
        <v>0</v>
      </c>
      <c r="S15" s="301"/>
      <c r="T15" s="301"/>
      <c r="U15" s="92"/>
      <c r="V15" s="93" t="s">
        <v>105</v>
      </c>
      <c r="W15" s="13"/>
    </row>
    <row r="16" spans="1:23" ht="21" customHeight="1">
      <c r="A16" s="10">
        <v>9</v>
      </c>
      <c r="B16" s="23"/>
      <c r="C16" s="24"/>
      <c r="D16" s="25"/>
      <c r="E16" s="26">
        <v>3.5</v>
      </c>
      <c r="F16" s="27"/>
      <c r="G16" s="111"/>
      <c r="H16" s="27"/>
      <c r="I16" s="104"/>
      <c r="J16" s="27"/>
      <c r="K16" s="104"/>
      <c r="L16" s="105">
        <f t="shared" si="0"/>
        <v>0</v>
      </c>
      <c r="M16" s="106">
        <f t="shared" si="1"/>
        <v>0</v>
      </c>
      <c r="N16" s="34"/>
      <c r="O16" s="97">
        <f t="shared" si="2"/>
        <v>0</v>
      </c>
      <c r="P16" s="98"/>
      <c r="Q16" s="247">
        <f t="shared" si="3"/>
        <v>0</v>
      </c>
      <c r="R16" s="258">
        <f t="shared" si="4"/>
        <v>0</v>
      </c>
      <c r="S16" s="301"/>
      <c r="T16" s="301"/>
      <c r="U16" s="92"/>
      <c r="V16" s="93" t="s">
        <v>105</v>
      </c>
      <c r="W16" s="13"/>
    </row>
    <row r="17" spans="1:23" ht="21" customHeight="1">
      <c r="A17" s="10">
        <v>10</v>
      </c>
      <c r="B17" s="23"/>
      <c r="C17" s="24"/>
      <c r="D17" s="25"/>
      <c r="E17" s="26">
        <v>3.5</v>
      </c>
      <c r="F17" s="27"/>
      <c r="G17" s="111"/>
      <c r="H17" s="27"/>
      <c r="I17" s="104"/>
      <c r="J17" s="27"/>
      <c r="K17" s="104"/>
      <c r="L17" s="105">
        <f t="shared" si="0"/>
        <v>0</v>
      </c>
      <c r="M17" s="106">
        <f t="shared" si="1"/>
        <v>0</v>
      </c>
      <c r="N17" s="34"/>
      <c r="O17" s="97">
        <f t="shared" si="2"/>
        <v>0</v>
      </c>
      <c r="P17" s="98"/>
      <c r="Q17" s="247">
        <f t="shared" si="3"/>
        <v>0</v>
      </c>
      <c r="R17" s="258">
        <f t="shared" si="4"/>
        <v>0</v>
      </c>
      <c r="S17" s="301"/>
      <c r="T17" s="301"/>
      <c r="U17" s="92"/>
      <c r="V17" s="93" t="s">
        <v>105</v>
      </c>
      <c r="W17" s="13"/>
    </row>
    <row r="18" spans="1:23" ht="21" customHeight="1">
      <c r="A18" s="10">
        <v>11</v>
      </c>
      <c r="B18" s="23"/>
      <c r="C18" s="24"/>
      <c r="D18" s="25"/>
      <c r="E18" s="26">
        <v>3.5</v>
      </c>
      <c r="F18" s="27"/>
      <c r="G18" s="111"/>
      <c r="H18" s="27"/>
      <c r="I18" s="104"/>
      <c r="J18" s="27"/>
      <c r="K18" s="104"/>
      <c r="L18" s="105">
        <f t="shared" si="0"/>
        <v>0</v>
      </c>
      <c r="M18" s="106">
        <f t="shared" si="1"/>
        <v>0</v>
      </c>
      <c r="N18" s="34"/>
      <c r="O18" s="97">
        <f t="shared" si="2"/>
        <v>0</v>
      </c>
      <c r="P18" s="98"/>
      <c r="Q18" s="247">
        <f t="shared" si="3"/>
        <v>0</v>
      </c>
      <c r="R18" s="258">
        <f t="shared" si="4"/>
        <v>0</v>
      </c>
      <c r="S18" s="301"/>
      <c r="T18" s="301"/>
      <c r="U18" s="92"/>
      <c r="V18" s="93" t="s">
        <v>105</v>
      </c>
      <c r="W18" s="13"/>
    </row>
    <row r="19" spans="1:23" ht="21" customHeight="1">
      <c r="A19" s="10">
        <v>12</v>
      </c>
      <c r="B19" s="23"/>
      <c r="C19" s="24"/>
      <c r="D19" s="25"/>
      <c r="E19" s="26">
        <v>3.5</v>
      </c>
      <c r="F19" s="27"/>
      <c r="G19" s="111"/>
      <c r="H19" s="27"/>
      <c r="I19" s="104"/>
      <c r="J19" s="27"/>
      <c r="K19" s="104"/>
      <c r="L19" s="105">
        <f t="shared" si="0"/>
        <v>0</v>
      </c>
      <c r="M19" s="106">
        <f t="shared" si="1"/>
        <v>0</v>
      </c>
      <c r="N19" s="34"/>
      <c r="O19" s="97">
        <f t="shared" si="2"/>
        <v>0</v>
      </c>
      <c r="P19" s="98"/>
      <c r="Q19" s="247">
        <f t="shared" si="3"/>
        <v>0</v>
      </c>
      <c r="R19" s="258">
        <f t="shared" si="4"/>
        <v>0</v>
      </c>
      <c r="S19" s="301"/>
      <c r="T19" s="301"/>
      <c r="U19" s="92"/>
      <c r="V19" s="93" t="s">
        <v>105</v>
      </c>
      <c r="W19" s="13"/>
    </row>
    <row r="20" spans="1:23" ht="21" customHeight="1">
      <c r="A20" s="10">
        <v>13</v>
      </c>
      <c r="B20" s="23"/>
      <c r="C20" s="24"/>
      <c r="D20" s="25"/>
      <c r="E20" s="26">
        <v>3.5</v>
      </c>
      <c r="F20" s="27"/>
      <c r="G20" s="111"/>
      <c r="H20" s="27"/>
      <c r="I20" s="104"/>
      <c r="J20" s="27"/>
      <c r="K20" s="104"/>
      <c r="L20" s="105">
        <f t="shared" si="0"/>
        <v>0</v>
      </c>
      <c r="M20" s="106">
        <f t="shared" si="1"/>
        <v>0</v>
      </c>
      <c r="N20" s="34"/>
      <c r="O20" s="97">
        <f t="shared" si="2"/>
        <v>0</v>
      </c>
      <c r="P20" s="98"/>
      <c r="Q20" s="247">
        <f t="shared" si="3"/>
        <v>0</v>
      </c>
      <c r="R20" s="258">
        <f t="shared" si="4"/>
        <v>0</v>
      </c>
      <c r="S20" s="301"/>
      <c r="T20" s="301"/>
      <c r="U20" s="92"/>
      <c r="V20" s="93" t="s">
        <v>105</v>
      </c>
      <c r="W20" s="13"/>
    </row>
    <row r="21" spans="1:23" ht="21" customHeight="1">
      <c r="A21" s="10">
        <v>14</v>
      </c>
      <c r="B21" s="23"/>
      <c r="C21" s="24"/>
      <c r="D21" s="25"/>
      <c r="E21" s="26">
        <v>3.5</v>
      </c>
      <c r="F21" s="27"/>
      <c r="G21" s="111"/>
      <c r="H21" s="27"/>
      <c r="I21" s="104"/>
      <c r="J21" s="27"/>
      <c r="K21" s="104"/>
      <c r="L21" s="105">
        <f t="shared" si="0"/>
        <v>0</v>
      </c>
      <c r="M21" s="106">
        <f t="shared" si="1"/>
        <v>0</v>
      </c>
      <c r="N21" s="34"/>
      <c r="O21" s="97">
        <f t="shared" si="2"/>
        <v>0</v>
      </c>
      <c r="P21" s="98"/>
      <c r="Q21" s="247">
        <f t="shared" si="3"/>
        <v>0</v>
      </c>
      <c r="R21" s="258">
        <f t="shared" si="4"/>
        <v>0</v>
      </c>
      <c r="S21" s="301"/>
      <c r="T21" s="301"/>
      <c r="U21" s="92"/>
      <c r="V21" s="93" t="s">
        <v>105</v>
      </c>
      <c r="W21" s="13"/>
    </row>
    <row r="22" spans="1:23" ht="21" customHeight="1">
      <c r="A22" s="10">
        <v>15</v>
      </c>
      <c r="B22" s="23"/>
      <c r="C22" s="24"/>
      <c r="D22" s="25"/>
      <c r="E22" s="26">
        <v>3.5</v>
      </c>
      <c r="F22" s="27"/>
      <c r="G22" s="111"/>
      <c r="H22" s="27"/>
      <c r="I22" s="104"/>
      <c r="J22" s="27"/>
      <c r="K22" s="104"/>
      <c r="L22" s="105">
        <f t="shared" si="0"/>
        <v>0</v>
      </c>
      <c r="M22" s="106">
        <f t="shared" si="1"/>
        <v>0</v>
      </c>
      <c r="N22" s="34"/>
      <c r="O22" s="97">
        <f t="shared" si="2"/>
        <v>0</v>
      </c>
      <c r="P22" s="98"/>
      <c r="Q22" s="247">
        <f t="shared" si="3"/>
        <v>0</v>
      </c>
      <c r="R22" s="258">
        <f t="shared" si="4"/>
        <v>0</v>
      </c>
      <c r="S22" s="301"/>
      <c r="T22" s="301"/>
      <c r="U22" s="92"/>
      <c r="V22" s="93" t="s">
        <v>105</v>
      </c>
      <c r="W22" s="13"/>
    </row>
    <row r="23" spans="1:23" ht="21" customHeight="1">
      <c r="A23" s="10">
        <v>16</v>
      </c>
      <c r="B23" s="23"/>
      <c r="C23" s="24"/>
      <c r="D23" s="25"/>
      <c r="E23" s="26">
        <v>3.5</v>
      </c>
      <c r="F23" s="27"/>
      <c r="G23" s="111"/>
      <c r="H23" s="27"/>
      <c r="I23" s="104"/>
      <c r="J23" s="27"/>
      <c r="K23" s="104"/>
      <c r="L23" s="105">
        <f t="shared" si="0"/>
        <v>0</v>
      </c>
      <c r="M23" s="106">
        <f t="shared" si="1"/>
        <v>0</v>
      </c>
      <c r="N23" s="34"/>
      <c r="O23" s="97">
        <f t="shared" si="2"/>
        <v>0</v>
      </c>
      <c r="P23" s="98"/>
      <c r="Q23" s="247">
        <f t="shared" si="3"/>
        <v>0</v>
      </c>
      <c r="R23" s="258">
        <f t="shared" si="4"/>
        <v>0</v>
      </c>
      <c r="S23" s="301"/>
      <c r="T23" s="301"/>
      <c r="U23" s="92"/>
      <c r="V23" s="93" t="s">
        <v>105</v>
      </c>
      <c r="W23" s="13"/>
    </row>
    <row r="24" spans="1:23" ht="21" customHeight="1" thickBot="1">
      <c r="A24" s="10">
        <v>17</v>
      </c>
      <c r="B24" s="28"/>
      <c r="C24" s="29"/>
      <c r="D24" s="30"/>
      <c r="E24" s="31">
        <v>3.5</v>
      </c>
      <c r="F24" s="32"/>
      <c r="G24" s="112"/>
      <c r="H24" s="32"/>
      <c r="I24" s="107"/>
      <c r="J24" s="32"/>
      <c r="K24" s="107"/>
      <c r="L24" s="108">
        <f t="shared" si="0"/>
        <v>0</v>
      </c>
      <c r="M24" s="109">
        <f t="shared" si="1"/>
        <v>0</v>
      </c>
      <c r="N24" s="35"/>
      <c r="O24" s="99">
        <f t="shared" si="2"/>
        <v>0</v>
      </c>
      <c r="P24" s="100"/>
      <c r="Q24" s="248">
        <f t="shared" si="3"/>
        <v>0</v>
      </c>
      <c r="R24" s="259">
        <f>SUM(M24+O24+P24)</f>
        <v>0</v>
      </c>
      <c r="S24" s="301"/>
      <c r="T24" s="301"/>
      <c r="U24" s="92"/>
      <c r="V24" s="93" t="s">
        <v>105</v>
      </c>
      <c r="W24" s="13"/>
    </row>
    <row r="25" spans="1:22" ht="15" customHeight="1" thickBot="1">
      <c r="A25" s="300" t="s">
        <v>68</v>
      </c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7"/>
      <c r="S25" s="301"/>
      <c r="T25" s="301"/>
      <c r="U25" s="37"/>
      <c r="V25" s="37"/>
    </row>
    <row r="26" spans="1:22" ht="20.25" customHeight="1" thickBot="1">
      <c r="A26" s="300" t="s">
        <v>106</v>
      </c>
      <c r="B26" s="87" t="s">
        <v>107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88" t="s">
        <v>108</v>
      </c>
      <c r="Q26" s="89">
        <f>SUM(Q8:Q25)</f>
        <v>0</v>
      </c>
      <c r="R26" s="261">
        <f>SUM(R8:R25)</f>
        <v>0</v>
      </c>
      <c r="S26" s="301"/>
      <c r="T26" s="301"/>
      <c r="U26" s="37"/>
      <c r="V26" s="37"/>
    </row>
    <row r="27" spans="1:22" ht="15" customHeight="1">
      <c r="A27" s="300" t="s">
        <v>106</v>
      </c>
      <c r="B27" s="90" t="s">
        <v>109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91"/>
      <c r="R27" s="91"/>
      <c r="S27" s="301"/>
      <c r="T27" s="301"/>
      <c r="U27" s="37"/>
      <c r="V27" s="37"/>
    </row>
    <row r="28" spans="1:22" ht="15" customHeight="1">
      <c r="A28" s="300" t="s">
        <v>106</v>
      </c>
      <c r="B28" s="90" t="s">
        <v>110</v>
      </c>
      <c r="C28" s="37"/>
      <c r="D28" s="37"/>
      <c r="E28" s="37"/>
      <c r="F28" s="37"/>
      <c r="G28" s="37"/>
      <c r="H28" s="37"/>
      <c r="I28" s="37"/>
      <c r="J28" s="37"/>
      <c r="K28" s="37"/>
      <c r="L28" s="37" t="s">
        <v>124</v>
      </c>
      <c r="M28" s="316"/>
      <c r="N28" s="317"/>
      <c r="O28" s="318"/>
      <c r="P28" s="37"/>
      <c r="Q28" s="37"/>
      <c r="R28" s="37"/>
      <c r="S28" s="301"/>
      <c r="T28" s="301"/>
      <c r="U28" s="37"/>
      <c r="V28" s="37"/>
    </row>
    <row r="29" spans="1:22" ht="12" customHeight="1">
      <c r="A29" s="300"/>
      <c r="B29" s="9"/>
      <c r="C29" s="286"/>
      <c r="D29" s="286"/>
      <c r="E29" s="286"/>
      <c r="F29" s="286"/>
      <c r="G29" s="286"/>
      <c r="H29" s="286"/>
      <c r="I29" s="286"/>
      <c r="J29" s="8"/>
      <c r="K29" s="8"/>
      <c r="L29" s="286"/>
      <c r="M29" s="286"/>
      <c r="N29" s="286"/>
      <c r="O29" s="286"/>
      <c r="P29" s="286"/>
      <c r="Q29" s="314" t="s">
        <v>111</v>
      </c>
      <c r="R29" s="286"/>
      <c r="S29" s="302"/>
      <c r="T29" s="302"/>
      <c r="U29" s="37"/>
      <c r="V29" s="37"/>
    </row>
    <row r="30" spans="8:18" ht="18" customHeight="1">
      <c r="H30" s="2"/>
      <c r="I30" s="2"/>
      <c r="J30" s="2"/>
      <c r="K30" s="2"/>
      <c r="L30" s="2"/>
      <c r="M30" s="2"/>
      <c r="N30" s="2"/>
      <c r="O30" s="2"/>
      <c r="P30" s="2"/>
      <c r="R30" s="2"/>
    </row>
    <row r="31" spans="8:18" ht="18" customHeight="1">
      <c r="H31" s="2"/>
      <c r="I31" s="2"/>
      <c r="J31" s="2"/>
      <c r="K31" s="2"/>
      <c r="L31" s="2"/>
      <c r="M31" s="2"/>
      <c r="N31" s="2"/>
      <c r="O31" s="2"/>
      <c r="P31" s="2"/>
      <c r="R31" s="2"/>
    </row>
    <row r="32" ht="18" customHeight="1">
      <c r="R32" s="2"/>
    </row>
    <row r="33" ht="18" customHeight="1">
      <c r="R33" s="2"/>
    </row>
    <row r="34" ht="18" customHeight="1">
      <c r="R34" s="2"/>
    </row>
    <row r="35" ht="18" customHeight="1">
      <c r="R35" s="2"/>
    </row>
    <row r="36" ht="18" customHeight="1">
      <c r="R36" s="2"/>
    </row>
    <row r="37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5" right="0.76" top="1.01" bottom="0.95" header="0.4921259845" footer="0.4921259845"/>
  <pageSetup horizontalDpi="600" verticalDpi="600" orientation="landscape" paperSize="9" scale="88" r:id="rId3"/>
  <headerFooter alignWithMargins="0">
    <oddHeader>&amp;L&amp;"Arial CE,Tučné"&amp;14&amp;F&amp;R&amp;D</oddHeader>
    <oddFooter>&amp;C&amp;A&amp;R&amp;T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W33"/>
  <sheetViews>
    <sheetView zoomScale="80" zoomScaleNormal="80" workbookViewId="0" topLeftCell="A1">
      <selection activeCell="I30" sqref="I30"/>
    </sheetView>
  </sheetViews>
  <sheetFormatPr defaultColWidth="9.00390625" defaultRowHeight="12.75" outlineLevelCol="1"/>
  <cols>
    <col min="1" max="1" width="3.00390625" style="12" customWidth="1"/>
    <col min="2" max="2" width="6.00390625" style="5" customWidth="1"/>
    <col min="3" max="3" width="28.75390625" style="0" customWidth="1"/>
    <col min="4" max="4" width="6.625" style="0" customWidth="1"/>
    <col min="5" max="5" width="5.875" style="0" customWidth="1"/>
    <col min="6" max="6" width="5.25390625" style="0" bestFit="1" customWidth="1"/>
    <col min="7" max="7" width="6.75390625" style="0" customWidth="1"/>
    <col min="8" max="8" width="5.75390625" style="0" customWidth="1"/>
    <col min="9" max="9" width="6.75390625" style="0" customWidth="1"/>
    <col min="10" max="10" width="5.75390625" style="0" customWidth="1"/>
    <col min="11" max="11" width="6.75390625" style="0" customWidth="1"/>
    <col min="12" max="12" width="7.00390625" style="0" bestFit="1" customWidth="1"/>
    <col min="13" max="13" width="8.375" style="0" customWidth="1"/>
    <col min="14" max="14" width="7.00390625" style="0" customWidth="1"/>
    <col min="15" max="15" width="7.25390625" style="0" customWidth="1"/>
    <col min="16" max="16" width="7.75390625" style="0" customWidth="1"/>
    <col min="17" max="17" width="9.00390625" style="0" customWidth="1"/>
    <col min="18" max="18" width="13.125" style="0" customWidth="1"/>
    <col min="19" max="20" width="1.37890625" style="3" customWidth="1"/>
    <col min="21" max="21" width="8.00390625" style="0" hidden="1" customWidth="1" outlineLevel="1"/>
    <col min="22" max="22" width="5.625" style="0" hidden="1" customWidth="1" outlineLevel="1"/>
    <col min="23" max="23" width="22.75390625" style="0" customWidth="1" collapsed="1"/>
  </cols>
  <sheetData>
    <row r="1" spans="1:22" ht="9" customHeight="1" thickBot="1">
      <c r="A1" s="300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01"/>
      <c r="T1" s="301"/>
      <c r="U1" s="37"/>
      <c r="V1" s="37"/>
    </row>
    <row r="2" spans="1:22" ht="18.75" thickBot="1">
      <c r="A2" s="300"/>
      <c r="B2" s="38" t="s">
        <v>69</v>
      </c>
      <c r="C2" s="37"/>
      <c r="D2" s="37"/>
      <c r="E2" s="37"/>
      <c r="F2" s="37"/>
      <c r="G2" s="303">
        <f>'Fin.dot.'!$N$2</f>
        <v>2005</v>
      </c>
      <c r="H2" s="37"/>
      <c r="I2" s="39" t="s">
        <v>70</v>
      </c>
      <c r="J2" s="40">
        <f>'Fin.dot.'!$E$5</f>
        <v>0</v>
      </c>
      <c r="K2" s="41"/>
      <c r="L2" s="41"/>
      <c r="M2" s="41"/>
      <c r="N2" s="41"/>
      <c r="O2" s="42"/>
      <c r="P2" s="37" t="s">
        <v>133</v>
      </c>
      <c r="Q2" s="256">
        <v>2</v>
      </c>
      <c r="R2" s="43" t="s">
        <v>71</v>
      </c>
      <c r="S2" s="301"/>
      <c r="T2" s="301"/>
      <c r="U2" s="37"/>
      <c r="V2" s="37"/>
    </row>
    <row r="3" spans="1:22" ht="8.25" customHeight="1" thickBot="1">
      <c r="A3" s="300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01"/>
      <c r="T3" s="301"/>
      <c r="U3" s="37"/>
      <c r="V3" s="37"/>
    </row>
    <row r="4" spans="1:22" ht="14.25">
      <c r="A4" s="300"/>
      <c r="B4" s="44" t="s">
        <v>72</v>
      </c>
      <c r="C4" s="45" t="s">
        <v>73</v>
      </c>
      <c r="D4" s="46" t="s">
        <v>74</v>
      </c>
      <c r="E4" s="47"/>
      <c r="F4" s="304" t="s">
        <v>75</v>
      </c>
      <c r="G4" s="305"/>
      <c r="H4" s="48" t="s">
        <v>76</v>
      </c>
      <c r="I4" s="48"/>
      <c r="J4" s="49" t="s">
        <v>77</v>
      </c>
      <c r="K4" s="50"/>
      <c r="L4" s="49" t="s">
        <v>78</v>
      </c>
      <c r="M4" s="50"/>
      <c r="N4" s="49" t="s">
        <v>79</v>
      </c>
      <c r="O4" s="51"/>
      <c r="P4" s="52"/>
      <c r="Q4" s="53" t="s">
        <v>80</v>
      </c>
      <c r="R4" s="51"/>
      <c r="S4" s="301"/>
      <c r="T4" s="301"/>
      <c r="U4" s="54" t="s">
        <v>81</v>
      </c>
      <c r="V4" s="37"/>
    </row>
    <row r="5" spans="1:22" ht="14.25">
      <c r="A5" s="300"/>
      <c r="B5" s="55" t="s">
        <v>82</v>
      </c>
      <c r="C5" s="56" t="s">
        <v>83</v>
      </c>
      <c r="D5" s="56"/>
      <c r="E5" s="58">
        <v>1</v>
      </c>
      <c r="F5" s="59"/>
      <c r="G5" s="60" t="s">
        <v>84</v>
      </c>
      <c r="H5" s="61" t="s">
        <v>85</v>
      </c>
      <c r="I5" s="62"/>
      <c r="J5" s="61" t="s">
        <v>85</v>
      </c>
      <c r="K5" s="62"/>
      <c r="L5" s="61" t="s">
        <v>86</v>
      </c>
      <c r="M5" s="62"/>
      <c r="N5" s="61" t="s">
        <v>87</v>
      </c>
      <c r="O5" s="63"/>
      <c r="P5" s="63"/>
      <c r="Q5" s="263" t="s">
        <v>67</v>
      </c>
      <c r="R5" s="64"/>
      <c r="S5" s="301"/>
      <c r="T5" s="301"/>
      <c r="U5" s="65" t="s">
        <v>85</v>
      </c>
      <c r="V5" s="37" t="s">
        <v>88</v>
      </c>
    </row>
    <row r="6" spans="1:22" ht="14.25">
      <c r="A6" s="300"/>
      <c r="B6" s="66"/>
      <c r="C6" s="67"/>
      <c r="D6" s="67"/>
      <c r="E6" s="69" t="s">
        <v>89</v>
      </c>
      <c r="F6" s="70" t="s">
        <v>90</v>
      </c>
      <c r="G6" s="71" t="s">
        <v>91</v>
      </c>
      <c r="H6" s="306" t="s">
        <v>92</v>
      </c>
      <c r="I6" s="307"/>
      <c r="J6" s="306" t="s">
        <v>93</v>
      </c>
      <c r="K6" s="307"/>
      <c r="L6" s="72"/>
      <c r="M6" s="73"/>
      <c r="N6" s="72"/>
      <c r="O6" s="308" t="s">
        <v>22</v>
      </c>
      <c r="P6" s="309"/>
      <c r="Q6" s="74"/>
      <c r="R6" s="64"/>
      <c r="S6" s="301"/>
      <c r="T6" s="301"/>
      <c r="U6" s="65" t="s">
        <v>94</v>
      </c>
      <c r="V6" s="37"/>
    </row>
    <row r="7" spans="1:23" ht="15" thickBot="1">
      <c r="A7" s="300"/>
      <c r="B7" s="75" t="s">
        <v>134</v>
      </c>
      <c r="C7" s="76" t="s">
        <v>95</v>
      </c>
      <c r="D7" s="76" t="s">
        <v>96</v>
      </c>
      <c r="E7" s="78">
        <v>3.5</v>
      </c>
      <c r="F7" s="79" t="s">
        <v>97</v>
      </c>
      <c r="G7" s="76" t="s">
        <v>97</v>
      </c>
      <c r="H7" s="80" t="s">
        <v>98</v>
      </c>
      <c r="I7" s="81" t="s">
        <v>99</v>
      </c>
      <c r="J7" s="80" t="s">
        <v>98</v>
      </c>
      <c r="K7" s="81" t="s">
        <v>99</v>
      </c>
      <c r="L7" s="80" t="s">
        <v>100</v>
      </c>
      <c r="M7" s="81" t="s">
        <v>22</v>
      </c>
      <c r="N7" s="82" t="s">
        <v>100</v>
      </c>
      <c r="O7" s="76" t="s">
        <v>101</v>
      </c>
      <c r="P7" s="83" t="s">
        <v>102</v>
      </c>
      <c r="Q7" s="84" t="s">
        <v>100</v>
      </c>
      <c r="R7" s="262" t="s">
        <v>22</v>
      </c>
      <c r="S7" s="301"/>
      <c r="T7" s="301"/>
      <c r="U7" s="85" t="s">
        <v>103</v>
      </c>
      <c r="V7" s="86"/>
      <c r="W7" s="14" t="s">
        <v>104</v>
      </c>
    </row>
    <row r="8" spans="1:23" ht="21" customHeight="1">
      <c r="A8" s="10">
        <v>18</v>
      </c>
      <c r="B8" s="18"/>
      <c r="C8" s="19"/>
      <c r="D8" s="20"/>
      <c r="E8" s="21">
        <v>3.5</v>
      </c>
      <c r="F8" s="22"/>
      <c r="G8" s="267"/>
      <c r="H8" s="22"/>
      <c r="I8" s="101"/>
      <c r="J8" s="22"/>
      <c r="K8" s="101"/>
      <c r="L8" s="102">
        <f>SUM(E8*F8*(H8+J8))</f>
        <v>0</v>
      </c>
      <c r="M8" s="103">
        <f>SUM(E8*G8*(I8+K8))</f>
        <v>0</v>
      </c>
      <c r="N8" s="33"/>
      <c r="O8" s="94">
        <f aca="true" t="shared" si="0" ref="O8:O22">SUM((I8*0)+(K8*0))</f>
        <v>0</v>
      </c>
      <c r="P8" s="95"/>
      <c r="Q8" s="96">
        <f>SUM(L8+N8)</f>
        <v>0</v>
      </c>
      <c r="R8" s="257">
        <f>SUM(M8+O8+P8)</f>
        <v>0</v>
      </c>
      <c r="S8" s="301"/>
      <c r="T8" s="301"/>
      <c r="U8" s="92"/>
      <c r="V8" s="93" t="s">
        <v>105</v>
      </c>
      <c r="W8" s="13"/>
    </row>
    <row r="9" spans="1:23" ht="21" customHeight="1">
      <c r="A9" s="10">
        <v>19</v>
      </c>
      <c r="B9" s="23"/>
      <c r="C9" s="24"/>
      <c r="D9" s="25"/>
      <c r="E9" s="26">
        <v>3.5</v>
      </c>
      <c r="F9" s="27"/>
      <c r="G9" s="114"/>
      <c r="H9" s="27"/>
      <c r="I9" s="104"/>
      <c r="J9" s="27"/>
      <c r="K9" s="104"/>
      <c r="L9" s="105">
        <f aca="true" t="shared" si="1" ref="L9:L22">SUM(E9*F9*(H9+J9))</f>
        <v>0</v>
      </c>
      <c r="M9" s="106">
        <f aca="true" t="shared" si="2" ref="M9:M22">SUM(E9*G9*(I9+K9))</f>
        <v>0</v>
      </c>
      <c r="N9" s="34"/>
      <c r="O9" s="264">
        <f t="shared" si="0"/>
        <v>0</v>
      </c>
      <c r="P9" s="98"/>
      <c r="Q9" s="247">
        <f aca="true" t="shared" si="3" ref="Q9:Q22">SUM(L9+N9)</f>
        <v>0</v>
      </c>
      <c r="R9" s="258">
        <f>SUM(M9+O9+P9)</f>
        <v>0</v>
      </c>
      <c r="S9" s="301"/>
      <c r="T9" s="301"/>
      <c r="U9" s="92"/>
      <c r="V9" s="93" t="s">
        <v>105</v>
      </c>
      <c r="W9" s="13"/>
    </row>
    <row r="10" spans="1:23" ht="21" customHeight="1">
      <c r="A10" s="10">
        <v>20</v>
      </c>
      <c r="B10" s="23"/>
      <c r="C10" s="24"/>
      <c r="D10" s="25"/>
      <c r="E10" s="26">
        <v>3.5</v>
      </c>
      <c r="F10" s="27"/>
      <c r="G10" s="114"/>
      <c r="H10" s="27"/>
      <c r="I10" s="104"/>
      <c r="J10" s="27"/>
      <c r="K10" s="104"/>
      <c r="L10" s="105">
        <f t="shared" si="1"/>
        <v>0</v>
      </c>
      <c r="M10" s="106">
        <f t="shared" si="2"/>
        <v>0</v>
      </c>
      <c r="N10" s="34"/>
      <c r="O10" s="264">
        <f t="shared" si="0"/>
        <v>0</v>
      </c>
      <c r="P10" s="98"/>
      <c r="Q10" s="247">
        <f t="shared" si="3"/>
        <v>0</v>
      </c>
      <c r="R10" s="258">
        <f aca="true" t="shared" si="4" ref="R10:R22">SUM(M10+O10+P10)</f>
        <v>0</v>
      </c>
      <c r="S10" s="301"/>
      <c r="T10" s="301"/>
      <c r="U10" s="92"/>
      <c r="V10" s="93" t="s">
        <v>105</v>
      </c>
      <c r="W10" s="13"/>
    </row>
    <row r="11" spans="1:23" ht="21" customHeight="1">
      <c r="A11" s="10">
        <v>21</v>
      </c>
      <c r="B11" s="23"/>
      <c r="C11" s="24"/>
      <c r="D11" s="25"/>
      <c r="E11" s="26">
        <v>3.5</v>
      </c>
      <c r="F11" s="27"/>
      <c r="G11" s="114"/>
      <c r="H11" s="27"/>
      <c r="I11" s="104"/>
      <c r="J11" s="27"/>
      <c r="K11" s="104"/>
      <c r="L11" s="105">
        <f t="shared" si="1"/>
        <v>0</v>
      </c>
      <c r="M11" s="106">
        <f t="shared" si="2"/>
        <v>0</v>
      </c>
      <c r="N11" s="34"/>
      <c r="O11" s="264">
        <f t="shared" si="0"/>
        <v>0</v>
      </c>
      <c r="P11" s="98"/>
      <c r="Q11" s="247">
        <f t="shared" si="3"/>
        <v>0</v>
      </c>
      <c r="R11" s="258">
        <f t="shared" si="4"/>
        <v>0</v>
      </c>
      <c r="S11" s="301"/>
      <c r="T11" s="301"/>
      <c r="U11" s="92"/>
      <c r="V11" s="93" t="s">
        <v>105</v>
      </c>
      <c r="W11" s="13"/>
    </row>
    <row r="12" spans="1:23" ht="21" customHeight="1">
      <c r="A12" s="10">
        <v>22</v>
      </c>
      <c r="B12" s="23"/>
      <c r="C12" s="24"/>
      <c r="D12" s="25"/>
      <c r="E12" s="26">
        <v>3.5</v>
      </c>
      <c r="F12" s="27"/>
      <c r="G12" s="114"/>
      <c r="H12" s="27"/>
      <c r="I12" s="104"/>
      <c r="J12" s="27"/>
      <c r="K12" s="104"/>
      <c r="L12" s="105">
        <f t="shared" si="1"/>
        <v>0</v>
      </c>
      <c r="M12" s="106">
        <f t="shared" si="2"/>
        <v>0</v>
      </c>
      <c r="N12" s="34"/>
      <c r="O12" s="264">
        <f t="shared" si="0"/>
        <v>0</v>
      </c>
      <c r="P12" s="98"/>
      <c r="Q12" s="247">
        <f t="shared" si="3"/>
        <v>0</v>
      </c>
      <c r="R12" s="258">
        <f t="shared" si="4"/>
        <v>0</v>
      </c>
      <c r="S12" s="301"/>
      <c r="T12" s="301"/>
      <c r="U12" s="92"/>
      <c r="V12" s="93" t="s">
        <v>105</v>
      </c>
      <c r="W12" s="13"/>
    </row>
    <row r="13" spans="1:23" ht="21" customHeight="1">
      <c r="A13" s="10">
        <v>23</v>
      </c>
      <c r="B13" s="23"/>
      <c r="C13" s="24"/>
      <c r="D13" s="25"/>
      <c r="E13" s="26">
        <v>3.5</v>
      </c>
      <c r="F13" s="27"/>
      <c r="G13" s="114"/>
      <c r="H13" s="27"/>
      <c r="I13" s="104"/>
      <c r="J13" s="27"/>
      <c r="K13" s="104"/>
      <c r="L13" s="105">
        <f t="shared" si="1"/>
        <v>0</v>
      </c>
      <c r="M13" s="106">
        <f t="shared" si="2"/>
        <v>0</v>
      </c>
      <c r="N13" s="34"/>
      <c r="O13" s="264">
        <f t="shared" si="0"/>
        <v>0</v>
      </c>
      <c r="P13" s="98"/>
      <c r="Q13" s="247">
        <f t="shared" si="3"/>
        <v>0</v>
      </c>
      <c r="R13" s="258">
        <f t="shared" si="4"/>
        <v>0</v>
      </c>
      <c r="S13" s="301"/>
      <c r="T13" s="301"/>
      <c r="U13" s="92"/>
      <c r="V13" s="93" t="s">
        <v>105</v>
      </c>
      <c r="W13" s="13"/>
    </row>
    <row r="14" spans="1:23" ht="21" customHeight="1">
      <c r="A14" s="10">
        <v>24</v>
      </c>
      <c r="B14" s="23"/>
      <c r="C14" s="24"/>
      <c r="D14" s="25"/>
      <c r="E14" s="26">
        <v>3.5</v>
      </c>
      <c r="F14" s="27"/>
      <c r="G14" s="114"/>
      <c r="H14" s="27"/>
      <c r="I14" s="104"/>
      <c r="J14" s="27"/>
      <c r="K14" s="104"/>
      <c r="L14" s="105">
        <f t="shared" si="1"/>
        <v>0</v>
      </c>
      <c r="M14" s="106">
        <f t="shared" si="2"/>
        <v>0</v>
      </c>
      <c r="N14" s="34"/>
      <c r="O14" s="264">
        <f t="shared" si="0"/>
        <v>0</v>
      </c>
      <c r="P14" s="98"/>
      <c r="Q14" s="247">
        <f t="shared" si="3"/>
        <v>0</v>
      </c>
      <c r="R14" s="258">
        <f t="shared" si="4"/>
        <v>0</v>
      </c>
      <c r="S14" s="301"/>
      <c r="T14" s="301"/>
      <c r="U14" s="92"/>
      <c r="V14" s="93" t="s">
        <v>105</v>
      </c>
      <c r="W14" s="13"/>
    </row>
    <row r="15" spans="1:23" ht="21" customHeight="1">
      <c r="A15" s="10">
        <v>25</v>
      </c>
      <c r="B15" s="23"/>
      <c r="C15" s="24"/>
      <c r="D15" s="25"/>
      <c r="E15" s="26">
        <v>3.5</v>
      </c>
      <c r="F15" s="27"/>
      <c r="G15" s="114"/>
      <c r="H15" s="27"/>
      <c r="I15" s="104"/>
      <c r="J15" s="27"/>
      <c r="K15" s="104"/>
      <c r="L15" s="105">
        <f t="shared" si="1"/>
        <v>0</v>
      </c>
      <c r="M15" s="106">
        <f t="shared" si="2"/>
        <v>0</v>
      </c>
      <c r="N15" s="34"/>
      <c r="O15" s="264">
        <f t="shared" si="0"/>
        <v>0</v>
      </c>
      <c r="P15" s="98"/>
      <c r="Q15" s="247">
        <f t="shared" si="3"/>
        <v>0</v>
      </c>
      <c r="R15" s="258">
        <f t="shared" si="4"/>
        <v>0</v>
      </c>
      <c r="S15" s="301"/>
      <c r="T15" s="301"/>
      <c r="U15" s="92"/>
      <c r="V15" s="93" t="s">
        <v>105</v>
      </c>
      <c r="W15" s="13"/>
    </row>
    <row r="16" spans="1:23" ht="21" customHeight="1">
      <c r="A16" s="10">
        <v>26</v>
      </c>
      <c r="B16" s="23"/>
      <c r="C16" s="24"/>
      <c r="D16" s="25"/>
      <c r="E16" s="26">
        <v>3.5</v>
      </c>
      <c r="F16" s="27"/>
      <c r="G16" s="114"/>
      <c r="H16" s="27"/>
      <c r="I16" s="104"/>
      <c r="J16" s="27"/>
      <c r="K16" s="104"/>
      <c r="L16" s="105">
        <f t="shared" si="1"/>
        <v>0</v>
      </c>
      <c r="M16" s="106">
        <f t="shared" si="2"/>
        <v>0</v>
      </c>
      <c r="N16" s="34"/>
      <c r="O16" s="264">
        <f t="shared" si="0"/>
        <v>0</v>
      </c>
      <c r="P16" s="98"/>
      <c r="Q16" s="247">
        <f t="shared" si="3"/>
        <v>0</v>
      </c>
      <c r="R16" s="258">
        <f t="shared" si="4"/>
        <v>0</v>
      </c>
      <c r="S16" s="301"/>
      <c r="T16" s="301"/>
      <c r="U16" s="92"/>
      <c r="V16" s="93" t="s">
        <v>105</v>
      </c>
      <c r="W16" s="13"/>
    </row>
    <row r="17" spans="1:23" ht="21" customHeight="1">
      <c r="A17" s="10">
        <v>27</v>
      </c>
      <c r="B17" s="23"/>
      <c r="C17" s="24"/>
      <c r="D17" s="25"/>
      <c r="E17" s="26">
        <v>3.5</v>
      </c>
      <c r="F17" s="27"/>
      <c r="G17" s="114"/>
      <c r="H17" s="27"/>
      <c r="I17" s="104"/>
      <c r="J17" s="27"/>
      <c r="K17" s="104"/>
      <c r="L17" s="105">
        <f t="shared" si="1"/>
        <v>0</v>
      </c>
      <c r="M17" s="106">
        <f t="shared" si="2"/>
        <v>0</v>
      </c>
      <c r="N17" s="34"/>
      <c r="O17" s="264">
        <f t="shared" si="0"/>
        <v>0</v>
      </c>
      <c r="P17" s="98"/>
      <c r="Q17" s="247">
        <f t="shared" si="3"/>
        <v>0</v>
      </c>
      <c r="R17" s="258">
        <f t="shared" si="4"/>
        <v>0</v>
      </c>
      <c r="S17" s="301"/>
      <c r="T17" s="301"/>
      <c r="U17" s="92"/>
      <c r="V17" s="93" t="s">
        <v>105</v>
      </c>
      <c r="W17" s="13"/>
    </row>
    <row r="18" spans="1:23" ht="21" customHeight="1">
      <c r="A18" s="10">
        <v>28</v>
      </c>
      <c r="B18" s="23"/>
      <c r="C18" s="24"/>
      <c r="D18" s="25"/>
      <c r="E18" s="26">
        <v>3.5</v>
      </c>
      <c r="F18" s="27"/>
      <c r="G18" s="114"/>
      <c r="H18" s="27"/>
      <c r="I18" s="104"/>
      <c r="J18" s="27"/>
      <c r="K18" s="104"/>
      <c r="L18" s="105">
        <f t="shared" si="1"/>
        <v>0</v>
      </c>
      <c r="M18" s="106">
        <f t="shared" si="2"/>
        <v>0</v>
      </c>
      <c r="N18" s="34"/>
      <c r="O18" s="264">
        <f t="shared" si="0"/>
        <v>0</v>
      </c>
      <c r="P18" s="98"/>
      <c r="Q18" s="247">
        <f t="shared" si="3"/>
        <v>0</v>
      </c>
      <c r="R18" s="258">
        <f t="shared" si="4"/>
        <v>0</v>
      </c>
      <c r="S18" s="301"/>
      <c r="T18" s="301"/>
      <c r="U18" s="92"/>
      <c r="V18" s="93" t="s">
        <v>105</v>
      </c>
      <c r="W18" s="13"/>
    </row>
    <row r="19" spans="1:23" ht="21" customHeight="1">
      <c r="A19" s="10">
        <v>29</v>
      </c>
      <c r="B19" s="23"/>
      <c r="C19" s="24"/>
      <c r="D19" s="25"/>
      <c r="E19" s="26">
        <v>3.5</v>
      </c>
      <c r="F19" s="27"/>
      <c r="G19" s="114"/>
      <c r="H19" s="27"/>
      <c r="I19" s="104"/>
      <c r="J19" s="27"/>
      <c r="K19" s="104"/>
      <c r="L19" s="105">
        <f t="shared" si="1"/>
        <v>0</v>
      </c>
      <c r="M19" s="106">
        <f t="shared" si="2"/>
        <v>0</v>
      </c>
      <c r="N19" s="34"/>
      <c r="O19" s="264">
        <f t="shared" si="0"/>
        <v>0</v>
      </c>
      <c r="P19" s="98"/>
      <c r="Q19" s="247">
        <f t="shared" si="3"/>
        <v>0</v>
      </c>
      <c r="R19" s="258">
        <f t="shared" si="4"/>
        <v>0</v>
      </c>
      <c r="S19" s="301"/>
      <c r="T19" s="301"/>
      <c r="U19" s="92"/>
      <c r="V19" s="93" t="s">
        <v>105</v>
      </c>
      <c r="W19" s="13"/>
    </row>
    <row r="20" spans="1:23" ht="21" customHeight="1">
      <c r="A20" s="10">
        <v>30</v>
      </c>
      <c r="B20" s="23"/>
      <c r="C20" s="24"/>
      <c r="D20" s="25"/>
      <c r="E20" s="26">
        <v>3.5</v>
      </c>
      <c r="F20" s="27"/>
      <c r="G20" s="114"/>
      <c r="H20" s="27"/>
      <c r="I20" s="104"/>
      <c r="J20" s="27"/>
      <c r="K20" s="104"/>
      <c r="L20" s="105">
        <f t="shared" si="1"/>
        <v>0</v>
      </c>
      <c r="M20" s="106">
        <f t="shared" si="2"/>
        <v>0</v>
      </c>
      <c r="N20" s="34"/>
      <c r="O20" s="264">
        <f t="shared" si="0"/>
        <v>0</v>
      </c>
      <c r="P20" s="98"/>
      <c r="Q20" s="247">
        <f t="shared" si="3"/>
        <v>0</v>
      </c>
      <c r="R20" s="258">
        <f t="shared" si="4"/>
        <v>0</v>
      </c>
      <c r="S20" s="301"/>
      <c r="T20" s="301"/>
      <c r="U20" s="92"/>
      <c r="V20" s="93" t="s">
        <v>105</v>
      </c>
      <c r="W20" s="13"/>
    </row>
    <row r="21" spans="1:23" ht="21" customHeight="1">
      <c r="A21" s="10">
        <v>31</v>
      </c>
      <c r="B21" s="23"/>
      <c r="C21" s="24"/>
      <c r="D21" s="25"/>
      <c r="E21" s="26">
        <v>3.5</v>
      </c>
      <c r="F21" s="27"/>
      <c r="G21" s="114"/>
      <c r="H21" s="27"/>
      <c r="I21" s="104"/>
      <c r="J21" s="27"/>
      <c r="K21" s="104"/>
      <c r="L21" s="105">
        <f t="shared" si="1"/>
        <v>0</v>
      </c>
      <c r="M21" s="106">
        <f t="shared" si="2"/>
        <v>0</v>
      </c>
      <c r="N21" s="34"/>
      <c r="O21" s="264">
        <f t="shared" si="0"/>
        <v>0</v>
      </c>
      <c r="P21" s="98"/>
      <c r="Q21" s="247">
        <f t="shared" si="3"/>
        <v>0</v>
      </c>
      <c r="R21" s="258">
        <f t="shared" si="4"/>
        <v>0</v>
      </c>
      <c r="S21" s="301"/>
      <c r="T21" s="301"/>
      <c r="U21" s="92"/>
      <c r="V21" s="93" t="s">
        <v>105</v>
      </c>
      <c r="W21" s="13"/>
    </row>
    <row r="22" spans="1:23" ht="21" customHeight="1" thickBot="1">
      <c r="A22" s="10">
        <v>32</v>
      </c>
      <c r="B22" s="28"/>
      <c r="C22" s="29"/>
      <c r="D22" s="30"/>
      <c r="E22" s="31">
        <v>3.5</v>
      </c>
      <c r="F22" s="32"/>
      <c r="G22" s="81"/>
      <c r="H22" s="32"/>
      <c r="I22" s="107"/>
      <c r="J22" s="32"/>
      <c r="K22" s="107"/>
      <c r="L22" s="108">
        <f t="shared" si="1"/>
        <v>0</v>
      </c>
      <c r="M22" s="109">
        <f t="shared" si="2"/>
        <v>0</v>
      </c>
      <c r="N22" s="35"/>
      <c r="O22" s="99">
        <f t="shared" si="0"/>
        <v>0</v>
      </c>
      <c r="P22" s="100"/>
      <c r="Q22" s="248">
        <f t="shared" si="3"/>
        <v>0</v>
      </c>
      <c r="R22" s="265">
        <f t="shared" si="4"/>
        <v>0</v>
      </c>
      <c r="S22" s="301"/>
      <c r="T22" s="301"/>
      <c r="U22" s="92"/>
      <c r="V22" s="93" t="s">
        <v>105</v>
      </c>
      <c r="W22" s="13"/>
    </row>
    <row r="23" spans="1:22" ht="21" customHeight="1" thickBot="1">
      <c r="A23" s="300" t="s">
        <v>68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301"/>
      <c r="T23" s="301"/>
      <c r="U23" s="37"/>
      <c r="V23" s="37"/>
    </row>
    <row r="24" spans="1:22" ht="22.5" customHeight="1" thickBot="1">
      <c r="A24" s="300" t="s">
        <v>106</v>
      </c>
      <c r="B24" s="87" t="s">
        <v>107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8" t="s">
        <v>112</v>
      </c>
      <c r="Q24" s="89">
        <f>SUM(Q8:Q23)</f>
        <v>0</v>
      </c>
      <c r="R24" s="260">
        <f>SUM(R8:R23)</f>
        <v>0</v>
      </c>
      <c r="S24" s="301"/>
      <c r="T24" s="301"/>
      <c r="U24" s="37"/>
      <c r="V24" s="37"/>
    </row>
    <row r="25" spans="1:22" ht="15" customHeight="1">
      <c r="A25" s="300" t="s">
        <v>106</v>
      </c>
      <c r="B25" s="90" t="s">
        <v>109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1"/>
      <c r="R25" s="91"/>
      <c r="S25" s="301"/>
      <c r="T25" s="301"/>
      <c r="U25" s="37"/>
      <c r="V25" s="37"/>
    </row>
    <row r="26" spans="1:22" ht="15" customHeight="1" thickBot="1">
      <c r="A26" s="300" t="s">
        <v>106</v>
      </c>
      <c r="B26" s="90" t="s">
        <v>110</v>
      </c>
      <c r="C26" s="37"/>
      <c r="D26" s="37"/>
      <c r="E26" s="37"/>
      <c r="F26" s="37"/>
      <c r="G26" s="37"/>
      <c r="H26" s="37"/>
      <c r="I26" s="37"/>
      <c r="J26" s="37"/>
      <c r="K26" s="37"/>
      <c r="L26" s="91"/>
      <c r="M26" s="37"/>
      <c r="N26" s="37"/>
      <c r="O26" s="37"/>
      <c r="P26" s="37"/>
      <c r="Q26" s="37"/>
      <c r="R26" s="37"/>
      <c r="S26" s="301"/>
      <c r="T26" s="301"/>
      <c r="U26" s="37"/>
      <c r="V26" s="37"/>
    </row>
    <row r="27" spans="1:22" ht="27" customHeight="1" thickBot="1">
      <c r="A27" s="300"/>
      <c r="B27" s="36"/>
      <c r="C27" s="91"/>
      <c r="D27" s="91"/>
      <c r="E27" s="91"/>
      <c r="F27" s="91"/>
      <c r="G27" s="91"/>
      <c r="H27" s="91"/>
      <c r="I27" s="43" t="s">
        <v>135</v>
      </c>
      <c r="J27" s="90">
        <f>Účast_1!$M$28</f>
        <v>0</v>
      </c>
      <c r="K27" s="43"/>
      <c r="L27" s="91"/>
      <c r="M27" s="91"/>
      <c r="N27" s="91"/>
      <c r="O27" s="37"/>
      <c r="P27" s="88" t="s">
        <v>108</v>
      </c>
      <c r="Q27" s="89">
        <f>SUM(Účast_1!Q26+Účast_2!Q24)</f>
        <v>0</v>
      </c>
      <c r="R27" s="266">
        <f>SUM(Účast_1!R26+Účast_2!R24)</f>
        <v>0</v>
      </c>
      <c r="S27" s="302"/>
      <c r="T27" s="302"/>
      <c r="U27" s="37"/>
      <c r="V27" s="37"/>
    </row>
    <row r="28" spans="1:22" ht="15" customHeight="1">
      <c r="A28" s="300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14" t="s">
        <v>111</v>
      </c>
      <c r="R28" s="8"/>
      <c r="S28" s="301"/>
      <c r="T28" s="301"/>
      <c r="U28" s="37"/>
      <c r="V28" s="37"/>
    </row>
    <row r="29" ht="18" customHeight="1">
      <c r="R29" s="2"/>
    </row>
    <row r="30" ht="18" customHeight="1">
      <c r="R30" s="2"/>
    </row>
    <row r="31" ht="18" customHeight="1">
      <c r="R31" s="2"/>
    </row>
    <row r="32" ht="18" customHeight="1">
      <c r="R32" s="2"/>
    </row>
    <row r="33" ht="18" customHeight="1">
      <c r="R33" s="2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5" right="0.75" top="1" bottom="1" header="0.4921259845" footer="0.4921259845"/>
  <pageSetup horizontalDpi="300" verticalDpi="300" orientation="landscape" paperSize="9" scale="88" r:id="rId3"/>
  <headerFooter alignWithMargins="0">
    <oddHeader>&amp;L&amp;"Arial CE,Tučné"&amp;14&amp;F&amp;R&amp;D</oddHeader>
    <oddFooter>&amp;C&amp;A&amp;R&amp;T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W33"/>
  <sheetViews>
    <sheetView zoomScale="80" zoomScaleNormal="80" workbookViewId="0" topLeftCell="A1">
      <selection activeCell="H31" sqref="H31"/>
    </sheetView>
  </sheetViews>
  <sheetFormatPr defaultColWidth="9.00390625" defaultRowHeight="12.75" outlineLevelCol="1"/>
  <cols>
    <col min="1" max="1" width="3.00390625" style="12" customWidth="1"/>
    <col min="2" max="2" width="6.00390625" style="5" customWidth="1"/>
    <col min="3" max="3" width="28.75390625" style="0" customWidth="1"/>
    <col min="4" max="4" width="6.625" style="0" customWidth="1"/>
    <col min="5" max="5" width="5.875" style="0" customWidth="1"/>
    <col min="6" max="6" width="5.25390625" style="0" bestFit="1" customWidth="1"/>
    <col min="7" max="7" width="6.75390625" style="0" customWidth="1"/>
    <col min="8" max="8" width="5.75390625" style="0" customWidth="1"/>
    <col min="9" max="9" width="6.75390625" style="0" customWidth="1"/>
    <col min="10" max="10" width="5.75390625" style="0" customWidth="1"/>
    <col min="11" max="11" width="6.75390625" style="0" customWidth="1"/>
    <col min="12" max="12" width="7.00390625" style="0" bestFit="1" customWidth="1"/>
    <col min="13" max="13" width="8.25390625" style="0" customWidth="1"/>
    <col min="14" max="14" width="7.00390625" style="0" customWidth="1"/>
    <col min="15" max="15" width="7.375" style="0" customWidth="1"/>
    <col min="16" max="16" width="7.625" style="0" customWidth="1"/>
    <col min="17" max="17" width="9.00390625" style="0" customWidth="1"/>
    <col min="18" max="18" width="13.125" style="0" customWidth="1"/>
    <col min="19" max="19" width="1.75390625" style="3" customWidth="1"/>
    <col min="20" max="20" width="1.37890625" style="3" customWidth="1"/>
    <col min="21" max="21" width="8.00390625" style="0" hidden="1" customWidth="1" outlineLevel="1"/>
    <col min="22" max="22" width="5.625" style="0" hidden="1" customWidth="1" outlineLevel="1"/>
    <col min="23" max="23" width="22.75390625" style="0" customWidth="1" collapsed="1"/>
  </cols>
  <sheetData>
    <row r="1" spans="1:22" ht="9" customHeight="1" thickBot="1">
      <c r="A1" s="300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01"/>
      <c r="T1" s="301"/>
      <c r="U1" s="8"/>
      <c r="V1" s="8"/>
    </row>
    <row r="2" spans="1:22" ht="18.75" thickBot="1">
      <c r="A2" s="300"/>
      <c r="B2" s="38" t="s">
        <v>69</v>
      </c>
      <c r="C2" s="37"/>
      <c r="D2" s="37"/>
      <c r="E2" s="37"/>
      <c r="F2" s="37"/>
      <c r="G2" s="303">
        <f>'Fin.dot.'!$N$2</f>
        <v>2005</v>
      </c>
      <c r="H2" s="37"/>
      <c r="I2" s="39" t="s">
        <v>70</v>
      </c>
      <c r="J2" s="40">
        <f>'Fin.dot.'!$E$5</f>
        <v>0</v>
      </c>
      <c r="K2" s="41"/>
      <c r="L2" s="41"/>
      <c r="M2" s="41"/>
      <c r="N2" s="41"/>
      <c r="O2" s="42"/>
      <c r="P2" s="37" t="s">
        <v>133</v>
      </c>
      <c r="Q2" s="256">
        <v>3</v>
      </c>
      <c r="R2" s="43" t="s">
        <v>71</v>
      </c>
      <c r="S2" s="301"/>
      <c r="T2" s="301"/>
      <c r="U2" s="37"/>
      <c r="V2" s="37"/>
    </row>
    <row r="3" spans="1:22" ht="8.25" customHeight="1" thickBot="1">
      <c r="A3" s="300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01"/>
      <c r="T3" s="301"/>
      <c r="U3" s="37"/>
      <c r="V3" s="37"/>
    </row>
    <row r="4" spans="1:22" ht="14.25">
      <c r="A4" s="300"/>
      <c r="B4" s="44" t="s">
        <v>72</v>
      </c>
      <c r="C4" s="45" t="s">
        <v>73</v>
      </c>
      <c r="D4" s="46" t="s">
        <v>74</v>
      </c>
      <c r="E4" s="47"/>
      <c r="F4" s="304" t="s">
        <v>75</v>
      </c>
      <c r="G4" s="305"/>
      <c r="H4" s="48" t="s">
        <v>76</v>
      </c>
      <c r="I4" s="48"/>
      <c r="J4" s="49" t="s">
        <v>77</v>
      </c>
      <c r="K4" s="50"/>
      <c r="L4" s="49" t="s">
        <v>78</v>
      </c>
      <c r="M4" s="50"/>
      <c r="N4" s="49" t="s">
        <v>79</v>
      </c>
      <c r="O4" s="51"/>
      <c r="P4" s="52"/>
      <c r="Q4" s="53" t="s">
        <v>80</v>
      </c>
      <c r="R4" s="51"/>
      <c r="S4" s="301"/>
      <c r="T4" s="301"/>
      <c r="U4" s="54" t="s">
        <v>81</v>
      </c>
      <c r="V4" s="37"/>
    </row>
    <row r="5" spans="1:22" ht="14.25">
      <c r="A5" s="300"/>
      <c r="B5" s="55" t="s">
        <v>82</v>
      </c>
      <c r="C5" s="56" t="s">
        <v>83</v>
      </c>
      <c r="D5" s="56"/>
      <c r="E5" s="58">
        <v>1</v>
      </c>
      <c r="F5" s="59"/>
      <c r="G5" s="60" t="s">
        <v>84</v>
      </c>
      <c r="H5" s="61" t="s">
        <v>85</v>
      </c>
      <c r="I5" s="62"/>
      <c r="J5" s="61" t="s">
        <v>85</v>
      </c>
      <c r="K5" s="62"/>
      <c r="L5" s="61" t="s">
        <v>86</v>
      </c>
      <c r="M5" s="62"/>
      <c r="N5" s="61" t="s">
        <v>87</v>
      </c>
      <c r="O5" s="63"/>
      <c r="P5" s="63"/>
      <c r="Q5" s="263" t="s">
        <v>67</v>
      </c>
      <c r="R5" s="64"/>
      <c r="S5" s="301"/>
      <c r="T5" s="301"/>
      <c r="U5" s="65" t="s">
        <v>85</v>
      </c>
      <c r="V5" s="37" t="s">
        <v>88</v>
      </c>
    </row>
    <row r="6" spans="1:22" ht="14.25">
      <c r="A6" s="300"/>
      <c r="B6" s="66"/>
      <c r="C6" s="67"/>
      <c r="D6" s="67"/>
      <c r="E6" s="69" t="s">
        <v>89</v>
      </c>
      <c r="F6" s="70" t="s">
        <v>90</v>
      </c>
      <c r="G6" s="71" t="s">
        <v>91</v>
      </c>
      <c r="H6" s="306" t="s">
        <v>92</v>
      </c>
      <c r="I6" s="307"/>
      <c r="J6" s="306" t="s">
        <v>93</v>
      </c>
      <c r="K6" s="307"/>
      <c r="L6" s="72"/>
      <c r="M6" s="73"/>
      <c r="N6" s="72"/>
      <c r="O6" s="308" t="s">
        <v>22</v>
      </c>
      <c r="P6" s="309"/>
      <c r="Q6" s="74"/>
      <c r="R6" s="64"/>
      <c r="S6" s="301"/>
      <c r="T6" s="301"/>
      <c r="U6" s="65" t="s">
        <v>94</v>
      </c>
      <c r="V6" s="37"/>
    </row>
    <row r="7" spans="1:23" ht="15" thickBot="1">
      <c r="A7" s="300"/>
      <c r="B7" s="75" t="s">
        <v>134</v>
      </c>
      <c r="C7" s="76" t="s">
        <v>95</v>
      </c>
      <c r="D7" s="76" t="s">
        <v>96</v>
      </c>
      <c r="E7" s="78">
        <v>3.5</v>
      </c>
      <c r="F7" s="79" t="s">
        <v>97</v>
      </c>
      <c r="G7" s="76" t="s">
        <v>97</v>
      </c>
      <c r="H7" s="80" t="s">
        <v>98</v>
      </c>
      <c r="I7" s="81" t="s">
        <v>99</v>
      </c>
      <c r="J7" s="80" t="s">
        <v>98</v>
      </c>
      <c r="K7" s="81" t="s">
        <v>99</v>
      </c>
      <c r="L7" s="80" t="s">
        <v>100</v>
      </c>
      <c r="M7" s="81" t="s">
        <v>22</v>
      </c>
      <c r="N7" s="82" t="s">
        <v>100</v>
      </c>
      <c r="O7" s="76" t="s">
        <v>101</v>
      </c>
      <c r="P7" s="83" t="s">
        <v>102</v>
      </c>
      <c r="Q7" s="84" t="s">
        <v>100</v>
      </c>
      <c r="R7" s="262" t="s">
        <v>22</v>
      </c>
      <c r="S7" s="301"/>
      <c r="T7" s="301"/>
      <c r="U7" s="85" t="s">
        <v>103</v>
      </c>
      <c r="V7" s="86"/>
      <c r="W7" s="14" t="s">
        <v>104</v>
      </c>
    </row>
    <row r="8" spans="1:23" ht="21" customHeight="1">
      <c r="A8" s="10">
        <v>33</v>
      </c>
      <c r="B8" s="18"/>
      <c r="C8" s="19"/>
      <c r="D8" s="20"/>
      <c r="E8" s="21">
        <v>3.5</v>
      </c>
      <c r="F8" s="22"/>
      <c r="G8" s="267"/>
      <c r="H8" s="22"/>
      <c r="I8" s="101"/>
      <c r="J8" s="22"/>
      <c r="K8" s="101"/>
      <c r="L8" s="102">
        <f>SUM(E8*F8*(H8+J8))</f>
        <v>0</v>
      </c>
      <c r="M8" s="103">
        <f>SUM(E8*G8*(I8+K8))</f>
        <v>0</v>
      </c>
      <c r="N8" s="33"/>
      <c r="O8" s="94">
        <f aca="true" t="shared" si="0" ref="O8:O22">SUM((I8*0)+(K8*0))</f>
        <v>0</v>
      </c>
      <c r="P8" s="95"/>
      <c r="Q8" s="96">
        <f>SUM(L8+N8)</f>
        <v>0</v>
      </c>
      <c r="R8" s="257">
        <f>SUM(M8+O8+P8)</f>
        <v>0</v>
      </c>
      <c r="S8" s="301"/>
      <c r="T8" s="301"/>
      <c r="U8" s="92"/>
      <c r="V8" s="93" t="s">
        <v>105</v>
      </c>
      <c r="W8" s="13"/>
    </row>
    <row r="9" spans="1:23" ht="21" customHeight="1">
      <c r="A9" s="10">
        <v>34</v>
      </c>
      <c r="B9" s="23"/>
      <c r="C9" s="24"/>
      <c r="D9" s="25"/>
      <c r="E9" s="26">
        <v>3.5</v>
      </c>
      <c r="F9" s="27"/>
      <c r="G9" s="114"/>
      <c r="H9" s="27"/>
      <c r="I9" s="104"/>
      <c r="J9" s="27"/>
      <c r="K9" s="104"/>
      <c r="L9" s="105">
        <f aca="true" t="shared" si="1" ref="L9:L22">SUM(E9*F9*(H9+J9))</f>
        <v>0</v>
      </c>
      <c r="M9" s="106">
        <f aca="true" t="shared" si="2" ref="M9:M22">SUM(E9*G9*(I9+K9))</f>
        <v>0</v>
      </c>
      <c r="N9" s="34"/>
      <c r="O9" s="264">
        <f t="shared" si="0"/>
        <v>0</v>
      </c>
      <c r="P9" s="98"/>
      <c r="Q9" s="247">
        <f aca="true" t="shared" si="3" ref="Q9:Q22">SUM(L9+N9)</f>
        <v>0</v>
      </c>
      <c r="R9" s="258">
        <f>SUM(M9+O9+P9)</f>
        <v>0</v>
      </c>
      <c r="S9" s="301"/>
      <c r="T9" s="301"/>
      <c r="U9" s="92"/>
      <c r="V9" s="93" t="s">
        <v>105</v>
      </c>
      <c r="W9" s="13"/>
    </row>
    <row r="10" spans="1:23" ht="21" customHeight="1">
      <c r="A10" s="10">
        <v>35</v>
      </c>
      <c r="B10" s="23"/>
      <c r="C10" s="24"/>
      <c r="D10" s="25"/>
      <c r="E10" s="26">
        <v>3.5</v>
      </c>
      <c r="F10" s="27"/>
      <c r="G10" s="114"/>
      <c r="H10" s="27"/>
      <c r="I10" s="104"/>
      <c r="J10" s="27"/>
      <c r="K10" s="104"/>
      <c r="L10" s="105">
        <f t="shared" si="1"/>
        <v>0</v>
      </c>
      <c r="M10" s="106">
        <f t="shared" si="2"/>
        <v>0</v>
      </c>
      <c r="N10" s="34"/>
      <c r="O10" s="264">
        <f t="shared" si="0"/>
        <v>0</v>
      </c>
      <c r="P10" s="98"/>
      <c r="Q10" s="247">
        <f t="shared" si="3"/>
        <v>0</v>
      </c>
      <c r="R10" s="258">
        <f aca="true" t="shared" si="4" ref="R10:R22">SUM(M10+O10+P10)</f>
        <v>0</v>
      </c>
      <c r="S10" s="301"/>
      <c r="T10" s="301"/>
      <c r="U10" s="92"/>
      <c r="V10" s="93" t="s">
        <v>105</v>
      </c>
      <c r="W10" s="13"/>
    </row>
    <row r="11" spans="1:23" ht="21" customHeight="1">
      <c r="A11" s="10">
        <v>36</v>
      </c>
      <c r="B11" s="23"/>
      <c r="C11" s="24"/>
      <c r="D11" s="25"/>
      <c r="E11" s="26">
        <v>3.5</v>
      </c>
      <c r="F11" s="27"/>
      <c r="G11" s="114"/>
      <c r="H11" s="27"/>
      <c r="I11" s="104"/>
      <c r="J11" s="27"/>
      <c r="K11" s="104"/>
      <c r="L11" s="105">
        <f t="shared" si="1"/>
        <v>0</v>
      </c>
      <c r="M11" s="106">
        <f t="shared" si="2"/>
        <v>0</v>
      </c>
      <c r="N11" s="34"/>
      <c r="O11" s="264">
        <f t="shared" si="0"/>
        <v>0</v>
      </c>
      <c r="P11" s="98"/>
      <c r="Q11" s="247">
        <f t="shared" si="3"/>
        <v>0</v>
      </c>
      <c r="R11" s="258">
        <f t="shared" si="4"/>
        <v>0</v>
      </c>
      <c r="S11" s="301"/>
      <c r="T11" s="301"/>
      <c r="U11" s="92"/>
      <c r="V11" s="93" t="s">
        <v>105</v>
      </c>
      <c r="W11" s="13"/>
    </row>
    <row r="12" spans="1:23" ht="21" customHeight="1">
      <c r="A12" s="10">
        <v>37</v>
      </c>
      <c r="B12" s="23"/>
      <c r="C12" s="24"/>
      <c r="D12" s="25"/>
      <c r="E12" s="26">
        <v>3.5</v>
      </c>
      <c r="F12" s="27"/>
      <c r="G12" s="114"/>
      <c r="H12" s="27"/>
      <c r="I12" s="104"/>
      <c r="J12" s="27"/>
      <c r="K12" s="104"/>
      <c r="L12" s="105">
        <f t="shared" si="1"/>
        <v>0</v>
      </c>
      <c r="M12" s="106">
        <f t="shared" si="2"/>
        <v>0</v>
      </c>
      <c r="N12" s="34"/>
      <c r="O12" s="264">
        <f t="shared" si="0"/>
        <v>0</v>
      </c>
      <c r="P12" s="98"/>
      <c r="Q12" s="247">
        <f t="shared" si="3"/>
        <v>0</v>
      </c>
      <c r="R12" s="258">
        <f t="shared" si="4"/>
        <v>0</v>
      </c>
      <c r="S12" s="301"/>
      <c r="T12" s="301"/>
      <c r="U12" s="92"/>
      <c r="V12" s="93" t="s">
        <v>105</v>
      </c>
      <c r="W12" s="13"/>
    </row>
    <row r="13" spans="1:23" ht="21" customHeight="1">
      <c r="A13" s="10">
        <v>38</v>
      </c>
      <c r="B13" s="23"/>
      <c r="C13" s="24"/>
      <c r="D13" s="25"/>
      <c r="E13" s="26">
        <v>3.5</v>
      </c>
      <c r="F13" s="27"/>
      <c r="G13" s="114"/>
      <c r="H13" s="27"/>
      <c r="I13" s="104"/>
      <c r="J13" s="27"/>
      <c r="K13" s="104"/>
      <c r="L13" s="105">
        <f t="shared" si="1"/>
        <v>0</v>
      </c>
      <c r="M13" s="106">
        <f t="shared" si="2"/>
        <v>0</v>
      </c>
      <c r="N13" s="34"/>
      <c r="O13" s="264">
        <f t="shared" si="0"/>
        <v>0</v>
      </c>
      <c r="P13" s="98"/>
      <c r="Q13" s="247">
        <f t="shared" si="3"/>
        <v>0</v>
      </c>
      <c r="R13" s="258">
        <f t="shared" si="4"/>
        <v>0</v>
      </c>
      <c r="S13" s="301"/>
      <c r="T13" s="301"/>
      <c r="U13" s="92"/>
      <c r="V13" s="93" t="s">
        <v>105</v>
      </c>
      <c r="W13" s="13"/>
    </row>
    <row r="14" spans="1:23" ht="21" customHeight="1">
      <c r="A14" s="10">
        <v>39</v>
      </c>
      <c r="B14" s="23"/>
      <c r="C14" s="24"/>
      <c r="D14" s="25"/>
      <c r="E14" s="26">
        <v>3.5</v>
      </c>
      <c r="F14" s="27"/>
      <c r="G14" s="114"/>
      <c r="H14" s="27"/>
      <c r="I14" s="104"/>
      <c r="J14" s="27"/>
      <c r="K14" s="104"/>
      <c r="L14" s="105">
        <f t="shared" si="1"/>
        <v>0</v>
      </c>
      <c r="M14" s="106">
        <f t="shared" si="2"/>
        <v>0</v>
      </c>
      <c r="N14" s="34"/>
      <c r="O14" s="264">
        <f t="shared" si="0"/>
        <v>0</v>
      </c>
      <c r="P14" s="98"/>
      <c r="Q14" s="247">
        <f t="shared" si="3"/>
        <v>0</v>
      </c>
      <c r="R14" s="258">
        <f t="shared" si="4"/>
        <v>0</v>
      </c>
      <c r="S14" s="301"/>
      <c r="T14" s="301"/>
      <c r="U14" s="92"/>
      <c r="V14" s="93" t="s">
        <v>105</v>
      </c>
      <c r="W14" s="13"/>
    </row>
    <row r="15" spans="1:23" ht="21" customHeight="1">
      <c r="A15" s="10">
        <v>40</v>
      </c>
      <c r="B15" s="23"/>
      <c r="C15" s="24"/>
      <c r="D15" s="25"/>
      <c r="E15" s="26">
        <v>3.5</v>
      </c>
      <c r="F15" s="27"/>
      <c r="G15" s="114"/>
      <c r="H15" s="27"/>
      <c r="I15" s="104"/>
      <c r="J15" s="27"/>
      <c r="K15" s="104"/>
      <c r="L15" s="105">
        <f t="shared" si="1"/>
        <v>0</v>
      </c>
      <c r="M15" s="106">
        <f t="shared" si="2"/>
        <v>0</v>
      </c>
      <c r="N15" s="34"/>
      <c r="O15" s="264">
        <f t="shared" si="0"/>
        <v>0</v>
      </c>
      <c r="P15" s="98"/>
      <c r="Q15" s="247">
        <f t="shared" si="3"/>
        <v>0</v>
      </c>
      <c r="R15" s="258">
        <f t="shared" si="4"/>
        <v>0</v>
      </c>
      <c r="S15" s="301"/>
      <c r="T15" s="301"/>
      <c r="U15" s="92"/>
      <c r="V15" s="93" t="s">
        <v>105</v>
      </c>
      <c r="W15" s="13"/>
    </row>
    <row r="16" spans="1:23" ht="21" customHeight="1">
      <c r="A16" s="10">
        <v>41</v>
      </c>
      <c r="B16" s="23"/>
      <c r="C16" s="24"/>
      <c r="D16" s="25"/>
      <c r="E16" s="26">
        <v>3.5</v>
      </c>
      <c r="F16" s="27"/>
      <c r="G16" s="114"/>
      <c r="H16" s="27"/>
      <c r="I16" s="104"/>
      <c r="J16" s="27"/>
      <c r="K16" s="104"/>
      <c r="L16" s="105">
        <f t="shared" si="1"/>
        <v>0</v>
      </c>
      <c r="M16" s="106">
        <f t="shared" si="2"/>
        <v>0</v>
      </c>
      <c r="N16" s="34"/>
      <c r="O16" s="264">
        <f t="shared" si="0"/>
        <v>0</v>
      </c>
      <c r="P16" s="98"/>
      <c r="Q16" s="247">
        <f t="shared" si="3"/>
        <v>0</v>
      </c>
      <c r="R16" s="258">
        <f t="shared" si="4"/>
        <v>0</v>
      </c>
      <c r="S16" s="301"/>
      <c r="T16" s="301"/>
      <c r="U16" s="92"/>
      <c r="V16" s="93" t="s">
        <v>105</v>
      </c>
      <c r="W16" s="13"/>
    </row>
    <row r="17" spans="1:23" ht="21" customHeight="1">
      <c r="A17" s="10">
        <v>42</v>
      </c>
      <c r="B17" s="23"/>
      <c r="C17" s="24"/>
      <c r="D17" s="25"/>
      <c r="E17" s="26">
        <v>3.5</v>
      </c>
      <c r="F17" s="27"/>
      <c r="G17" s="114"/>
      <c r="H17" s="27"/>
      <c r="I17" s="104"/>
      <c r="J17" s="27"/>
      <c r="K17" s="104"/>
      <c r="L17" s="105">
        <f t="shared" si="1"/>
        <v>0</v>
      </c>
      <c r="M17" s="106">
        <f t="shared" si="2"/>
        <v>0</v>
      </c>
      <c r="N17" s="34"/>
      <c r="O17" s="264">
        <f t="shared" si="0"/>
        <v>0</v>
      </c>
      <c r="P17" s="98"/>
      <c r="Q17" s="247">
        <f t="shared" si="3"/>
        <v>0</v>
      </c>
      <c r="R17" s="258">
        <f t="shared" si="4"/>
        <v>0</v>
      </c>
      <c r="S17" s="301"/>
      <c r="T17" s="301"/>
      <c r="U17" s="92"/>
      <c r="V17" s="93" t="s">
        <v>105</v>
      </c>
      <c r="W17" s="13"/>
    </row>
    <row r="18" spans="1:23" ht="21" customHeight="1">
      <c r="A18" s="10">
        <v>43</v>
      </c>
      <c r="B18" s="23"/>
      <c r="C18" s="24"/>
      <c r="D18" s="25"/>
      <c r="E18" s="26">
        <v>3.5</v>
      </c>
      <c r="F18" s="27"/>
      <c r="G18" s="114"/>
      <c r="H18" s="27"/>
      <c r="I18" s="104"/>
      <c r="J18" s="27"/>
      <c r="K18" s="104"/>
      <c r="L18" s="105">
        <f t="shared" si="1"/>
        <v>0</v>
      </c>
      <c r="M18" s="106">
        <f t="shared" si="2"/>
        <v>0</v>
      </c>
      <c r="N18" s="34"/>
      <c r="O18" s="264">
        <f t="shared" si="0"/>
        <v>0</v>
      </c>
      <c r="P18" s="98"/>
      <c r="Q18" s="247">
        <f t="shared" si="3"/>
        <v>0</v>
      </c>
      <c r="R18" s="258">
        <f t="shared" si="4"/>
        <v>0</v>
      </c>
      <c r="S18" s="301"/>
      <c r="T18" s="301"/>
      <c r="U18" s="92"/>
      <c r="V18" s="93" t="s">
        <v>105</v>
      </c>
      <c r="W18" s="13"/>
    </row>
    <row r="19" spans="1:23" ht="21" customHeight="1">
      <c r="A19" s="10">
        <v>44</v>
      </c>
      <c r="B19" s="23"/>
      <c r="C19" s="24"/>
      <c r="D19" s="25"/>
      <c r="E19" s="26">
        <v>3.5</v>
      </c>
      <c r="F19" s="27"/>
      <c r="G19" s="114"/>
      <c r="H19" s="27"/>
      <c r="I19" s="104"/>
      <c r="J19" s="27"/>
      <c r="K19" s="104"/>
      <c r="L19" s="105">
        <f t="shared" si="1"/>
        <v>0</v>
      </c>
      <c r="M19" s="106">
        <f t="shared" si="2"/>
        <v>0</v>
      </c>
      <c r="N19" s="34"/>
      <c r="O19" s="264">
        <f t="shared" si="0"/>
        <v>0</v>
      </c>
      <c r="P19" s="98"/>
      <c r="Q19" s="247">
        <f t="shared" si="3"/>
        <v>0</v>
      </c>
      <c r="R19" s="258">
        <f t="shared" si="4"/>
        <v>0</v>
      </c>
      <c r="S19" s="301"/>
      <c r="T19" s="301"/>
      <c r="U19" s="92"/>
      <c r="V19" s="93" t="s">
        <v>105</v>
      </c>
      <c r="W19" s="13"/>
    </row>
    <row r="20" spans="1:23" ht="21" customHeight="1">
      <c r="A20" s="10">
        <v>45</v>
      </c>
      <c r="B20" s="23"/>
      <c r="C20" s="24"/>
      <c r="D20" s="25"/>
      <c r="E20" s="26">
        <v>3.5</v>
      </c>
      <c r="F20" s="27"/>
      <c r="G20" s="114"/>
      <c r="H20" s="27"/>
      <c r="I20" s="104"/>
      <c r="J20" s="27"/>
      <c r="K20" s="104"/>
      <c r="L20" s="105">
        <f t="shared" si="1"/>
        <v>0</v>
      </c>
      <c r="M20" s="106">
        <f t="shared" si="2"/>
        <v>0</v>
      </c>
      <c r="N20" s="34"/>
      <c r="O20" s="264">
        <f t="shared" si="0"/>
        <v>0</v>
      </c>
      <c r="P20" s="98"/>
      <c r="Q20" s="247">
        <f t="shared" si="3"/>
        <v>0</v>
      </c>
      <c r="R20" s="258">
        <f t="shared" si="4"/>
        <v>0</v>
      </c>
      <c r="S20" s="301"/>
      <c r="T20" s="301"/>
      <c r="U20" s="92"/>
      <c r="V20" s="93" t="s">
        <v>105</v>
      </c>
      <c r="W20" s="13"/>
    </row>
    <row r="21" spans="1:23" ht="21" customHeight="1">
      <c r="A21" s="10">
        <v>46</v>
      </c>
      <c r="B21" s="23"/>
      <c r="C21" s="24"/>
      <c r="D21" s="25"/>
      <c r="E21" s="26">
        <v>3.5</v>
      </c>
      <c r="F21" s="27"/>
      <c r="G21" s="114"/>
      <c r="H21" s="27"/>
      <c r="I21" s="104"/>
      <c r="J21" s="27"/>
      <c r="K21" s="104"/>
      <c r="L21" s="105">
        <f t="shared" si="1"/>
        <v>0</v>
      </c>
      <c r="M21" s="106">
        <f t="shared" si="2"/>
        <v>0</v>
      </c>
      <c r="N21" s="34"/>
      <c r="O21" s="264">
        <f t="shared" si="0"/>
        <v>0</v>
      </c>
      <c r="P21" s="98"/>
      <c r="Q21" s="247">
        <f t="shared" si="3"/>
        <v>0</v>
      </c>
      <c r="R21" s="258">
        <f t="shared" si="4"/>
        <v>0</v>
      </c>
      <c r="S21" s="301"/>
      <c r="T21" s="301"/>
      <c r="U21" s="92"/>
      <c r="V21" s="93" t="s">
        <v>105</v>
      </c>
      <c r="W21" s="13"/>
    </row>
    <row r="22" spans="1:23" ht="21" customHeight="1" thickBot="1">
      <c r="A22" s="10">
        <v>47</v>
      </c>
      <c r="B22" s="28"/>
      <c r="C22" s="29"/>
      <c r="D22" s="30"/>
      <c r="E22" s="31">
        <v>3.5</v>
      </c>
      <c r="F22" s="32"/>
      <c r="G22" s="81"/>
      <c r="H22" s="32"/>
      <c r="I22" s="107"/>
      <c r="J22" s="32"/>
      <c r="K22" s="107"/>
      <c r="L22" s="108">
        <f t="shared" si="1"/>
        <v>0</v>
      </c>
      <c r="M22" s="109">
        <f t="shared" si="2"/>
        <v>0</v>
      </c>
      <c r="N22" s="35"/>
      <c r="O22" s="99">
        <f t="shared" si="0"/>
        <v>0</v>
      </c>
      <c r="P22" s="100"/>
      <c r="Q22" s="248">
        <f t="shared" si="3"/>
        <v>0</v>
      </c>
      <c r="R22" s="265">
        <f t="shared" si="4"/>
        <v>0</v>
      </c>
      <c r="S22" s="301"/>
      <c r="T22" s="301"/>
      <c r="U22" s="92"/>
      <c r="V22" s="93" t="s">
        <v>105</v>
      </c>
      <c r="W22" s="13"/>
    </row>
    <row r="23" spans="1:22" ht="21" customHeight="1" thickBot="1">
      <c r="A23" s="300" t="s">
        <v>68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301"/>
      <c r="T23" s="301"/>
      <c r="U23" s="37"/>
      <c r="V23" s="37"/>
    </row>
    <row r="24" spans="1:22" ht="21.75" customHeight="1" thickBot="1">
      <c r="A24" s="300" t="s">
        <v>106</v>
      </c>
      <c r="B24" s="87" t="s">
        <v>107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8" t="s">
        <v>112</v>
      </c>
      <c r="Q24" s="89">
        <f>SUM(Q8:Q23)</f>
        <v>0</v>
      </c>
      <c r="R24" s="260">
        <f>SUM(R8:R23)</f>
        <v>0</v>
      </c>
      <c r="S24" s="301"/>
      <c r="T24" s="301"/>
      <c r="U24" s="37"/>
      <c r="V24" s="37"/>
    </row>
    <row r="25" spans="1:22" ht="15" customHeight="1">
      <c r="A25" s="300" t="s">
        <v>106</v>
      </c>
      <c r="B25" s="90" t="s">
        <v>109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1"/>
      <c r="R25" s="91"/>
      <c r="S25" s="301"/>
      <c r="T25" s="301"/>
      <c r="U25" s="37"/>
      <c r="V25" s="37"/>
    </row>
    <row r="26" spans="1:22" ht="15" customHeight="1" thickBot="1">
      <c r="A26" s="300" t="s">
        <v>106</v>
      </c>
      <c r="B26" s="90" t="s">
        <v>110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01"/>
      <c r="T26" s="301"/>
      <c r="U26" s="37"/>
      <c r="V26" s="37"/>
    </row>
    <row r="27" spans="1:22" ht="27" customHeight="1" thickBot="1">
      <c r="A27" s="300"/>
      <c r="B27" s="36"/>
      <c r="C27" s="91"/>
      <c r="D27" s="91"/>
      <c r="E27" s="91"/>
      <c r="F27" s="91"/>
      <c r="G27" s="91"/>
      <c r="H27" s="91"/>
      <c r="I27" s="43" t="s">
        <v>135</v>
      </c>
      <c r="J27" s="90">
        <f>Účast_1!$M$28</f>
        <v>0</v>
      </c>
      <c r="K27" s="43"/>
      <c r="L27" s="91"/>
      <c r="M27" s="91"/>
      <c r="N27" s="91"/>
      <c r="O27" s="37"/>
      <c r="P27" s="88" t="s">
        <v>108</v>
      </c>
      <c r="Q27" s="89">
        <f>SUM(Účast_2!Q27+Účast_3!Q24)</f>
        <v>0</v>
      </c>
      <c r="R27" s="266">
        <f>SUM(Účast_2!R27+Účast_3!R24)</f>
        <v>0</v>
      </c>
      <c r="S27" s="302"/>
      <c r="T27" s="302"/>
      <c r="U27" s="37"/>
      <c r="V27" s="37"/>
    </row>
    <row r="28" spans="1:22" ht="15" customHeight="1">
      <c r="A28" s="300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14" t="s">
        <v>111</v>
      </c>
      <c r="R28" s="8"/>
      <c r="S28" s="301"/>
      <c r="T28" s="301"/>
      <c r="U28" s="37"/>
      <c r="V28" s="37"/>
    </row>
    <row r="29" ht="18" customHeight="1">
      <c r="R29" s="2"/>
    </row>
    <row r="30" ht="18" customHeight="1">
      <c r="R30" s="2"/>
    </row>
    <row r="31" ht="18" customHeight="1">
      <c r="R31" s="2"/>
    </row>
    <row r="32" ht="18" customHeight="1">
      <c r="R32" s="2"/>
    </row>
    <row r="33" ht="18" customHeight="1">
      <c r="R33" s="2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5" right="0.75" top="1" bottom="1" header="0.4921259845" footer="0.4921259845"/>
  <pageSetup horizontalDpi="600" verticalDpi="600" orientation="landscape" paperSize="9" scale="88" r:id="rId3"/>
  <headerFooter alignWithMargins="0">
    <oddHeader>&amp;L&amp;"Arial CE,Tučné"&amp;14&amp;F&amp;R&amp;D</oddHeader>
    <oddFooter>&amp;C&amp;A&amp;R&amp;T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W33"/>
  <sheetViews>
    <sheetView zoomScale="80" zoomScaleNormal="80" workbookViewId="0" topLeftCell="A1">
      <selection activeCell="K20" sqref="K20"/>
    </sheetView>
  </sheetViews>
  <sheetFormatPr defaultColWidth="9.00390625" defaultRowHeight="12.75" outlineLevelCol="1"/>
  <cols>
    <col min="1" max="1" width="3.00390625" style="12" customWidth="1"/>
    <col min="2" max="2" width="6.00390625" style="5" customWidth="1"/>
    <col min="3" max="3" width="28.75390625" style="0" customWidth="1"/>
    <col min="4" max="4" width="6.625" style="0" customWidth="1"/>
    <col min="5" max="5" width="6.00390625" style="0" customWidth="1"/>
    <col min="6" max="6" width="5.1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5.75390625" style="0" customWidth="1"/>
    <col min="11" max="11" width="6.75390625" style="0" customWidth="1"/>
    <col min="12" max="12" width="7.00390625" style="0" bestFit="1" customWidth="1"/>
    <col min="13" max="13" width="8.25390625" style="0" customWidth="1"/>
    <col min="14" max="14" width="7.00390625" style="0" customWidth="1"/>
    <col min="15" max="15" width="7.375" style="0" customWidth="1"/>
    <col min="16" max="16" width="7.625" style="0" customWidth="1"/>
    <col min="17" max="17" width="9.00390625" style="0" customWidth="1"/>
    <col min="18" max="18" width="13.25390625" style="0" customWidth="1"/>
    <col min="19" max="19" width="1.75390625" style="3" customWidth="1"/>
    <col min="20" max="20" width="1.25" style="3" customWidth="1"/>
    <col min="21" max="21" width="8.00390625" style="0" hidden="1" customWidth="1" outlineLevel="1"/>
    <col min="22" max="22" width="5.625" style="0" hidden="1" customWidth="1" outlineLevel="1"/>
    <col min="23" max="23" width="22.75390625" style="0" customWidth="1" collapsed="1"/>
  </cols>
  <sheetData>
    <row r="1" spans="1:22" ht="9" customHeight="1" thickBot="1">
      <c r="A1" s="300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01"/>
      <c r="T1" s="301"/>
      <c r="U1" s="37"/>
      <c r="V1" s="37"/>
    </row>
    <row r="2" spans="1:22" ht="18.75" thickBot="1">
      <c r="A2" s="300"/>
      <c r="B2" s="38" t="s">
        <v>69</v>
      </c>
      <c r="C2" s="37"/>
      <c r="D2" s="37"/>
      <c r="E2" s="37"/>
      <c r="F2" s="37"/>
      <c r="G2" s="303">
        <f>'Fin.dot.'!$N$2</f>
        <v>2005</v>
      </c>
      <c r="H2" s="37"/>
      <c r="I2" s="39" t="s">
        <v>70</v>
      </c>
      <c r="J2" s="40">
        <f>'Fin.dot.'!$E$5</f>
        <v>0</v>
      </c>
      <c r="K2" s="41"/>
      <c r="L2" s="41"/>
      <c r="M2" s="41"/>
      <c r="N2" s="41"/>
      <c r="O2" s="42"/>
      <c r="P2" s="37" t="s">
        <v>133</v>
      </c>
      <c r="Q2" s="256">
        <v>4</v>
      </c>
      <c r="R2" s="43" t="s">
        <v>71</v>
      </c>
      <c r="S2" s="301"/>
      <c r="T2" s="301"/>
      <c r="U2" s="37"/>
      <c r="V2" s="37"/>
    </row>
    <row r="3" spans="1:22" ht="8.25" customHeight="1" thickBot="1">
      <c r="A3" s="300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01"/>
      <c r="T3" s="301"/>
      <c r="U3" s="37"/>
      <c r="V3" s="37"/>
    </row>
    <row r="4" spans="1:22" ht="14.25">
      <c r="A4" s="300"/>
      <c r="B4" s="44" t="s">
        <v>72</v>
      </c>
      <c r="C4" s="45" t="s">
        <v>73</v>
      </c>
      <c r="D4" s="46" t="s">
        <v>74</v>
      </c>
      <c r="E4" s="47"/>
      <c r="F4" s="304" t="s">
        <v>75</v>
      </c>
      <c r="G4" s="305"/>
      <c r="H4" s="48" t="s">
        <v>76</v>
      </c>
      <c r="I4" s="48"/>
      <c r="J4" s="49" t="s">
        <v>77</v>
      </c>
      <c r="K4" s="50"/>
      <c r="L4" s="49" t="s">
        <v>78</v>
      </c>
      <c r="M4" s="50"/>
      <c r="N4" s="49" t="s">
        <v>79</v>
      </c>
      <c r="O4" s="51"/>
      <c r="P4" s="52"/>
      <c r="Q4" s="53" t="s">
        <v>80</v>
      </c>
      <c r="R4" s="51"/>
      <c r="S4" s="301"/>
      <c r="T4" s="301"/>
      <c r="U4" s="54" t="s">
        <v>81</v>
      </c>
      <c r="V4" s="37"/>
    </row>
    <row r="5" spans="1:22" ht="14.25">
      <c r="A5" s="300"/>
      <c r="B5" s="55" t="s">
        <v>82</v>
      </c>
      <c r="C5" s="56" t="s">
        <v>83</v>
      </c>
      <c r="D5" s="56"/>
      <c r="E5" s="58">
        <v>1</v>
      </c>
      <c r="F5" s="59"/>
      <c r="G5" s="60" t="s">
        <v>84</v>
      </c>
      <c r="H5" s="61" t="s">
        <v>85</v>
      </c>
      <c r="I5" s="62"/>
      <c r="J5" s="61" t="s">
        <v>85</v>
      </c>
      <c r="K5" s="62"/>
      <c r="L5" s="61" t="s">
        <v>86</v>
      </c>
      <c r="M5" s="62"/>
      <c r="N5" s="61" t="s">
        <v>87</v>
      </c>
      <c r="O5" s="63"/>
      <c r="P5" s="63"/>
      <c r="Q5" s="263" t="s">
        <v>67</v>
      </c>
      <c r="R5" s="64"/>
      <c r="S5" s="301"/>
      <c r="T5" s="301"/>
      <c r="U5" s="65" t="s">
        <v>85</v>
      </c>
      <c r="V5" s="37" t="s">
        <v>88</v>
      </c>
    </row>
    <row r="6" spans="1:22" ht="14.25">
      <c r="A6" s="300"/>
      <c r="B6" s="66"/>
      <c r="C6" s="67"/>
      <c r="D6" s="67"/>
      <c r="E6" s="69" t="s">
        <v>89</v>
      </c>
      <c r="F6" s="70" t="s">
        <v>90</v>
      </c>
      <c r="G6" s="71" t="s">
        <v>91</v>
      </c>
      <c r="H6" s="306" t="s">
        <v>92</v>
      </c>
      <c r="I6" s="307"/>
      <c r="J6" s="306" t="s">
        <v>93</v>
      </c>
      <c r="K6" s="307"/>
      <c r="L6" s="72"/>
      <c r="M6" s="73"/>
      <c r="N6" s="72"/>
      <c r="O6" s="308" t="s">
        <v>22</v>
      </c>
      <c r="P6" s="309"/>
      <c r="Q6" s="74"/>
      <c r="R6" s="64"/>
      <c r="S6" s="301"/>
      <c r="T6" s="301"/>
      <c r="U6" s="65" t="s">
        <v>94</v>
      </c>
      <c r="V6" s="37"/>
    </row>
    <row r="7" spans="1:23" ht="15" thickBot="1">
      <c r="A7" s="300"/>
      <c r="B7" s="75" t="s">
        <v>134</v>
      </c>
      <c r="C7" s="76" t="s">
        <v>95</v>
      </c>
      <c r="D7" s="76" t="s">
        <v>96</v>
      </c>
      <c r="E7" s="78">
        <v>3.5</v>
      </c>
      <c r="F7" s="79" t="s">
        <v>97</v>
      </c>
      <c r="G7" s="76" t="s">
        <v>97</v>
      </c>
      <c r="H7" s="80" t="s">
        <v>98</v>
      </c>
      <c r="I7" s="81" t="s">
        <v>99</v>
      </c>
      <c r="J7" s="80" t="s">
        <v>98</v>
      </c>
      <c r="K7" s="81" t="s">
        <v>99</v>
      </c>
      <c r="L7" s="80" t="s">
        <v>100</v>
      </c>
      <c r="M7" s="81" t="s">
        <v>22</v>
      </c>
      <c r="N7" s="82" t="s">
        <v>100</v>
      </c>
      <c r="O7" s="76" t="s">
        <v>101</v>
      </c>
      <c r="P7" s="83" t="s">
        <v>102</v>
      </c>
      <c r="Q7" s="84" t="s">
        <v>100</v>
      </c>
      <c r="R7" s="262" t="s">
        <v>22</v>
      </c>
      <c r="S7" s="301"/>
      <c r="T7" s="301"/>
      <c r="U7" s="85" t="s">
        <v>103</v>
      </c>
      <c r="V7" s="86"/>
      <c r="W7" s="14" t="s">
        <v>104</v>
      </c>
    </row>
    <row r="8" spans="1:23" ht="21" customHeight="1">
      <c r="A8" s="10">
        <v>48</v>
      </c>
      <c r="B8" s="18"/>
      <c r="C8" s="19"/>
      <c r="D8" s="20"/>
      <c r="E8" s="21">
        <v>3.5</v>
      </c>
      <c r="F8" s="22"/>
      <c r="G8" s="267"/>
      <c r="H8" s="22"/>
      <c r="I8" s="101"/>
      <c r="J8" s="22"/>
      <c r="K8" s="101"/>
      <c r="L8" s="102">
        <f>SUM(E8*F8*(H8+J8))</f>
        <v>0</v>
      </c>
      <c r="M8" s="103">
        <f>SUM(E8*G8*(I8+K8))</f>
        <v>0</v>
      </c>
      <c r="N8" s="33"/>
      <c r="O8" s="94">
        <f aca="true" t="shared" si="0" ref="O8:O22">SUM((I8*0)+(K8*0))</f>
        <v>0</v>
      </c>
      <c r="P8" s="95"/>
      <c r="Q8" s="96">
        <f>SUM(L8+N8)</f>
        <v>0</v>
      </c>
      <c r="R8" s="257">
        <f>SUM(M8+O8+P8)</f>
        <v>0</v>
      </c>
      <c r="S8" s="301"/>
      <c r="T8" s="301"/>
      <c r="U8" s="92"/>
      <c r="V8" s="93" t="s">
        <v>105</v>
      </c>
      <c r="W8" s="13"/>
    </row>
    <row r="9" spans="1:23" ht="21" customHeight="1">
      <c r="A9" s="10">
        <v>49</v>
      </c>
      <c r="B9" s="23"/>
      <c r="C9" s="24"/>
      <c r="D9" s="25"/>
      <c r="E9" s="26">
        <v>3.5</v>
      </c>
      <c r="F9" s="27"/>
      <c r="G9" s="114"/>
      <c r="H9" s="27"/>
      <c r="I9" s="104"/>
      <c r="J9" s="27"/>
      <c r="K9" s="104"/>
      <c r="L9" s="105">
        <f aca="true" t="shared" si="1" ref="L9:L22">SUM(E9*F9*(H9+J9))</f>
        <v>0</v>
      </c>
      <c r="M9" s="106">
        <f aca="true" t="shared" si="2" ref="M9:M22">SUM(E9*G9*(I9+K9))</f>
        <v>0</v>
      </c>
      <c r="N9" s="34"/>
      <c r="O9" s="264">
        <f t="shared" si="0"/>
        <v>0</v>
      </c>
      <c r="P9" s="98"/>
      <c r="Q9" s="247">
        <f aca="true" t="shared" si="3" ref="Q9:Q22">SUM(L9+N9)</f>
        <v>0</v>
      </c>
      <c r="R9" s="258">
        <f>SUM(M9+O9+P9)</f>
        <v>0</v>
      </c>
      <c r="S9" s="301"/>
      <c r="T9" s="301"/>
      <c r="U9" s="92"/>
      <c r="V9" s="93" t="s">
        <v>105</v>
      </c>
      <c r="W9" s="13"/>
    </row>
    <row r="10" spans="1:23" ht="21" customHeight="1">
      <c r="A10" s="10">
        <v>50</v>
      </c>
      <c r="B10" s="23"/>
      <c r="C10" s="24"/>
      <c r="D10" s="25"/>
      <c r="E10" s="26">
        <v>3.5</v>
      </c>
      <c r="F10" s="27"/>
      <c r="G10" s="114"/>
      <c r="H10" s="27"/>
      <c r="I10" s="104"/>
      <c r="J10" s="27"/>
      <c r="K10" s="104"/>
      <c r="L10" s="105">
        <f t="shared" si="1"/>
        <v>0</v>
      </c>
      <c r="M10" s="106">
        <f t="shared" si="2"/>
        <v>0</v>
      </c>
      <c r="N10" s="34"/>
      <c r="O10" s="264">
        <f t="shared" si="0"/>
        <v>0</v>
      </c>
      <c r="P10" s="98"/>
      <c r="Q10" s="247">
        <f t="shared" si="3"/>
        <v>0</v>
      </c>
      <c r="R10" s="258">
        <f aca="true" t="shared" si="4" ref="R10:R22">SUM(M10+O10+P10)</f>
        <v>0</v>
      </c>
      <c r="S10" s="301"/>
      <c r="T10" s="301"/>
      <c r="U10" s="92"/>
      <c r="V10" s="93" t="s">
        <v>105</v>
      </c>
      <c r="W10" s="13"/>
    </row>
    <row r="11" spans="1:23" ht="21" customHeight="1">
      <c r="A11" s="10">
        <v>51</v>
      </c>
      <c r="B11" s="23"/>
      <c r="C11" s="24"/>
      <c r="D11" s="25"/>
      <c r="E11" s="26">
        <v>3.5</v>
      </c>
      <c r="F11" s="27"/>
      <c r="G11" s="114"/>
      <c r="H11" s="27"/>
      <c r="I11" s="104"/>
      <c r="J11" s="27"/>
      <c r="K11" s="104"/>
      <c r="L11" s="105">
        <f t="shared" si="1"/>
        <v>0</v>
      </c>
      <c r="M11" s="106">
        <f t="shared" si="2"/>
        <v>0</v>
      </c>
      <c r="N11" s="34"/>
      <c r="O11" s="264">
        <f t="shared" si="0"/>
        <v>0</v>
      </c>
      <c r="P11" s="98"/>
      <c r="Q11" s="247">
        <f t="shared" si="3"/>
        <v>0</v>
      </c>
      <c r="R11" s="258">
        <f t="shared" si="4"/>
        <v>0</v>
      </c>
      <c r="S11" s="301"/>
      <c r="T11" s="301"/>
      <c r="U11" s="92"/>
      <c r="V11" s="93" t="s">
        <v>105</v>
      </c>
      <c r="W11" s="13"/>
    </row>
    <row r="12" spans="1:23" ht="21" customHeight="1">
      <c r="A12" s="10">
        <v>52</v>
      </c>
      <c r="B12" s="23"/>
      <c r="C12" s="24"/>
      <c r="D12" s="25"/>
      <c r="E12" s="26">
        <v>3.5</v>
      </c>
      <c r="F12" s="27"/>
      <c r="G12" s="114"/>
      <c r="H12" s="27"/>
      <c r="I12" s="104"/>
      <c r="J12" s="27"/>
      <c r="K12" s="104"/>
      <c r="L12" s="105">
        <f t="shared" si="1"/>
        <v>0</v>
      </c>
      <c r="M12" s="106">
        <f t="shared" si="2"/>
        <v>0</v>
      </c>
      <c r="N12" s="34"/>
      <c r="O12" s="264">
        <f t="shared" si="0"/>
        <v>0</v>
      </c>
      <c r="P12" s="98"/>
      <c r="Q12" s="247">
        <f t="shared" si="3"/>
        <v>0</v>
      </c>
      <c r="R12" s="258">
        <f t="shared" si="4"/>
        <v>0</v>
      </c>
      <c r="S12" s="301"/>
      <c r="T12" s="301"/>
      <c r="U12" s="92"/>
      <c r="V12" s="93" t="s">
        <v>105</v>
      </c>
      <c r="W12" s="13"/>
    </row>
    <row r="13" spans="1:23" ht="21" customHeight="1">
      <c r="A13" s="10">
        <v>53</v>
      </c>
      <c r="B13" s="23"/>
      <c r="C13" s="24"/>
      <c r="D13" s="25"/>
      <c r="E13" s="26">
        <v>3.5</v>
      </c>
      <c r="F13" s="27"/>
      <c r="G13" s="114"/>
      <c r="H13" s="27"/>
      <c r="I13" s="104"/>
      <c r="J13" s="27"/>
      <c r="K13" s="104"/>
      <c r="L13" s="105">
        <f t="shared" si="1"/>
        <v>0</v>
      </c>
      <c r="M13" s="106">
        <f t="shared" si="2"/>
        <v>0</v>
      </c>
      <c r="N13" s="34"/>
      <c r="O13" s="264">
        <f t="shared" si="0"/>
        <v>0</v>
      </c>
      <c r="P13" s="98"/>
      <c r="Q13" s="247">
        <f t="shared" si="3"/>
        <v>0</v>
      </c>
      <c r="R13" s="258">
        <f t="shared" si="4"/>
        <v>0</v>
      </c>
      <c r="S13" s="301"/>
      <c r="T13" s="301"/>
      <c r="U13" s="92"/>
      <c r="V13" s="93" t="s">
        <v>105</v>
      </c>
      <c r="W13" s="13"/>
    </row>
    <row r="14" spans="1:23" ht="21" customHeight="1">
      <c r="A14" s="10">
        <v>54</v>
      </c>
      <c r="B14" s="23"/>
      <c r="C14" s="24"/>
      <c r="D14" s="25"/>
      <c r="E14" s="26">
        <v>3.5</v>
      </c>
      <c r="F14" s="27"/>
      <c r="G14" s="114"/>
      <c r="H14" s="27"/>
      <c r="I14" s="104"/>
      <c r="J14" s="27"/>
      <c r="K14" s="104"/>
      <c r="L14" s="105">
        <f t="shared" si="1"/>
        <v>0</v>
      </c>
      <c r="M14" s="106">
        <f t="shared" si="2"/>
        <v>0</v>
      </c>
      <c r="N14" s="34"/>
      <c r="O14" s="264">
        <f t="shared" si="0"/>
        <v>0</v>
      </c>
      <c r="P14" s="98"/>
      <c r="Q14" s="247">
        <f t="shared" si="3"/>
        <v>0</v>
      </c>
      <c r="R14" s="258">
        <f t="shared" si="4"/>
        <v>0</v>
      </c>
      <c r="S14" s="301"/>
      <c r="T14" s="301"/>
      <c r="U14" s="92"/>
      <c r="V14" s="93" t="s">
        <v>105</v>
      </c>
      <c r="W14" s="13"/>
    </row>
    <row r="15" spans="1:23" ht="21" customHeight="1">
      <c r="A15" s="10">
        <v>55</v>
      </c>
      <c r="B15" s="23"/>
      <c r="C15" s="24"/>
      <c r="D15" s="25"/>
      <c r="E15" s="26">
        <v>3.5</v>
      </c>
      <c r="F15" s="27"/>
      <c r="G15" s="114"/>
      <c r="H15" s="27"/>
      <c r="I15" s="104"/>
      <c r="J15" s="27"/>
      <c r="K15" s="104"/>
      <c r="L15" s="105">
        <f t="shared" si="1"/>
        <v>0</v>
      </c>
      <c r="M15" s="106">
        <f t="shared" si="2"/>
        <v>0</v>
      </c>
      <c r="N15" s="34"/>
      <c r="O15" s="264">
        <f t="shared" si="0"/>
        <v>0</v>
      </c>
      <c r="P15" s="98"/>
      <c r="Q15" s="247">
        <f t="shared" si="3"/>
        <v>0</v>
      </c>
      <c r="R15" s="258">
        <f t="shared" si="4"/>
        <v>0</v>
      </c>
      <c r="S15" s="301"/>
      <c r="T15" s="301"/>
      <c r="U15" s="92"/>
      <c r="V15" s="93" t="s">
        <v>105</v>
      </c>
      <c r="W15" s="13"/>
    </row>
    <row r="16" spans="1:23" ht="21" customHeight="1">
      <c r="A16" s="10">
        <v>56</v>
      </c>
      <c r="B16" s="23"/>
      <c r="C16" s="24"/>
      <c r="D16" s="25"/>
      <c r="E16" s="26">
        <v>3.5</v>
      </c>
      <c r="F16" s="27"/>
      <c r="G16" s="114"/>
      <c r="H16" s="27"/>
      <c r="I16" s="104"/>
      <c r="J16" s="27"/>
      <c r="K16" s="104"/>
      <c r="L16" s="105">
        <f t="shared" si="1"/>
        <v>0</v>
      </c>
      <c r="M16" s="106">
        <f t="shared" si="2"/>
        <v>0</v>
      </c>
      <c r="N16" s="34"/>
      <c r="O16" s="264">
        <f t="shared" si="0"/>
        <v>0</v>
      </c>
      <c r="P16" s="98"/>
      <c r="Q16" s="247">
        <f t="shared" si="3"/>
        <v>0</v>
      </c>
      <c r="R16" s="258">
        <f t="shared" si="4"/>
        <v>0</v>
      </c>
      <c r="S16" s="301"/>
      <c r="T16" s="301"/>
      <c r="U16" s="92"/>
      <c r="V16" s="93" t="s">
        <v>105</v>
      </c>
      <c r="W16" s="13"/>
    </row>
    <row r="17" spans="1:23" ht="21" customHeight="1">
      <c r="A17" s="10">
        <v>57</v>
      </c>
      <c r="B17" s="23"/>
      <c r="C17" s="24"/>
      <c r="D17" s="25"/>
      <c r="E17" s="26">
        <v>3.5</v>
      </c>
      <c r="F17" s="27"/>
      <c r="G17" s="114"/>
      <c r="H17" s="27"/>
      <c r="I17" s="104"/>
      <c r="J17" s="27"/>
      <c r="K17" s="104"/>
      <c r="L17" s="105">
        <f t="shared" si="1"/>
        <v>0</v>
      </c>
      <c r="M17" s="106">
        <f t="shared" si="2"/>
        <v>0</v>
      </c>
      <c r="N17" s="34"/>
      <c r="O17" s="264">
        <f t="shared" si="0"/>
        <v>0</v>
      </c>
      <c r="P17" s="98"/>
      <c r="Q17" s="247">
        <f t="shared" si="3"/>
        <v>0</v>
      </c>
      <c r="R17" s="258">
        <f t="shared" si="4"/>
        <v>0</v>
      </c>
      <c r="S17" s="301"/>
      <c r="T17" s="301"/>
      <c r="U17" s="92"/>
      <c r="V17" s="93" t="s">
        <v>105</v>
      </c>
      <c r="W17" s="13"/>
    </row>
    <row r="18" spans="1:23" ht="21" customHeight="1">
      <c r="A18" s="10">
        <v>58</v>
      </c>
      <c r="B18" s="23"/>
      <c r="C18" s="24"/>
      <c r="D18" s="25"/>
      <c r="E18" s="26">
        <v>3.5</v>
      </c>
      <c r="F18" s="27"/>
      <c r="G18" s="114"/>
      <c r="H18" s="27"/>
      <c r="I18" s="104"/>
      <c r="J18" s="27"/>
      <c r="K18" s="104"/>
      <c r="L18" s="105">
        <f t="shared" si="1"/>
        <v>0</v>
      </c>
      <c r="M18" s="106">
        <f t="shared" si="2"/>
        <v>0</v>
      </c>
      <c r="N18" s="34"/>
      <c r="O18" s="264">
        <f t="shared" si="0"/>
        <v>0</v>
      </c>
      <c r="P18" s="98"/>
      <c r="Q18" s="247">
        <f t="shared" si="3"/>
        <v>0</v>
      </c>
      <c r="R18" s="258">
        <f t="shared" si="4"/>
        <v>0</v>
      </c>
      <c r="S18" s="301"/>
      <c r="T18" s="301"/>
      <c r="U18" s="92"/>
      <c r="V18" s="93" t="s">
        <v>105</v>
      </c>
      <c r="W18" s="13"/>
    </row>
    <row r="19" spans="1:23" ht="21" customHeight="1">
      <c r="A19" s="10">
        <v>59</v>
      </c>
      <c r="B19" s="23"/>
      <c r="C19" s="24"/>
      <c r="D19" s="25"/>
      <c r="E19" s="26">
        <v>3.5</v>
      </c>
      <c r="F19" s="27"/>
      <c r="G19" s="114"/>
      <c r="H19" s="27"/>
      <c r="I19" s="104"/>
      <c r="J19" s="27"/>
      <c r="K19" s="104"/>
      <c r="L19" s="105">
        <f t="shared" si="1"/>
        <v>0</v>
      </c>
      <c r="M19" s="106">
        <f t="shared" si="2"/>
        <v>0</v>
      </c>
      <c r="N19" s="34"/>
      <c r="O19" s="264">
        <f t="shared" si="0"/>
        <v>0</v>
      </c>
      <c r="P19" s="98"/>
      <c r="Q19" s="247">
        <f t="shared" si="3"/>
        <v>0</v>
      </c>
      <c r="R19" s="258">
        <f t="shared" si="4"/>
        <v>0</v>
      </c>
      <c r="S19" s="301"/>
      <c r="T19" s="301"/>
      <c r="U19" s="92"/>
      <c r="V19" s="93" t="s">
        <v>105</v>
      </c>
      <c r="W19" s="13"/>
    </row>
    <row r="20" spans="1:23" ht="21" customHeight="1">
      <c r="A20" s="10">
        <v>60</v>
      </c>
      <c r="B20" s="23"/>
      <c r="C20" s="24"/>
      <c r="D20" s="25"/>
      <c r="E20" s="26">
        <v>3.5</v>
      </c>
      <c r="F20" s="27"/>
      <c r="G20" s="114"/>
      <c r="H20" s="27"/>
      <c r="I20" s="104"/>
      <c r="J20" s="27"/>
      <c r="K20" s="104"/>
      <c r="L20" s="105">
        <f t="shared" si="1"/>
        <v>0</v>
      </c>
      <c r="M20" s="106">
        <f t="shared" si="2"/>
        <v>0</v>
      </c>
      <c r="N20" s="34"/>
      <c r="O20" s="264">
        <f t="shared" si="0"/>
        <v>0</v>
      </c>
      <c r="P20" s="98"/>
      <c r="Q20" s="247">
        <f t="shared" si="3"/>
        <v>0</v>
      </c>
      <c r="R20" s="258">
        <f t="shared" si="4"/>
        <v>0</v>
      </c>
      <c r="S20" s="301"/>
      <c r="T20" s="301"/>
      <c r="U20" s="92"/>
      <c r="V20" s="93" t="s">
        <v>105</v>
      </c>
      <c r="W20" s="13"/>
    </row>
    <row r="21" spans="1:23" ht="21" customHeight="1">
      <c r="A21" s="10">
        <v>61</v>
      </c>
      <c r="B21" s="23"/>
      <c r="C21" s="24"/>
      <c r="D21" s="25"/>
      <c r="E21" s="26">
        <v>3.5</v>
      </c>
      <c r="F21" s="27"/>
      <c r="G21" s="114"/>
      <c r="H21" s="27"/>
      <c r="I21" s="104"/>
      <c r="J21" s="27"/>
      <c r="K21" s="104"/>
      <c r="L21" s="105">
        <f t="shared" si="1"/>
        <v>0</v>
      </c>
      <c r="M21" s="106">
        <f t="shared" si="2"/>
        <v>0</v>
      </c>
      <c r="N21" s="34"/>
      <c r="O21" s="264">
        <f t="shared" si="0"/>
        <v>0</v>
      </c>
      <c r="P21" s="98"/>
      <c r="Q21" s="247">
        <f t="shared" si="3"/>
        <v>0</v>
      </c>
      <c r="R21" s="258">
        <f t="shared" si="4"/>
        <v>0</v>
      </c>
      <c r="S21" s="301"/>
      <c r="T21" s="301"/>
      <c r="U21" s="92"/>
      <c r="V21" s="93" t="s">
        <v>105</v>
      </c>
      <c r="W21" s="13"/>
    </row>
    <row r="22" spans="1:23" ht="21" customHeight="1" thickBot="1">
      <c r="A22" s="10">
        <v>62</v>
      </c>
      <c r="B22" s="28"/>
      <c r="C22" s="29"/>
      <c r="D22" s="30"/>
      <c r="E22" s="31">
        <v>3.5</v>
      </c>
      <c r="F22" s="32"/>
      <c r="G22" s="81"/>
      <c r="H22" s="32"/>
      <c r="I22" s="107"/>
      <c r="J22" s="32"/>
      <c r="K22" s="107"/>
      <c r="L22" s="108">
        <f t="shared" si="1"/>
        <v>0</v>
      </c>
      <c r="M22" s="109">
        <f t="shared" si="2"/>
        <v>0</v>
      </c>
      <c r="N22" s="35"/>
      <c r="O22" s="99">
        <f t="shared" si="0"/>
        <v>0</v>
      </c>
      <c r="P22" s="100"/>
      <c r="Q22" s="248">
        <f t="shared" si="3"/>
        <v>0</v>
      </c>
      <c r="R22" s="265">
        <f t="shared" si="4"/>
        <v>0</v>
      </c>
      <c r="S22" s="301"/>
      <c r="T22" s="301"/>
      <c r="U22" s="92"/>
      <c r="V22" s="93" t="s">
        <v>105</v>
      </c>
      <c r="W22" s="13"/>
    </row>
    <row r="23" spans="1:22" ht="21" customHeight="1" thickBot="1">
      <c r="A23" s="300" t="s">
        <v>68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301"/>
      <c r="T23" s="301"/>
      <c r="U23" s="37"/>
      <c r="V23" s="37"/>
    </row>
    <row r="24" spans="1:22" ht="21.75" customHeight="1" thickBot="1">
      <c r="A24" s="300" t="s">
        <v>106</v>
      </c>
      <c r="B24" s="87" t="s">
        <v>107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8" t="s">
        <v>112</v>
      </c>
      <c r="Q24" s="89">
        <f>SUM(Q8:Q23)</f>
        <v>0</v>
      </c>
      <c r="R24" s="260">
        <f>SUM(R8:R23)</f>
        <v>0</v>
      </c>
      <c r="S24" s="301"/>
      <c r="T24" s="301"/>
      <c r="U24" s="37"/>
      <c r="V24" s="37"/>
    </row>
    <row r="25" spans="1:22" ht="15" customHeight="1">
      <c r="A25" s="300" t="s">
        <v>106</v>
      </c>
      <c r="B25" s="90" t="s">
        <v>109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1"/>
      <c r="R25" s="91"/>
      <c r="S25" s="301"/>
      <c r="T25" s="301"/>
      <c r="U25" s="37"/>
      <c r="V25" s="37"/>
    </row>
    <row r="26" spans="1:22" ht="15" customHeight="1" thickBot="1">
      <c r="A26" s="300" t="s">
        <v>106</v>
      </c>
      <c r="B26" s="90" t="s">
        <v>110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01"/>
      <c r="T26" s="301"/>
      <c r="U26" s="37"/>
      <c r="V26" s="37"/>
    </row>
    <row r="27" spans="1:22" ht="27" customHeight="1" thickBot="1">
      <c r="A27" s="300"/>
      <c r="B27" s="36"/>
      <c r="C27" s="91"/>
      <c r="D27" s="91"/>
      <c r="E27" s="91"/>
      <c r="F27" s="91"/>
      <c r="G27" s="91"/>
      <c r="H27" s="91"/>
      <c r="I27" s="43" t="s">
        <v>135</v>
      </c>
      <c r="J27" s="90">
        <f>Účast_1!$M$28</f>
        <v>0</v>
      </c>
      <c r="K27" s="43"/>
      <c r="L27" s="91"/>
      <c r="M27" s="91"/>
      <c r="N27" s="91"/>
      <c r="O27" s="37"/>
      <c r="P27" s="88" t="s">
        <v>108</v>
      </c>
      <c r="Q27" s="89">
        <f>SUM(Účast_3!Q27+Účast_4!Q24)</f>
        <v>0</v>
      </c>
      <c r="R27" s="266">
        <f>SUM(Účast_3!R27+Účast_4!R24)</f>
        <v>0</v>
      </c>
      <c r="S27" s="302"/>
      <c r="T27" s="302"/>
      <c r="U27" s="37"/>
      <c r="V27" s="37"/>
    </row>
    <row r="28" spans="1:22" ht="15" customHeight="1">
      <c r="A28" s="300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14" t="s">
        <v>111</v>
      </c>
      <c r="R28" s="8"/>
      <c r="S28" s="301"/>
      <c r="T28" s="301"/>
      <c r="U28" s="37"/>
      <c r="V28" s="37"/>
    </row>
    <row r="29" ht="18" customHeight="1">
      <c r="R29" s="2"/>
    </row>
    <row r="30" ht="18" customHeight="1">
      <c r="R30" s="2"/>
    </row>
    <row r="31" ht="18" customHeight="1">
      <c r="R31" s="2"/>
    </row>
    <row r="32" ht="18" customHeight="1">
      <c r="R32" s="2"/>
    </row>
    <row r="33" ht="18" customHeight="1">
      <c r="R33" s="2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5" right="0.75" top="1" bottom="1" header="0.4921259845" footer="0.4921259845"/>
  <pageSetup horizontalDpi="600" verticalDpi="600" orientation="landscape" paperSize="9" scale="88" r:id="rId3"/>
  <headerFooter alignWithMargins="0">
    <oddHeader>&amp;L&amp;"Arial CE,Tučné"&amp;14&amp;F&amp;R&amp;D</oddHeader>
    <oddFooter>&amp;C&amp;A&amp;R&amp;T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workbookViewId="0" topLeftCell="A1">
      <selection activeCell="X11" sqref="X11"/>
    </sheetView>
  </sheetViews>
  <sheetFormatPr defaultColWidth="9.00390625" defaultRowHeight="12.75" outlineLevelCol="1"/>
  <cols>
    <col min="1" max="1" width="3.00390625" style="12" customWidth="1"/>
    <col min="2" max="2" width="6.00390625" style="5" customWidth="1"/>
    <col min="3" max="3" width="28.75390625" style="0" customWidth="1"/>
    <col min="4" max="4" width="6.625" style="0" customWidth="1"/>
    <col min="5" max="5" width="6.125" style="0" customWidth="1"/>
    <col min="6" max="6" width="5.1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5.75390625" style="0" customWidth="1"/>
    <col min="11" max="11" width="6.75390625" style="0" customWidth="1"/>
    <col min="12" max="12" width="7.00390625" style="0" bestFit="1" customWidth="1"/>
    <col min="13" max="13" width="8.25390625" style="0" customWidth="1"/>
    <col min="14" max="14" width="7.00390625" style="0" customWidth="1"/>
    <col min="15" max="15" width="7.375" style="0" customWidth="1"/>
    <col min="16" max="16" width="7.625" style="0" customWidth="1"/>
    <col min="17" max="17" width="8.875" style="0" customWidth="1"/>
    <col min="18" max="18" width="13.25390625" style="0" customWidth="1"/>
    <col min="19" max="19" width="1.75390625" style="3" customWidth="1"/>
    <col min="20" max="20" width="1.12109375" style="3" customWidth="1"/>
    <col min="21" max="21" width="8.00390625" style="0" hidden="1" customWidth="1" outlineLevel="1"/>
    <col min="22" max="22" width="5.625" style="0" hidden="1" customWidth="1" outlineLevel="1"/>
    <col min="23" max="23" width="22.75390625" style="0" customWidth="1" collapsed="1"/>
  </cols>
  <sheetData>
    <row r="1" spans="1:22" ht="10.5" customHeight="1" thickBot="1">
      <c r="A1" s="300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01"/>
      <c r="T1" s="301"/>
      <c r="U1" s="37"/>
      <c r="V1" s="37"/>
    </row>
    <row r="2" spans="1:22" ht="18.75" thickBot="1">
      <c r="A2" s="300"/>
      <c r="B2" s="38" t="s">
        <v>69</v>
      </c>
      <c r="C2" s="37"/>
      <c r="D2" s="37"/>
      <c r="E2" s="37"/>
      <c r="F2" s="37"/>
      <c r="G2" s="303">
        <f>'Fin.dot.'!$N$2</f>
        <v>2005</v>
      </c>
      <c r="H2" s="37"/>
      <c r="I2" s="39" t="s">
        <v>70</v>
      </c>
      <c r="J2" s="40">
        <f>'Fin.dot.'!$E$5</f>
        <v>0</v>
      </c>
      <c r="K2" s="41"/>
      <c r="L2" s="41"/>
      <c r="M2" s="41"/>
      <c r="N2" s="41"/>
      <c r="O2" s="42"/>
      <c r="P2" s="37" t="s">
        <v>133</v>
      </c>
      <c r="Q2" s="256">
        <v>5</v>
      </c>
      <c r="R2" s="43" t="s">
        <v>71</v>
      </c>
      <c r="S2" s="301"/>
      <c r="T2" s="301"/>
      <c r="U2" s="37"/>
      <c r="V2" s="37"/>
    </row>
    <row r="3" spans="1:22" ht="8.25" customHeight="1" thickBot="1">
      <c r="A3" s="300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01"/>
      <c r="T3" s="301"/>
      <c r="U3" s="37"/>
      <c r="V3" s="37"/>
    </row>
    <row r="4" spans="1:22" ht="14.25">
      <c r="A4" s="300"/>
      <c r="B4" s="44" t="s">
        <v>72</v>
      </c>
      <c r="C4" s="45" t="s">
        <v>73</v>
      </c>
      <c r="D4" s="46" t="s">
        <v>74</v>
      </c>
      <c r="E4" s="47"/>
      <c r="F4" s="304" t="s">
        <v>75</v>
      </c>
      <c r="G4" s="305"/>
      <c r="H4" s="48" t="s">
        <v>76</v>
      </c>
      <c r="I4" s="48"/>
      <c r="J4" s="49" t="s">
        <v>77</v>
      </c>
      <c r="K4" s="50"/>
      <c r="L4" s="49" t="s">
        <v>78</v>
      </c>
      <c r="M4" s="50"/>
      <c r="N4" s="49" t="s">
        <v>79</v>
      </c>
      <c r="O4" s="51"/>
      <c r="P4" s="52"/>
      <c r="Q4" s="53" t="s">
        <v>80</v>
      </c>
      <c r="R4" s="51"/>
      <c r="S4" s="301"/>
      <c r="T4" s="301"/>
      <c r="U4" s="54" t="s">
        <v>81</v>
      </c>
      <c r="V4" s="37"/>
    </row>
    <row r="5" spans="1:22" ht="14.25">
      <c r="A5" s="300"/>
      <c r="B5" s="55" t="s">
        <v>82</v>
      </c>
      <c r="C5" s="56" t="s">
        <v>83</v>
      </c>
      <c r="D5" s="56"/>
      <c r="E5" s="58">
        <v>1</v>
      </c>
      <c r="F5" s="59"/>
      <c r="G5" s="60" t="s">
        <v>84</v>
      </c>
      <c r="H5" s="61" t="s">
        <v>85</v>
      </c>
      <c r="I5" s="62"/>
      <c r="J5" s="61" t="s">
        <v>85</v>
      </c>
      <c r="K5" s="62"/>
      <c r="L5" s="61" t="s">
        <v>86</v>
      </c>
      <c r="M5" s="62"/>
      <c r="N5" s="61" t="s">
        <v>87</v>
      </c>
      <c r="O5" s="63"/>
      <c r="P5" s="63"/>
      <c r="Q5" s="263" t="s">
        <v>67</v>
      </c>
      <c r="R5" s="64"/>
      <c r="S5" s="301"/>
      <c r="T5" s="301"/>
      <c r="U5" s="65" t="s">
        <v>85</v>
      </c>
      <c r="V5" s="37" t="s">
        <v>88</v>
      </c>
    </row>
    <row r="6" spans="1:22" ht="14.25">
      <c r="A6" s="300"/>
      <c r="B6" s="66"/>
      <c r="C6" s="67"/>
      <c r="D6" s="67"/>
      <c r="E6" s="69" t="s">
        <v>89</v>
      </c>
      <c r="F6" s="70" t="s">
        <v>90</v>
      </c>
      <c r="G6" s="71" t="s">
        <v>91</v>
      </c>
      <c r="H6" s="306" t="s">
        <v>92</v>
      </c>
      <c r="I6" s="307"/>
      <c r="J6" s="306" t="s">
        <v>93</v>
      </c>
      <c r="K6" s="307"/>
      <c r="L6" s="72"/>
      <c r="M6" s="73"/>
      <c r="N6" s="72"/>
      <c r="O6" s="308" t="s">
        <v>22</v>
      </c>
      <c r="P6" s="309"/>
      <c r="Q6" s="74"/>
      <c r="R6" s="64"/>
      <c r="S6" s="301"/>
      <c r="T6" s="301"/>
      <c r="U6" s="65" t="s">
        <v>94</v>
      </c>
      <c r="V6" s="37"/>
    </row>
    <row r="7" spans="1:23" ht="15" thickBot="1">
      <c r="A7" s="300"/>
      <c r="B7" s="75" t="s">
        <v>134</v>
      </c>
      <c r="C7" s="76" t="s">
        <v>95</v>
      </c>
      <c r="D7" s="76" t="s">
        <v>96</v>
      </c>
      <c r="E7" s="78">
        <v>3.5</v>
      </c>
      <c r="F7" s="79" t="s">
        <v>97</v>
      </c>
      <c r="G7" s="76" t="s">
        <v>97</v>
      </c>
      <c r="H7" s="80" t="s">
        <v>98</v>
      </c>
      <c r="I7" s="81" t="s">
        <v>99</v>
      </c>
      <c r="J7" s="80" t="s">
        <v>98</v>
      </c>
      <c r="K7" s="81" t="s">
        <v>99</v>
      </c>
      <c r="L7" s="80" t="s">
        <v>100</v>
      </c>
      <c r="M7" s="81" t="s">
        <v>22</v>
      </c>
      <c r="N7" s="82" t="s">
        <v>100</v>
      </c>
      <c r="O7" s="76" t="s">
        <v>101</v>
      </c>
      <c r="P7" s="83" t="s">
        <v>102</v>
      </c>
      <c r="Q7" s="84" t="s">
        <v>100</v>
      </c>
      <c r="R7" s="262" t="s">
        <v>22</v>
      </c>
      <c r="S7" s="301"/>
      <c r="T7" s="301"/>
      <c r="U7" s="85" t="s">
        <v>103</v>
      </c>
      <c r="V7" s="86"/>
      <c r="W7" s="14" t="s">
        <v>104</v>
      </c>
    </row>
    <row r="8" spans="1:23" ht="21" customHeight="1">
      <c r="A8" s="10">
        <v>48</v>
      </c>
      <c r="B8" s="18"/>
      <c r="C8" s="19"/>
      <c r="D8" s="20"/>
      <c r="E8" s="21">
        <v>3.5</v>
      </c>
      <c r="F8" s="22"/>
      <c r="G8" s="267"/>
      <c r="H8" s="22"/>
      <c r="I8" s="101"/>
      <c r="J8" s="22"/>
      <c r="K8" s="101"/>
      <c r="L8" s="102">
        <f>SUM(E8*F8*(H8+J8))</f>
        <v>0</v>
      </c>
      <c r="M8" s="103">
        <f>SUM(E8*G8*(I8+K8))</f>
        <v>0</v>
      </c>
      <c r="N8" s="33"/>
      <c r="O8" s="94">
        <f aca="true" t="shared" si="0" ref="O8:O22">SUM((I8*0)+(K8*0))</f>
        <v>0</v>
      </c>
      <c r="P8" s="95"/>
      <c r="Q8" s="96">
        <f>SUM(L8+N8)</f>
        <v>0</v>
      </c>
      <c r="R8" s="257">
        <f>SUM(M8+O8+P8)</f>
        <v>0</v>
      </c>
      <c r="S8" s="301"/>
      <c r="T8" s="301"/>
      <c r="U8" s="92"/>
      <c r="V8" s="93" t="s">
        <v>105</v>
      </c>
      <c r="W8" s="13"/>
    </row>
    <row r="9" spans="1:23" ht="21" customHeight="1">
      <c r="A9" s="10">
        <v>49</v>
      </c>
      <c r="B9" s="23"/>
      <c r="C9" s="24"/>
      <c r="D9" s="25"/>
      <c r="E9" s="26">
        <v>3.5</v>
      </c>
      <c r="F9" s="27"/>
      <c r="G9" s="114"/>
      <c r="H9" s="27"/>
      <c r="I9" s="104"/>
      <c r="J9" s="27"/>
      <c r="K9" s="104"/>
      <c r="L9" s="105">
        <f aca="true" t="shared" si="1" ref="L9:L22">SUM(E9*F9*(H9+J9))</f>
        <v>0</v>
      </c>
      <c r="M9" s="106">
        <f aca="true" t="shared" si="2" ref="M9:M22">SUM(E9*G9*(I9+K9))</f>
        <v>0</v>
      </c>
      <c r="N9" s="34"/>
      <c r="O9" s="264">
        <f t="shared" si="0"/>
        <v>0</v>
      </c>
      <c r="P9" s="98"/>
      <c r="Q9" s="247">
        <f aca="true" t="shared" si="3" ref="Q9:Q22">SUM(L9+N9)</f>
        <v>0</v>
      </c>
      <c r="R9" s="258">
        <f>SUM(M9+O9+P9)</f>
        <v>0</v>
      </c>
      <c r="S9" s="301"/>
      <c r="T9" s="301"/>
      <c r="U9" s="92"/>
      <c r="V9" s="93" t="s">
        <v>105</v>
      </c>
      <c r="W9" s="13"/>
    </row>
    <row r="10" spans="1:23" ht="21" customHeight="1">
      <c r="A10" s="10">
        <v>50</v>
      </c>
      <c r="B10" s="23"/>
      <c r="C10" s="24"/>
      <c r="D10" s="25"/>
      <c r="E10" s="26">
        <v>3.5</v>
      </c>
      <c r="F10" s="27"/>
      <c r="G10" s="114"/>
      <c r="H10" s="27"/>
      <c r="I10" s="104"/>
      <c r="J10" s="27"/>
      <c r="K10" s="104"/>
      <c r="L10" s="105">
        <f t="shared" si="1"/>
        <v>0</v>
      </c>
      <c r="M10" s="106">
        <f t="shared" si="2"/>
        <v>0</v>
      </c>
      <c r="N10" s="34"/>
      <c r="O10" s="264">
        <f t="shared" si="0"/>
        <v>0</v>
      </c>
      <c r="P10" s="98"/>
      <c r="Q10" s="247">
        <f t="shared" si="3"/>
        <v>0</v>
      </c>
      <c r="R10" s="258">
        <f aca="true" t="shared" si="4" ref="R10:R22">SUM(M10+O10+P10)</f>
        <v>0</v>
      </c>
      <c r="S10" s="301"/>
      <c r="T10" s="301"/>
      <c r="U10" s="92"/>
      <c r="V10" s="93" t="s">
        <v>105</v>
      </c>
      <c r="W10" s="13"/>
    </row>
    <row r="11" spans="1:23" ht="21" customHeight="1">
      <c r="A11" s="10">
        <v>51</v>
      </c>
      <c r="B11" s="23"/>
      <c r="C11" s="24"/>
      <c r="D11" s="25"/>
      <c r="E11" s="26">
        <v>3.5</v>
      </c>
      <c r="F11" s="27"/>
      <c r="G11" s="114"/>
      <c r="H11" s="27"/>
      <c r="I11" s="104"/>
      <c r="J11" s="27"/>
      <c r="K11" s="104"/>
      <c r="L11" s="105">
        <f t="shared" si="1"/>
        <v>0</v>
      </c>
      <c r="M11" s="106">
        <f t="shared" si="2"/>
        <v>0</v>
      </c>
      <c r="N11" s="34"/>
      <c r="O11" s="264">
        <f t="shared" si="0"/>
        <v>0</v>
      </c>
      <c r="P11" s="98"/>
      <c r="Q11" s="247">
        <f t="shared" si="3"/>
        <v>0</v>
      </c>
      <c r="R11" s="258">
        <f t="shared" si="4"/>
        <v>0</v>
      </c>
      <c r="S11" s="301"/>
      <c r="T11" s="301"/>
      <c r="U11" s="92"/>
      <c r="V11" s="93" t="s">
        <v>105</v>
      </c>
      <c r="W11" s="13"/>
    </row>
    <row r="12" spans="1:23" ht="21" customHeight="1">
      <c r="A12" s="10">
        <v>52</v>
      </c>
      <c r="B12" s="23"/>
      <c r="C12" s="24"/>
      <c r="D12" s="25"/>
      <c r="E12" s="26">
        <v>3.5</v>
      </c>
      <c r="F12" s="27"/>
      <c r="G12" s="114"/>
      <c r="H12" s="27"/>
      <c r="I12" s="104"/>
      <c r="J12" s="27"/>
      <c r="K12" s="104"/>
      <c r="L12" s="105">
        <f t="shared" si="1"/>
        <v>0</v>
      </c>
      <c r="M12" s="106">
        <f t="shared" si="2"/>
        <v>0</v>
      </c>
      <c r="N12" s="34"/>
      <c r="O12" s="264">
        <f t="shared" si="0"/>
        <v>0</v>
      </c>
      <c r="P12" s="98"/>
      <c r="Q12" s="247">
        <f t="shared" si="3"/>
        <v>0</v>
      </c>
      <c r="R12" s="258">
        <f t="shared" si="4"/>
        <v>0</v>
      </c>
      <c r="S12" s="301"/>
      <c r="T12" s="301"/>
      <c r="U12" s="92"/>
      <c r="V12" s="93" t="s">
        <v>105</v>
      </c>
      <c r="W12" s="13"/>
    </row>
    <row r="13" spans="1:23" ht="21" customHeight="1">
      <c r="A13" s="10">
        <v>53</v>
      </c>
      <c r="B13" s="23"/>
      <c r="C13" s="24"/>
      <c r="D13" s="25"/>
      <c r="E13" s="26">
        <v>3.5</v>
      </c>
      <c r="F13" s="27"/>
      <c r="G13" s="114"/>
      <c r="H13" s="27"/>
      <c r="I13" s="104"/>
      <c r="J13" s="27"/>
      <c r="K13" s="104"/>
      <c r="L13" s="105">
        <f t="shared" si="1"/>
        <v>0</v>
      </c>
      <c r="M13" s="106">
        <f t="shared" si="2"/>
        <v>0</v>
      </c>
      <c r="N13" s="34"/>
      <c r="O13" s="264">
        <f t="shared" si="0"/>
        <v>0</v>
      </c>
      <c r="P13" s="98"/>
      <c r="Q13" s="247">
        <f t="shared" si="3"/>
        <v>0</v>
      </c>
      <c r="R13" s="258">
        <f t="shared" si="4"/>
        <v>0</v>
      </c>
      <c r="S13" s="301"/>
      <c r="T13" s="301"/>
      <c r="U13" s="92"/>
      <c r="V13" s="93" t="s">
        <v>105</v>
      </c>
      <c r="W13" s="13"/>
    </row>
    <row r="14" spans="1:23" ht="21" customHeight="1">
      <c r="A14" s="10">
        <v>54</v>
      </c>
      <c r="B14" s="23"/>
      <c r="C14" s="24"/>
      <c r="D14" s="25"/>
      <c r="E14" s="26">
        <v>3.5</v>
      </c>
      <c r="F14" s="27"/>
      <c r="G14" s="114"/>
      <c r="H14" s="27"/>
      <c r="I14" s="104"/>
      <c r="J14" s="27"/>
      <c r="K14" s="104"/>
      <c r="L14" s="105">
        <f t="shared" si="1"/>
        <v>0</v>
      </c>
      <c r="M14" s="106">
        <f t="shared" si="2"/>
        <v>0</v>
      </c>
      <c r="N14" s="34"/>
      <c r="O14" s="264">
        <f t="shared" si="0"/>
        <v>0</v>
      </c>
      <c r="P14" s="98"/>
      <c r="Q14" s="247">
        <f t="shared" si="3"/>
        <v>0</v>
      </c>
      <c r="R14" s="258">
        <f t="shared" si="4"/>
        <v>0</v>
      </c>
      <c r="S14" s="301"/>
      <c r="T14" s="301"/>
      <c r="U14" s="92"/>
      <c r="V14" s="93" t="s">
        <v>105</v>
      </c>
      <c r="W14" s="13"/>
    </row>
    <row r="15" spans="1:23" ht="21" customHeight="1">
      <c r="A15" s="10">
        <v>55</v>
      </c>
      <c r="B15" s="23"/>
      <c r="C15" s="24"/>
      <c r="D15" s="25"/>
      <c r="E15" s="26">
        <v>3.5</v>
      </c>
      <c r="F15" s="27"/>
      <c r="G15" s="114"/>
      <c r="H15" s="27"/>
      <c r="I15" s="104"/>
      <c r="J15" s="27"/>
      <c r="K15" s="104"/>
      <c r="L15" s="105">
        <f t="shared" si="1"/>
        <v>0</v>
      </c>
      <c r="M15" s="106">
        <f t="shared" si="2"/>
        <v>0</v>
      </c>
      <c r="N15" s="34"/>
      <c r="O15" s="264">
        <f t="shared" si="0"/>
        <v>0</v>
      </c>
      <c r="P15" s="98"/>
      <c r="Q15" s="247">
        <f t="shared" si="3"/>
        <v>0</v>
      </c>
      <c r="R15" s="258">
        <f t="shared" si="4"/>
        <v>0</v>
      </c>
      <c r="S15" s="301"/>
      <c r="T15" s="301"/>
      <c r="U15" s="92"/>
      <c r="V15" s="93" t="s">
        <v>105</v>
      </c>
      <c r="W15" s="13"/>
    </row>
    <row r="16" spans="1:23" ht="21" customHeight="1">
      <c r="A16" s="10">
        <v>56</v>
      </c>
      <c r="B16" s="23"/>
      <c r="C16" s="24"/>
      <c r="D16" s="25"/>
      <c r="E16" s="26">
        <v>3.5</v>
      </c>
      <c r="F16" s="27"/>
      <c r="G16" s="114"/>
      <c r="H16" s="27"/>
      <c r="I16" s="104"/>
      <c r="J16" s="27"/>
      <c r="K16" s="104"/>
      <c r="L16" s="105">
        <f t="shared" si="1"/>
        <v>0</v>
      </c>
      <c r="M16" s="106">
        <f t="shared" si="2"/>
        <v>0</v>
      </c>
      <c r="N16" s="34"/>
      <c r="O16" s="264">
        <f t="shared" si="0"/>
        <v>0</v>
      </c>
      <c r="P16" s="98"/>
      <c r="Q16" s="247">
        <f t="shared" si="3"/>
        <v>0</v>
      </c>
      <c r="R16" s="258">
        <f t="shared" si="4"/>
        <v>0</v>
      </c>
      <c r="S16" s="301"/>
      <c r="T16" s="301"/>
      <c r="U16" s="92"/>
      <c r="V16" s="93" t="s">
        <v>105</v>
      </c>
      <c r="W16" s="13"/>
    </row>
    <row r="17" spans="1:23" ht="21" customHeight="1">
      <c r="A17" s="10">
        <v>57</v>
      </c>
      <c r="B17" s="23"/>
      <c r="C17" s="24"/>
      <c r="D17" s="25"/>
      <c r="E17" s="26">
        <v>3.5</v>
      </c>
      <c r="F17" s="27"/>
      <c r="G17" s="114"/>
      <c r="H17" s="27"/>
      <c r="I17" s="104"/>
      <c r="J17" s="27"/>
      <c r="K17" s="104"/>
      <c r="L17" s="105">
        <f t="shared" si="1"/>
        <v>0</v>
      </c>
      <c r="M17" s="106">
        <f t="shared" si="2"/>
        <v>0</v>
      </c>
      <c r="N17" s="34"/>
      <c r="O17" s="264">
        <f t="shared" si="0"/>
        <v>0</v>
      </c>
      <c r="P17" s="98"/>
      <c r="Q17" s="247">
        <f t="shared" si="3"/>
        <v>0</v>
      </c>
      <c r="R17" s="258">
        <f t="shared" si="4"/>
        <v>0</v>
      </c>
      <c r="S17" s="301"/>
      <c r="T17" s="301"/>
      <c r="U17" s="92"/>
      <c r="V17" s="93" t="s">
        <v>105</v>
      </c>
      <c r="W17" s="13"/>
    </row>
    <row r="18" spans="1:23" ht="21" customHeight="1">
      <c r="A18" s="10">
        <v>58</v>
      </c>
      <c r="B18" s="23"/>
      <c r="C18" s="24"/>
      <c r="D18" s="25"/>
      <c r="E18" s="26">
        <v>3.5</v>
      </c>
      <c r="F18" s="27"/>
      <c r="G18" s="114"/>
      <c r="H18" s="27"/>
      <c r="I18" s="104"/>
      <c r="J18" s="27"/>
      <c r="K18" s="104"/>
      <c r="L18" s="105">
        <f t="shared" si="1"/>
        <v>0</v>
      </c>
      <c r="M18" s="106">
        <f t="shared" si="2"/>
        <v>0</v>
      </c>
      <c r="N18" s="34"/>
      <c r="O18" s="264">
        <f t="shared" si="0"/>
        <v>0</v>
      </c>
      <c r="P18" s="98"/>
      <c r="Q18" s="247">
        <f t="shared" si="3"/>
        <v>0</v>
      </c>
      <c r="R18" s="258">
        <f t="shared" si="4"/>
        <v>0</v>
      </c>
      <c r="S18" s="301"/>
      <c r="T18" s="301"/>
      <c r="U18" s="92"/>
      <c r="V18" s="93" t="s">
        <v>105</v>
      </c>
      <c r="W18" s="13"/>
    </row>
    <row r="19" spans="1:23" ht="21" customHeight="1">
      <c r="A19" s="10">
        <v>59</v>
      </c>
      <c r="B19" s="23"/>
      <c r="C19" s="24"/>
      <c r="D19" s="25"/>
      <c r="E19" s="26">
        <v>3.5</v>
      </c>
      <c r="F19" s="27"/>
      <c r="G19" s="114"/>
      <c r="H19" s="27"/>
      <c r="I19" s="104"/>
      <c r="J19" s="27"/>
      <c r="K19" s="104"/>
      <c r="L19" s="105">
        <f t="shared" si="1"/>
        <v>0</v>
      </c>
      <c r="M19" s="106">
        <f t="shared" si="2"/>
        <v>0</v>
      </c>
      <c r="N19" s="34"/>
      <c r="O19" s="264">
        <f t="shared" si="0"/>
        <v>0</v>
      </c>
      <c r="P19" s="98"/>
      <c r="Q19" s="247">
        <f t="shared" si="3"/>
        <v>0</v>
      </c>
      <c r="R19" s="258">
        <f t="shared" si="4"/>
        <v>0</v>
      </c>
      <c r="S19" s="301"/>
      <c r="T19" s="301"/>
      <c r="U19" s="92"/>
      <c r="V19" s="93" t="s">
        <v>105</v>
      </c>
      <c r="W19" s="13"/>
    </row>
    <row r="20" spans="1:23" ht="21" customHeight="1">
      <c r="A20" s="10">
        <v>60</v>
      </c>
      <c r="B20" s="23"/>
      <c r="C20" s="24"/>
      <c r="D20" s="25"/>
      <c r="E20" s="26">
        <v>3.5</v>
      </c>
      <c r="F20" s="27"/>
      <c r="G20" s="114"/>
      <c r="H20" s="27"/>
      <c r="I20" s="104"/>
      <c r="J20" s="27"/>
      <c r="K20" s="104"/>
      <c r="L20" s="105">
        <f t="shared" si="1"/>
        <v>0</v>
      </c>
      <c r="M20" s="106">
        <f t="shared" si="2"/>
        <v>0</v>
      </c>
      <c r="N20" s="34"/>
      <c r="O20" s="264">
        <f t="shared" si="0"/>
        <v>0</v>
      </c>
      <c r="P20" s="98"/>
      <c r="Q20" s="247">
        <f t="shared" si="3"/>
        <v>0</v>
      </c>
      <c r="R20" s="258">
        <f t="shared" si="4"/>
        <v>0</v>
      </c>
      <c r="S20" s="301"/>
      <c r="T20" s="301"/>
      <c r="U20" s="92"/>
      <c r="V20" s="93" t="s">
        <v>105</v>
      </c>
      <c r="W20" s="13"/>
    </row>
    <row r="21" spans="1:23" ht="21" customHeight="1">
      <c r="A21" s="10">
        <v>61</v>
      </c>
      <c r="B21" s="23"/>
      <c r="C21" s="24"/>
      <c r="D21" s="25"/>
      <c r="E21" s="26">
        <v>3.5</v>
      </c>
      <c r="F21" s="27"/>
      <c r="G21" s="114"/>
      <c r="H21" s="27"/>
      <c r="I21" s="104"/>
      <c r="J21" s="27"/>
      <c r="K21" s="104"/>
      <c r="L21" s="105">
        <f t="shared" si="1"/>
        <v>0</v>
      </c>
      <c r="M21" s="106">
        <f t="shared" si="2"/>
        <v>0</v>
      </c>
      <c r="N21" s="34"/>
      <c r="O21" s="264">
        <f t="shared" si="0"/>
        <v>0</v>
      </c>
      <c r="P21" s="98"/>
      <c r="Q21" s="247">
        <f t="shared" si="3"/>
        <v>0</v>
      </c>
      <c r="R21" s="258">
        <f t="shared" si="4"/>
        <v>0</v>
      </c>
      <c r="S21" s="301"/>
      <c r="T21" s="301"/>
      <c r="U21" s="92"/>
      <c r="V21" s="93" t="s">
        <v>105</v>
      </c>
      <c r="W21" s="13"/>
    </row>
    <row r="22" spans="1:23" ht="21" customHeight="1" thickBot="1">
      <c r="A22" s="10">
        <v>62</v>
      </c>
      <c r="B22" s="28"/>
      <c r="C22" s="29"/>
      <c r="D22" s="30"/>
      <c r="E22" s="31">
        <v>3.5</v>
      </c>
      <c r="F22" s="32"/>
      <c r="G22" s="81"/>
      <c r="H22" s="32"/>
      <c r="I22" s="107"/>
      <c r="J22" s="32"/>
      <c r="K22" s="107"/>
      <c r="L22" s="108">
        <f t="shared" si="1"/>
        <v>0</v>
      </c>
      <c r="M22" s="109">
        <f t="shared" si="2"/>
        <v>0</v>
      </c>
      <c r="N22" s="35"/>
      <c r="O22" s="99">
        <f t="shared" si="0"/>
        <v>0</v>
      </c>
      <c r="P22" s="100"/>
      <c r="Q22" s="248">
        <f t="shared" si="3"/>
        <v>0</v>
      </c>
      <c r="R22" s="265">
        <f t="shared" si="4"/>
        <v>0</v>
      </c>
      <c r="S22" s="301"/>
      <c r="T22" s="301"/>
      <c r="U22" s="92"/>
      <c r="V22" s="93" t="s">
        <v>105</v>
      </c>
      <c r="W22" s="13"/>
    </row>
    <row r="23" spans="1:22" ht="21" customHeight="1" thickBot="1">
      <c r="A23" s="300" t="s">
        <v>68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7"/>
      <c r="S23" s="301"/>
      <c r="T23" s="301"/>
      <c r="U23" s="37"/>
      <c r="V23" s="37"/>
    </row>
    <row r="24" spans="1:22" ht="21.75" customHeight="1" thickBot="1">
      <c r="A24" s="300" t="s">
        <v>106</v>
      </c>
      <c r="B24" s="87" t="s">
        <v>107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88" t="s">
        <v>112</v>
      </c>
      <c r="Q24" s="89">
        <f>SUM(Q8:Q23)</f>
        <v>0</v>
      </c>
      <c r="R24" s="260">
        <f>SUM(R8:R23)</f>
        <v>0</v>
      </c>
      <c r="S24" s="301"/>
      <c r="T24" s="301"/>
      <c r="U24" s="37"/>
      <c r="V24" s="37"/>
    </row>
    <row r="25" spans="1:22" ht="15" customHeight="1">
      <c r="A25" s="300" t="s">
        <v>106</v>
      </c>
      <c r="B25" s="90" t="s">
        <v>109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91"/>
      <c r="R25" s="91"/>
      <c r="S25" s="301"/>
      <c r="T25" s="301"/>
      <c r="U25" s="37"/>
      <c r="V25" s="37"/>
    </row>
    <row r="26" spans="1:22" ht="15" customHeight="1" thickBot="1">
      <c r="A26" s="300" t="s">
        <v>106</v>
      </c>
      <c r="B26" s="90" t="s">
        <v>110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01"/>
      <c r="T26" s="301"/>
      <c r="U26" s="37"/>
      <c r="V26" s="37"/>
    </row>
    <row r="27" spans="1:22" ht="27" customHeight="1" thickBot="1">
      <c r="A27" s="300"/>
      <c r="B27" s="36"/>
      <c r="C27" s="91"/>
      <c r="D27" s="91"/>
      <c r="E27" s="91"/>
      <c r="F27" s="91"/>
      <c r="G27" s="91"/>
      <c r="H27" s="91"/>
      <c r="I27" s="43" t="s">
        <v>135</v>
      </c>
      <c r="J27" s="90">
        <f>Účast_1!$M$28</f>
        <v>0</v>
      </c>
      <c r="K27" s="43"/>
      <c r="L27" s="91"/>
      <c r="M27" s="91"/>
      <c r="N27" s="91"/>
      <c r="O27" s="37"/>
      <c r="P27" s="88" t="s">
        <v>108</v>
      </c>
      <c r="Q27" s="89">
        <f>SUM(Účast_4!Q27+Účast_5!Q24)</f>
        <v>0</v>
      </c>
      <c r="R27" s="266">
        <f>SUM(Účast_3!R27+Účast_4!R24)</f>
        <v>0</v>
      </c>
      <c r="S27" s="302"/>
      <c r="T27" s="302"/>
      <c r="U27" s="37"/>
      <c r="V27" s="37"/>
    </row>
    <row r="28" spans="1:22" ht="15" customHeight="1">
      <c r="A28" s="300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14" t="s">
        <v>111</v>
      </c>
      <c r="R28" s="8"/>
      <c r="S28" s="301"/>
      <c r="T28" s="301"/>
      <c r="U28" s="37"/>
      <c r="V28" s="37"/>
    </row>
    <row r="29" ht="18" customHeight="1">
      <c r="R29" s="2"/>
    </row>
    <row r="30" ht="18" customHeight="1">
      <c r="R30" s="2"/>
    </row>
    <row r="31" ht="18" customHeight="1">
      <c r="R31" s="2"/>
    </row>
    <row r="32" ht="18" customHeight="1">
      <c r="R32" s="2"/>
    </row>
    <row r="33" ht="18" customHeight="1">
      <c r="R33" s="2"/>
    </row>
    <row r="34" ht="18" customHeight="1"/>
  </sheetData>
  <sheetProtection password="C7D4" sheet="1" objects="1" scenarios="1"/>
  <mergeCells count="4">
    <mergeCell ref="F4:G4"/>
    <mergeCell ref="H6:I6"/>
    <mergeCell ref="J6:K6"/>
    <mergeCell ref="O6:P6"/>
  </mergeCells>
  <printOptions/>
  <pageMargins left="0.75" right="0.75" top="1" bottom="1" header="0.4921259845" footer="0.4921259845"/>
  <pageSetup horizontalDpi="600" verticalDpi="600" orientation="landscape" paperSize="9" scale="88" r:id="rId3"/>
  <headerFooter alignWithMargins="0">
    <oddHeader>&amp;L&amp;"Arial CE,Tučné"&amp;14&amp;F&amp;R&amp;D</oddHeader>
    <oddFooter>&amp;C&amp;A&amp;R&amp;T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</cp:lastModifiedBy>
  <cp:lastPrinted>2004-03-30T14:31:30Z</cp:lastPrinted>
  <dcterms:created xsi:type="dcterms:W3CDTF">2003-01-25T15:03:46Z</dcterms:created>
  <dcterms:modified xsi:type="dcterms:W3CDTF">2004-03-30T14:33:55Z</dcterms:modified>
  <cp:category/>
  <cp:version/>
  <cp:contentType/>
  <cp:contentStatus/>
</cp:coreProperties>
</file>