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320" windowHeight="11445"/>
  </bookViews>
  <sheets>
    <sheet name="Vše" sheetId="1" r:id="rId1"/>
    <sheet name="termín realizace do 30.9.2016" sheetId="2" r:id="rId2"/>
  </sheets>
  <definedNames>
    <definedName name="_xlnm._FilterDatabase" localSheetId="1" hidden="1">'termín realizace do 30.9.2016'!$A$3:$P$3</definedName>
    <definedName name="_xlnm._FilterDatabase" localSheetId="0" hidden="1">Vše!$A$2:$O$2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7" i="1" l="1"/>
  <c r="J87" i="1"/>
  <c r="L87" i="1"/>
  <c r="N87" i="1" l="1"/>
  <c r="O87" i="1"/>
  <c r="M87" i="1"/>
  <c r="K87" i="1"/>
  <c r="M17" i="2" l="1"/>
  <c r="N17" i="2"/>
  <c r="L17" i="2"/>
  <c r="M20" i="2"/>
  <c r="N20" i="2"/>
  <c r="L20" i="2"/>
  <c r="M38" i="2" l="1"/>
  <c r="N38" i="2"/>
  <c r="L38" i="2"/>
  <c r="M36" i="2"/>
  <c r="N36" i="2"/>
  <c r="L36" i="2"/>
  <c r="M33" i="2"/>
  <c r="N33" i="2"/>
  <c r="L32" i="2"/>
  <c r="L33" i="2" s="1"/>
  <c r="M31" i="2"/>
  <c r="N31" i="2"/>
  <c r="L31" i="2"/>
  <c r="M6" i="2"/>
  <c r="N6" i="2"/>
  <c r="M27" i="2"/>
  <c r="N27" i="2"/>
  <c r="L29" i="2"/>
  <c r="L27" i="2"/>
  <c r="L6" i="2"/>
  <c r="M40" i="2" l="1"/>
  <c r="L40" i="2"/>
  <c r="N40" i="2"/>
</calcChain>
</file>

<file path=xl/sharedStrings.xml><?xml version="1.0" encoding="utf-8"?>
<sst xmlns="http://schemas.openxmlformats.org/spreadsheetml/2006/main" count="913" uniqueCount="398">
  <si>
    <t>Název projektu</t>
  </si>
  <si>
    <t>Žadatel</t>
  </si>
  <si>
    <t>Typ školského zařízení, místo</t>
  </si>
  <si>
    <t>Kraj</t>
  </si>
  <si>
    <t>Okres</t>
  </si>
  <si>
    <t>Obec s rozšířenou působností</t>
  </si>
  <si>
    <t>Charakter akce</t>
  </si>
  <si>
    <t>Rozpočet 2014</t>
  </si>
  <si>
    <t>Rozpočet 2015</t>
  </si>
  <si>
    <t>Rozpočet 2016</t>
  </si>
  <si>
    <t>Rozpočet 2017</t>
  </si>
  <si>
    <t>Dotace</t>
  </si>
  <si>
    <t>Navýšení děti/žáci</t>
  </si>
  <si>
    <t>navýšení tříd</t>
  </si>
  <si>
    <t>MŠ</t>
  </si>
  <si>
    <t>Dostavba MŠ Předboj</t>
  </si>
  <si>
    <t>Obec Předboj</t>
  </si>
  <si>
    <t>MŠ Předboj</t>
  </si>
  <si>
    <t>Středočeský</t>
  </si>
  <si>
    <t>Praha - východ</t>
  </si>
  <si>
    <t>Brandýs n/L-St. Boleslav</t>
  </si>
  <si>
    <t>přístavba</t>
  </si>
  <si>
    <t xml:space="preserve">Nástavba MŠ Jiříkovice </t>
  </si>
  <si>
    <t>Obec Jiříkovice</t>
  </si>
  <si>
    <t>MŠ Jiříkovice</t>
  </si>
  <si>
    <t>Jihomoravský</t>
  </si>
  <si>
    <t>Brno - venkov</t>
  </si>
  <si>
    <t>Šlapanice</t>
  </si>
  <si>
    <t>nástavba</t>
  </si>
  <si>
    <t>Novostavba pavilonu č. 3 MŠ Velké Přílepy</t>
  </si>
  <si>
    <t>obec Velké Přílepy</t>
  </si>
  <si>
    <t>MŠ Jablíčko Velké Přílepy</t>
  </si>
  <si>
    <t>Praha - západ</t>
  </si>
  <si>
    <t>Černošice</t>
  </si>
  <si>
    <t>novostavba</t>
  </si>
  <si>
    <t>ZŠ</t>
  </si>
  <si>
    <t>Nástavba a stavební úpravy zš Čebín č.p.118</t>
  </si>
  <si>
    <t>obec Čebín</t>
  </si>
  <si>
    <t>ZŠ Čebín</t>
  </si>
  <si>
    <t>Kuřim</t>
  </si>
  <si>
    <t>nástavba, rekonstrukce</t>
  </si>
  <si>
    <t>ZŠ+MŠ</t>
  </si>
  <si>
    <t>Přístavba MŠ a ZŠ Lesnice</t>
  </si>
  <si>
    <t>obec Lesnice</t>
  </si>
  <si>
    <t>ZŠ a MŠ Lesnice</t>
  </si>
  <si>
    <t>Olomoucký</t>
  </si>
  <si>
    <t>Šumperk</t>
  </si>
  <si>
    <t>Zábřeh</t>
  </si>
  <si>
    <t>Výstavba MŠ Kroučová</t>
  </si>
  <si>
    <t>obec Kroučová</t>
  </si>
  <si>
    <t>MŠ Kroučová</t>
  </si>
  <si>
    <t>Rakovník</t>
  </si>
  <si>
    <t>Nástavba objektu jídelny ZŠ Zlín - Štípa</t>
  </si>
  <si>
    <t>město Zlín</t>
  </si>
  <si>
    <t>ZŠ Zlín-Štípa</t>
  </si>
  <si>
    <t>Zlínský</t>
  </si>
  <si>
    <t>Zlín</t>
  </si>
  <si>
    <t>Výstavba objektu MŠ Újezd u Černé Hory</t>
  </si>
  <si>
    <t>obec Újezd u Černé Hory</t>
  </si>
  <si>
    <t>MŠ Újezd u Černé Hory</t>
  </si>
  <si>
    <t>Blansko</t>
  </si>
  <si>
    <t>Nástavba budovy ZŠ Ivančice-Němčice</t>
  </si>
  <si>
    <t>město Ivančice</t>
  </si>
  <si>
    <t>ZŠ Ivančice-Němčice</t>
  </si>
  <si>
    <t>Ivančice</t>
  </si>
  <si>
    <t>Výstavba MŠ Mukařov</t>
  </si>
  <si>
    <t>obec Mukařov</t>
  </si>
  <si>
    <t>MŠ Mukařov</t>
  </si>
  <si>
    <t>Říčany</t>
  </si>
  <si>
    <t>Rozšíření kapacity MŠ a ZŠ Mladá Vožice</t>
  </si>
  <si>
    <t>město Mladá Vožice</t>
  </si>
  <si>
    <t>MŠ a ZŠ Mladá Vožice</t>
  </si>
  <si>
    <t>Jihočeský</t>
  </si>
  <si>
    <t>Tábor</t>
  </si>
  <si>
    <t>vestavba,rekonstrukce,modernizace</t>
  </si>
  <si>
    <t>Přestavba části OU na MŠ Svinaře</t>
  </si>
  <si>
    <t>obec Svinaře</t>
  </si>
  <si>
    <t>MŠ Svinaře</t>
  </si>
  <si>
    <t>Beroun</t>
  </si>
  <si>
    <t>rekonstrukce</t>
  </si>
  <si>
    <t>Rekonstrukce ZŠ Ludgeřovice</t>
  </si>
  <si>
    <t>obec Ludgeřovice</t>
  </si>
  <si>
    <t>ZŠ Ludgeřovice</t>
  </si>
  <si>
    <t>Moravskoslezský</t>
  </si>
  <si>
    <t>Opava</t>
  </si>
  <si>
    <t>Hlučín</t>
  </si>
  <si>
    <t>přístavba,rekonstruzkce</t>
  </si>
  <si>
    <t>Přestavba podkroví ZŠ Holubice</t>
  </si>
  <si>
    <t>obec Holubice</t>
  </si>
  <si>
    <t>ZŠ Holubice</t>
  </si>
  <si>
    <t>přestavba</t>
  </si>
  <si>
    <t>Přístavba budovy  MŠ a ZŠ Olomučany</t>
  </si>
  <si>
    <t>Obec Olomučany</t>
  </si>
  <si>
    <t>ZŠ a MŠ Olomučany</t>
  </si>
  <si>
    <t>Nadstavba MŠ ve Vendryni</t>
  </si>
  <si>
    <t>obec Vendryně</t>
  </si>
  <si>
    <t>MŠ Vendryně</t>
  </si>
  <si>
    <t>Frýdek-Místek</t>
  </si>
  <si>
    <t>Třinec</t>
  </si>
  <si>
    <t>Novostavba MŠ Uhřice</t>
  </si>
  <si>
    <t>obec Uhřice</t>
  </si>
  <si>
    <t>ZŠ a MŠ Uhřice</t>
  </si>
  <si>
    <t>Jihomoravská</t>
  </si>
  <si>
    <t>Hodonín</t>
  </si>
  <si>
    <t>Kyjov</t>
  </si>
  <si>
    <t>Nástavba ZŠ Dyjská 715, Praha-Čakovice</t>
  </si>
  <si>
    <t>MČ Praha-Čakovice</t>
  </si>
  <si>
    <t>ZŠ Dr. E: Beneše, Čakovice</t>
  </si>
  <si>
    <t>Praha</t>
  </si>
  <si>
    <t>Přístavba a nástavba MŠ Václavovice</t>
  </si>
  <si>
    <t>obec Václavovice</t>
  </si>
  <si>
    <t>MŠ Václavovice</t>
  </si>
  <si>
    <t>Ostrava-město</t>
  </si>
  <si>
    <t>Ostrava</t>
  </si>
  <si>
    <t>přístavba,nástavba</t>
  </si>
  <si>
    <t>MŠ Netvořice, přístavba, vestavba, rekonstrukce</t>
  </si>
  <si>
    <t>městys Netvořice</t>
  </si>
  <si>
    <t>MŠ Netvořice</t>
  </si>
  <si>
    <t>Břeclav</t>
  </si>
  <si>
    <t>Mikulov</t>
  </si>
  <si>
    <t>přístavba, vestavba, rekonstrukce</t>
  </si>
  <si>
    <t>Novostavba MŠ Ptice</t>
  </si>
  <si>
    <t>obec Ptice</t>
  </si>
  <si>
    <t>MŠ Ptice</t>
  </si>
  <si>
    <t>Rekonstrukce a dostavba MŠ Sibřina</t>
  </si>
  <si>
    <t>obec Sibřina</t>
  </si>
  <si>
    <t>MŠ Sibřina</t>
  </si>
  <si>
    <t>rekonstrukce, dostavba</t>
  </si>
  <si>
    <t>Stavební úpravy ZŠ a MŠ Dolany</t>
  </si>
  <si>
    <t>obec Dolany</t>
  </si>
  <si>
    <t>ZŠ a MŠ Dolany</t>
  </si>
  <si>
    <t>Olomouc</t>
  </si>
  <si>
    <t>novostavba, pořízení vybavení, rekonstrukce</t>
  </si>
  <si>
    <t>Přístavba ZŠ a MŠ Husinec-Řež</t>
  </si>
  <si>
    <t>obec Husinec</t>
  </si>
  <si>
    <t>ZŠ a MŠ Husinec-Řež</t>
  </si>
  <si>
    <t>přístavba, rekonstrukce, modernizace</t>
  </si>
  <si>
    <t>Přístavba Mateřské školy MČ Praha - Březiněves</t>
  </si>
  <si>
    <t>MČ Praha - Březiněves</t>
  </si>
  <si>
    <t>MŠ Praha - Březiněves</t>
  </si>
  <si>
    <t xml:space="preserve">přístavba </t>
  </si>
  <si>
    <t>Přístavba k mateřské škole Rajhradice</t>
  </si>
  <si>
    <t>obec Rajhradice</t>
  </si>
  <si>
    <t>MŠ Rajhradice</t>
  </si>
  <si>
    <t>Židlochovice</t>
  </si>
  <si>
    <t>Rekonstrukce MŠ Rudíkov</t>
  </si>
  <si>
    <t>obec Rudíkov</t>
  </si>
  <si>
    <t>MŠ Rudíkov</t>
  </si>
  <si>
    <t>Vysočina</t>
  </si>
  <si>
    <t>Třebíč</t>
  </si>
  <si>
    <t>Přístavba MŠ Vrchlického Starý Plzenec</t>
  </si>
  <si>
    <t>město Starý Plzenec</t>
  </si>
  <si>
    <t xml:space="preserve"> MŠ Vrchlického Starý Plzenec</t>
  </si>
  <si>
    <t>Plzeňský</t>
  </si>
  <si>
    <t>Plzeň - město</t>
  </si>
  <si>
    <t>Plzeň</t>
  </si>
  <si>
    <t>Novostavba MŠ Kropáčova Vrutice</t>
  </si>
  <si>
    <t>obec Kropáčova Vrutice</t>
  </si>
  <si>
    <t>MŠ Kropáčova Vrutice</t>
  </si>
  <si>
    <t>Mladá Boleslav</t>
  </si>
  <si>
    <t>Přístavba MŠ Mnichovice</t>
  </si>
  <si>
    <t>město Mnichovice</t>
  </si>
  <si>
    <t>MŠ Mnichovice</t>
  </si>
  <si>
    <t>Přístavba a rekonstrukce MŠ Chýně</t>
  </si>
  <si>
    <t>obec Chýně</t>
  </si>
  <si>
    <t>MŠ Chýně</t>
  </si>
  <si>
    <t>přístavba,rekonstrukce</t>
  </si>
  <si>
    <t>Stavební úpravy MŠ Poříčí nad Sázavou - 2. etapa</t>
  </si>
  <si>
    <t>obec Poříčí nad Sázavou</t>
  </si>
  <si>
    <t xml:space="preserve"> MŠ Poříčí nad Sázavou</t>
  </si>
  <si>
    <t>Benešov</t>
  </si>
  <si>
    <t xml:space="preserve">Přestavba objektu na MŠ Bolevecká Praha 10-H.Měcholupy </t>
  </si>
  <si>
    <t xml:space="preserve">MČ Praha 15 </t>
  </si>
  <si>
    <t>MŠ Parmská P.10-H. Měcholupy</t>
  </si>
  <si>
    <t xml:space="preserve">rekonstrukce, přístavba, interiér </t>
  </si>
  <si>
    <t>Nová budova ZŠ Kbely</t>
  </si>
  <si>
    <t>MČ Praha 9 - Kbely</t>
  </si>
  <si>
    <t>ZŠ Kbely</t>
  </si>
  <si>
    <t>Novostavba MŠ Nová Bělá</t>
  </si>
  <si>
    <t>obec Nová Bělá</t>
  </si>
  <si>
    <t>MŠ Nová Bělá</t>
  </si>
  <si>
    <t>Půdní vestavba MŠ Lysice</t>
  </si>
  <si>
    <t>městys Lysice</t>
  </si>
  <si>
    <t>MŠ Lysice</t>
  </si>
  <si>
    <t>Boskovice</t>
  </si>
  <si>
    <t>vestavba</t>
  </si>
  <si>
    <t>Přístavba MŠ Martinice</t>
  </si>
  <si>
    <t>obec Martinice</t>
  </si>
  <si>
    <t>MŠ Martinice</t>
  </si>
  <si>
    <t>Kroměříž</t>
  </si>
  <si>
    <t>Holešov</t>
  </si>
  <si>
    <t>Přístavba a stavební úpravy MŠ Zbuzany</t>
  </si>
  <si>
    <t>obec Zbuzany</t>
  </si>
  <si>
    <t>MŠ Zbuzany</t>
  </si>
  <si>
    <t>Vestavba a rekonstrukce MŠ Velká Bíteš-Lánice</t>
  </si>
  <si>
    <t>město Velká Bíteš</t>
  </si>
  <si>
    <t>MŠ Velká Bíteš-Lánice</t>
  </si>
  <si>
    <t>Žďár nad Sázavou</t>
  </si>
  <si>
    <t>Velké Meziříčí</t>
  </si>
  <si>
    <t>vestavba,rekonstrukce</t>
  </si>
  <si>
    <t>Rekonstrukce ZŠ Zlatníky-Hodkovice</t>
  </si>
  <si>
    <t>obec Zlatníky-Hodkovice</t>
  </si>
  <si>
    <t>ZŠ Zlatníky-Hodkovice</t>
  </si>
  <si>
    <t>Vestavba a přístavba MŠ v Bílovicích nad Svitavou</t>
  </si>
  <si>
    <t>obec Bílovice nad Svit.</t>
  </si>
  <si>
    <t xml:space="preserve">MŠ Bílovice nad Svitavou </t>
  </si>
  <si>
    <t>přístavba, interiérové vybavení</t>
  </si>
  <si>
    <t>MŠ Benátky nad Jizerou</t>
  </si>
  <si>
    <t>město Benátky nad Jizerou</t>
  </si>
  <si>
    <t>Novostavba pavilonu MŠ Praha-Klánovice</t>
  </si>
  <si>
    <t>MČ Praha-Klánovice</t>
  </si>
  <si>
    <t>MŠ Praha-Klánovice</t>
  </si>
  <si>
    <t xml:space="preserve">ZŠ </t>
  </si>
  <si>
    <t>Navýšení kapacity ZŠ v Ondřejově</t>
  </si>
  <si>
    <t>obec Ondřejov</t>
  </si>
  <si>
    <t>ZŠ a MŠ bratří Fričů Ondřejov</t>
  </si>
  <si>
    <t>Praha-východ</t>
  </si>
  <si>
    <t>Přístavba MŠ Dubné</t>
  </si>
  <si>
    <t>obec Dubné</t>
  </si>
  <si>
    <t>ZŠ a MŠ Dubné</t>
  </si>
  <si>
    <t>České Budějovice</t>
  </si>
  <si>
    <t>Rozšíření kapacity MŠ v obci Ohrobec - zřiz. Zvole</t>
  </si>
  <si>
    <t>obec Zvole</t>
  </si>
  <si>
    <t xml:space="preserve">ZŠ a MŠ Zvole </t>
  </si>
  <si>
    <t xml:space="preserve">Středočeský </t>
  </si>
  <si>
    <t>přístavba, rekonsrtukce, interiér</t>
  </si>
  <si>
    <t>Výstavba MŠ Jíloviště</t>
  </si>
  <si>
    <t>obec Jíloviště</t>
  </si>
  <si>
    <t>MŠ Jíloviště</t>
  </si>
  <si>
    <t>Přístavba MŠ Pěnčín</t>
  </si>
  <si>
    <t>obec Pěnčín</t>
  </si>
  <si>
    <t>MŠ Pěnčín</t>
  </si>
  <si>
    <t>Liberecký</t>
  </si>
  <si>
    <t>Jablonec n/N</t>
  </si>
  <si>
    <t>Železný Brod</t>
  </si>
  <si>
    <t>Rekonstrukce MŠ Prostřední Poříčí</t>
  </si>
  <si>
    <t>obec Prostřední Poříčí</t>
  </si>
  <si>
    <t>MŠ Prostřední Poříčí</t>
  </si>
  <si>
    <t>rekonstrukce,modernizacce</t>
  </si>
  <si>
    <t>Nástavba MŠ Nová Ves (Mratín)</t>
  </si>
  <si>
    <t>obec Nová Ves (Mratín)</t>
  </si>
  <si>
    <t>MŠ Nová Ves (Mratín)</t>
  </si>
  <si>
    <t>Přístavba a nástavba budovy MŠ Červenka</t>
  </si>
  <si>
    <t>obec Červenka</t>
  </si>
  <si>
    <t>MŠ Červenka</t>
  </si>
  <si>
    <t>Litovel</t>
  </si>
  <si>
    <t>Výstavba MŠ Prace</t>
  </si>
  <si>
    <t>obec Prace</t>
  </si>
  <si>
    <t>MŠ Prace</t>
  </si>
  <si>
    <t>Rekonstrukce MŠ Svojsíkova Šluknov</t>
  </si>
  <si>
    <t>město Šluknov</t>
  </si>
  <si>
    <t>MŠ Svojsíkova Šluknov</t>
  </si>
  <si>
    <t>Ústecký</t>
  </si>
  <si>
    <t>Děčín</t>
  </si>
  <si>
    <t>Rumburk</t>
  </si>
  <si>
    <t>Rozšíření MŠ  Nová Ves pod Pleší</t>
  </si>
  <si>
    <t>obec Nová Ves pod Pleší</t>
  </si>
  <si>
    <t>MŠ  Nová Ves pod Pleší</t>
  </si>
  <si>
    <t>Příbram</t>
  </si>
  <si>
    <t>Dobříš</t>
  </si>
  <si>
    <t>rekonstrukce,přístavba</t>
  </si>
  <si>
    <t>MŠ Ostrovec-vestavba</t>
  </si>
  <si>
    <t>obec Ostrovec</t>
  </si>
  <si>
    <t>MŠ Ostrovec</t>
  </si>
  <si>
    <t>Písek</t>
  </si>
  <si>
    <t>Rekonstrukce MŠ Lužec n.Vlt.</t>
  </si>
  <si>
    <t>obec Lužec n/Vlt.</t>
  </si>
  <si>
    <t>MŠ Lužec n.Vlt.</t>
  </si>
  <si>
    <t>Mělník</t>
  </si>
  <si>
    <t>rekonstrukce,modernizace</t>
  </si>
  <si>
    <t>Nástavba a rekonstrukce ZŠ Vratimov</t>
  </si>
  <si>
    <t>město Vratimov</t>
  </si>
  <si>
    <t>ZŠ Vratimov</t>
  </si>
  <si>
    <t>nástavba,rekonstrukce</t>
  </si>
  <si>
    <t xml:space="preserve">Rozšíření a rekonstrukce základní školy v Nezamyslicích </t>
  </si>
  <si>
    <t>Městys Nezamyslice</t>
  </si>
  <si>
    <t>ZŠ a MŠ Nezamyslice</t>
  </si>
  <si>
    <t>Prostějov</t>
  </si>
  <si>
    <t>přístavba, rekonstrukce</t>
  </si>
  <si>
    <t>Stavební úpravy a nástavba ZŠ Hlavňovice</t>
  </si>
  <si>
    <t>obec Hlavňovice</t>
  </si>
  <si>
    <t>ZŠ Hlavňovice</t>
  </si>
  <si>
    <t>Klatovy</t>
  </si>
  <si>
    <t>Sušice</t>
  </si>
  <si>
    <t>Nezvěstice - nástavba a přístavba ZŠ</t>
  </si>
  <si>
    <t>obec Nezvěstice</t>
  </si>
  <si>
    <t>ZŠ Nezvěstice</t>
  </si>
  <si>
    <t>přístavba, nástavba, rekonstrukce</t>
  </si>
  <si>
    <t>Přístavba MŠ a ZŠ Rymice</t>
  </si>
  <si>
    <t>obec Rymice</t>
  </si>
  <si>
    <t>MŠ a ZŠ Rymice</t>
  </si>
  <si>
    <t>Půdní vestavba ZŠ Horní Ředice</t>
  </si>
  <si>
    <t>obec Horní Ředice</t>
  </si>
  <si>
    <t>ZŠ Horní Ředice</t>
  </si>
  <si>
    <t>Pardubický</t>
  </si>
  <si>
    <t>Pardubice</t>
  </si>
  <si>
    <t>Holice</t>
  </si>
  <si>
    <t>vestavba,novostavba</t>
  </si>
  <si>
    <t>ZŠ Chotýšany, přístavba</t>
  </si>
  <si>
    <t>obec Chotýšany</t>
  </si>
  <si>
    <t>MŠ+ZŠ Chotýšany</t>
  </si>
  <si>
    <t>Obec Lichoceves - Stavba budovy základní a mateřské školy (změna funkcionality a přestavba budovy čp. 7 v Noutonicích</t>
  </si>
  <si>
    <t>obec Lichoceves</t>
  </si>
  <si>
    <t>MŠ Lichoceves</t>
  </si>
  <si>
    <t>přestavba,rekonstrukce</t>
  </si>
  <si>
    <t>Rekonstrukce a vestavavba ZŠ a MŠ Písečná</t>
  </si>
  <si>
    <t>obec Písečná</t>
  </si>
  <si>
    <t>ZŠ a MŠ Písečná</t>
  </si>
  <si>
    <t>Ústí n/Orl.</t>
  </si>
  <si>
    <t>Žamberk</t>
  </si>
  <si>
    <t>Nástavba MŠ U Sluncové Praha 8</t>
  </si>
  <si>
    <t>MČ Praha 8</t>
  </si>
  <si>
    <t>MŠ U Sluncové Praha 8</t>
  </si>
  <si>
    <t>Rozšíření ZŠ Nad Parkem Praha-Zbraslav</t>
  </si>
  <si>
    <t>MČ Praha-Zbraslav</t>
  </si>
  <si>
    <t>ZŠ Nad Parkem Praha-Zbraslav</t>
  </si>
  <si>
    <t>přístavba,nástavba,rekonstrukce</t>
  </si>
  <si>
    <t>Přístavba učeben ZŠ Praha-Kunratice</t>
  </si>
  <si>
    <t>MČ Praha-Kunratice</t>
  </si>
  <si>
    <t>ZŠ Praha-Kunratice</t>
  </si>
  <si>
    <t>Rekonstrukce školy Blížejov č.p. 92</t>
  </si>
  <si>
    <t>obec Blížejov</t>
  </si>
  <si>
    <t>ZŠ a MŠ Blížejov</t>
  </si>
  <si>
    <t>Domažlice</t>
  </si>
  <si>
    <t>Horšovský Týn</t>
  </si>
  <si>
    <t>Stavební úpravy původní budovy školy Mořkov</t>
  </si>
  <si>
    <t>obec Mořkov</t>
  </si>
  <si>
    <t>ZŠ a MŠ Mořkov</t>
  </si>
  <si>
    <t>Nový Jičín</t>
  </si>
  <si>
    <t>rekonstrukce a modernizace</t>
  </si>
  <si>
    <t>Novostavba MŠ Pitkovice, Praha 10, Hlívová</t>
  </si>
  <si>
    <t>městská část Praha 22</t>
  </si>
  <si>
    <t>MŠ Pitkovice</t>
  </si>
  <si>
    <t xml:space="preserve">Praha </t>
  </si>
  <si>
    <t>Rekonstrukce, nástavba a půdní vestavba ZŠ Nebušice</t>
  </si>
  <si>
    <t>MČ Praha 6</t>
  </si>
  <si>
    <t>ZŠ Nebušice</t>
  </si>
  <si>
    <t>nástavba, půdní vestavba, rekonstrukce</t>
  </si>
  <si>
    <t>ZŠ Liberec, Broumovská 7, navýšení kapacity</t>
  </si>
  <si>
    <t>město Liberec</t>
  </si>
  <si>
    <t>ZŠ Liberec</t>
  </si>
  <si>
    <t>Liberec</t>
  </si>
  <si>
    <t>Rozšíření kapacity MŠ Středokluky</t>
  </si>
  <si>
    <t>obec Středokluky</t>
  </si>
  <si>
    <t>MŠ Středokluky</t>
  </si>
  <si>
    <t>rekonstrukce, modernizace</t>
  </si>
  <si>
    <t>ZŠ a MŠ Řepín, rekonstrukce</t>
  </si>
  <si>
    <t>obec Řepín</t>
  </si>
  <si>
    <t>MŠ+ZŠ Řepín</t>
  </si>
  <si>
    <t>Rekonstrukce objektu pro ZŠ Olšany u Prostějova</t>
  </si>
  <si>
    <t>obec Olšany u Prostějova</t>
  </si>
  <si>
    <t>ZŠ Olšany u Prostějova</t>
  </si>
  <si>
    <t>Přístavba ZŠ Tyršova Slavkov u Brna</t>
  </si>
  <si>
    <t>město Slavkov u Brna</t>
  </si>
  <si>
    <t xml:space="preserve"> ZŠ Tyršova Slavkov u Brna</t>
  </si>
  <si>
    <t>Vyškov</t>
  </si>
  <si>
    <t>Slavkov u Brna</t>
  </si>
  <si>
    <t>Rozšíření kapacity ZŠ Hořátev</t>
  </si>
  <si>
    <t>obec Hořátev</t>
  </si>
  <si>
    <t>ZŠ Hořátev</t>
  </si>
  <si>
    <t>Nymburk</t>
  </si>
  <si>
    <t>Nástavba a stavební úpravy MŠ Mikulůvka</t>
  </si>
  <si>
    <t>obec Mikulůvka</t>
  </si>
  <si>
    <t>MŠ Mikulůvka</t>
  </si>
  <si>
    <t>Vsetín</t>
  </si>
  <si>
    <t>Valašské Meziříčí</t>
  </si>
  <si>
    <t>Navýšení kapacit MŠ Louka</t>
  </si>
  <si>
    <t>obec Louka</t>
  </si>
  <si>
    <t>MŠ Louka</t>
  </si>
  <si>
    <t>Veselín/Mor.</t>
  </si>
  <si>
    <t>vestavba, rekonstrukce</t>
  </si>
  <si>
    <t>MŠ+ZŠ</t>
  </si>
  <si>
    <t>Přístavba ZŠ a MŠ Kobeřice u Brna</t>
  </si>
  <si>
    <t>obec Kobeřice u Brna</t>
  </si>
  <si>
    <t>ZŠ a MŠ Kobeřice u Brna</t>
  </si>
  <si>
    <t>přístavba, nástavba</t>
  </si>
  <si>
    <t>Stavební úpravy MŠ a ZŠ Služovice</t>
  </si>
  <si>
    <t>obec Služovice</t>
  </si>
  <si>
    <t>MŠ a ZŠ Služovice</t>
  </si>
  <si>
    <t>Škola pod staroslavnou Budčí v 21. století - stavební úravy MŠ a ZŠ</t>
  </si>
  <si>
    <t>obec Zákolany</t>
  </si>
  <si>
    <t>ZŠ a MŠ Pod Budčí</t>
  </si>
  <si>
    <t>Kladno</t>
  </si>
  <si>
    <t>CELKOVÝ SOUČET</t>
  </si>
  <si>
    <t>Termín realizace akce</t>
  </si>
  <si>
    <t>CELKEM Praha</t>
  </si>
  <si>
    <t>CELKEM Středočeský kraj</t>
  </si>
  <si>
    <t>CELKEM Olomoucký kraj</t>
  </si>
  <si>
    <t>CELKEM Jihomoravský kraj</t>
  </si>
  <si>
    <t>CELKEM Jihočeský kraj</t>
  </si>
  <si>
    <t>CELKEM Pardubický kraj</t>
  </si>
  <si>
    <t>CELKEM Ústecký kraj</t>
  </si>
  <si>
    <t>CELKEM Moravskoslezský kraj</t>
  </si>
  <si>
    <t>CELKEM Zlínský kraj</t>
  </si>
  <si>
    <t xml:space="preserve">Program 133 310 - termín ukončení do 30.9.2016 </t>
  </si>
  <si>
    <t>Program 133 310  - registrované akce</t>
  </si>
  <si>
    <t>Navýšení tříd</t>
  </si>
  <si>
    <t>Typ org.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</si>
</sst>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2" borderId="5" xfId="0" applyFill="1" applyBorder="1"/>
    <xf numFmtId="0" fontId="0" fillId="2" borderId="0" xfId="0" applyFill="1" applyBorder="1"/>
    <xf numFmtId="0" fontId="1" fillId="2" borderId="0" xfId="0" applyFont="1" applyFill="1" applyBorder="1"/>
    <xf numFmtId="0" fontId="1" fillId="2" borderId="6" xfId="0" applyFont="1" applyFill="1" applyBorder="1"/>
    <xf numFmtId="0" fontId="3" fillId="2" borderId="7" xfId="0" applyFont="1" applyFill="1" applyBorder="1" applyAlignment="1">
      <alignment horizontal="right"/>
    </xf>
    <xf numFmtId="0" fontId="3" fillId="2" borderId="8" xfId="0" applyFont="1" applyFill="1" applyBorder="1"/>
    <xf numFmtId="0" fontId="4" fillId="2" borderId="8" xfId="0" applyFont="1" applyFill="1" applyBorder="1"/>
    <xf numFmtId="43" fontId="3" fillId="2" borderId="9" xfId="0" applyNumberFormat="1" applyFont="1" applyFill="1" applyBorder="1"/>
    <xf numFmtId="3" fontId="4" fillId="3" borderId="10" xfId="0" applyNumberFormat="1" applyFont="1" applyFill="1" applyBorder="1"/>
    <xf numFmtId="0" fontId="3" fillId="2" borderId="10" xfId="0" applyFont="1" applyFill="1" applyBorder="1"/>
    <xf numFmtId="0" fontId="3" fillId="2" borderId="0" xfId="0" applyFont="1" applyFill="1"/>
    <xf numFmtId="0" fontId="3" fillId="2" borderId="11" xfId="0" applyFont="1" applyFill="1" applyBorder="1" applyAlignment="1">
      <alignment horizontal="right"/>
    </xf>
    <xf numFmtId="0" fontId="4" fillId="2" borderId="10" xfId="0" applyFont="1" applyFill="1" applyBorder="1"/>
    <xf numFmtId="43" fontId="3" fillId="2" borderId="12" xfId="0" applyNumberFormat="1" applyFont="1" applyFill="1" applyBorder="1"/>
    <xf numFmtId="3" fontId="5" fillId="3" borderId="10" xfId="0" applyNumberFormat="1" applyFont="1" applyFill="1" applyBorder="1"/>
    <xf numFmtId="0" fontId="4" fillId="2" borderId="10" xfId="0" applyFont="1" applyFill="1" applyBorder="1" applyAlignment="1">
      <alignment wrapText="1"/>
    </xf>
    <xf numFmtId="0" fontId="6" fillId="2" borderId="11" xfId="0" applyFont="1" applyFill="1" applyBorder="1" applyAlignment="1">
      <alignment horizontal="right"/>
    </xf>
    <xf numFmtId="0" fontId="6" fillId="2" borderId="10" xfId="0" applyFont="1" applyFill="1" applyBorder="1"/>
    <xf numFmtId="0" fontId="7" fillId="2" borderId="10" xfId="0" applyFont="1" applyFill="1" applyBorder="1"/>
    <xf numFmtId="43" fontId="6" fillId="2" borderId="12" xfId="0" applyNumberFormat="1" applyFont="1" applyFill="1" applyBorder="1"/>
    <xf numFmtId="0" fontId="0" fillId="2" borderId="10" xfId="0" applyFill="1" applyBorder="1"/>
    <xf numFmtId="0" fontId="6" fillId="2" borderId="13" xfId="0" applyFont="1" applyFill="1" applyBorder="1" applyAlignment="1">
      <alignment horizontal="right"/>
    </xf>
    <xf numFmtId="0" fontId="6" fillId="2" borderId="14" xfId="0" applyFont="1" applyFill="1" applyBorder="1"/>
    <xf numFmtId="0" fontId="7" fillId="2" borderId="14" xfId="0" applyFont="1" applyFill="1" applyBorder="1"/>
    <xf numFmtId="43" fontId="6" fillId="2" borderId="15" xfId="0" applyNumberFormat="1" applyFont="1" applyFill="1" applyBorder="1"/>
    <xf numFmtId="0" fontId="6" fillId="0" borderId="11" xfId="0" applyFont="1" applyBorder="1" applyAlignment="1">
      <alignment horizontal="right"/>
    </xf>
    <xf numFmtId="0" fontId="6" fillId="0" borderId="10" xfId="0" applyFont="1" applyBorder="1"/>
    <xf numFmtId="0" fontId="7" fillId="0" borderId="10" xfId="0" applyFont="1" applyBorder="1"/>
    <xf numFmtId="43" fontId="6" fillId="0" borderId="12" xfId="0" applyNumberFormat="1" applyFont="1" applyBorder="1"/>
    <xf numFmtId="3" fontId="8" fillId="2" borderId="10" xfId="0" applyNumberFormat="1" applyFont="1" applyFill="1" applyBorder="1"/>
    <xf numFmtId="0" fontId="0" fillId="2" borderId="10" xfId="0" applyFont="1" applyFill="1" applyBorder="1"/>
    <xf numFmtId="0" fontId="0" fillId="2" borderId="0" xfId="0" applyFont="1" applyFill="1"/>
    <xf numFmtId="3" fontId="8" fillId="3" borderId="10" xfId="0" applyNumberFormat="1" applyFont="1" applyFill="1" applyBorder="1"/>
    <xf numFmtId="0" fontId="6" fillId="2" borderId="16" xfId="0" applyFont="1" applyFill="1" applyBorder="1" applyAlignment="1">
      <alignment horizontal="right"/>
    </xf>
    <xf numFmtId="0" fontId="6" fillId="2" borderId="17" xfId="0" applyFont="1" applyFill="1" applyBorder="1"/>
    <xf numFmtId="0" fontId="7" fillId="2" borderId="17" xfId="0" applyFont="1" applyFill="1" applyBorder="1" applyAlignment="1"/>
    <xf numFmtId="0" fontId="3" fillId="2" borderId="0" xfId="0" applyFont="1" applyFill="1" applyBorder="1" applyAlignment="1">
      <alignment horizontal="right"/>
    </xf>
    <xf numFmtId="0" fontId="3" fillId="2" borderId="0" xfId="0" applyFont="1" applyFill="1" applyBorder="1"/>
    <xf numFmtId="0" fontId="4" fillId="2" borderId="0" xfId="0" applyFont="1" applyFill="1" applyBorder="1"/>
    <xf numFmtId="43" fontId="3" fillId="2" borderId="0" xfId="0" applyNumberFormat="1" applyFont="1" applyFill="1" applyBorder="1"/>
    <xf numFmtId="3" fontId="4" fillId="2" borderId="0" xfId="0" applyNumberFormat="1" applyFont="1" applyFill="1" applyBorder="1"/>
    <xf numFmtId="0" fontId="1" fillId="2" borderId="3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3" fillId="2" borderId="11" xfId="0" applyFont="1" applyFill="1" applyBorder="1" applyAlignment="1">
      <alignment horizontal="right" wrapText="1"/>
    </xf>
    <xf numFmtId="0" fontId="6" fillId="2" borderId="10" xfId="0" applyFont="1" applyFill="1" applyBorder="1" applyAlignment="1">
      <alignment wrapText="1"/>
    </xf>
    <xf numFmtId="0" fontId="3" fillId="2" borderId="10" xfId="0" applyFont="1" applyFill="1" applyBorder="1" applyAlignment="1">
      <alignment wrapText="1"/>
    </xf>
    <xf numFmtId="14" fontId="3" fillId="2" borderId="12" xfId="0" applyNumberFormat="1" applyFont="1" applyFill="1" applyBorder="1" applyAlignment="1">
      <alignment wrapText="1"/>
    </xf>
    <xf numFmtId="43" fontId="3" fillId="2" borderId="12" xfId="0" applyNumberFormat="1" applyFont="1" applyFill="1" applyBorder="1" applyAlignment="1">
      <alignment wrapText="1"/>
    </xf>
    <xf numFmtId="3" fontId="4" fillId="3" borderId="10" xfId="0" applyNumberFormat="1" applyFont="1" applyFill="1" applyBorder="1" applyAlignment="1">
      <alignment wrapText="1"/>
    </xf>
    <xf numFmtId="0" fontId="6" fillId="2" borderId="11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wrapText="1"/>
    </xf>
    <xf numFmtId="14" fontId="6" fillId="2" borderId="12" xfId="0" applyNumberFormat="1" applyFont="1" applyFill="1" applyBorder="1" applyAlignment="1">
      <alignment wrapText="1"/>
    </xf>
    <xf numFmtId="43" fontId="6" fillId="2" borderId="12" xfId="0" applyNumberFormat="1" applyFont="1" applyFill="1" applyBorder="1" applyAlignment="1">
      <alignment wrapText="1"/>
    </xf>
    <xf numFmtId="0" fontId="0" fillId="2" borderId="10" xfId="0" applyFill="1" applyBorder="1" applyAlignment="1">
      <alignment wrapText="1"/>
    </xf>
    <xf numFmtId="3" fontId="4" fillId="4" borderId="10" xfId="0" applyNumberFormat="1" applyFont="1" applyFill="1" applyBorder="1" applyAlignment="1">
      <alignment wrapText="1"/>
    </xf>
    <xf numFmtId="0" fontId="6" fillId="2" borderId="13" xfId="0" applyFont="1" applyFill="1" applyBorder="1" applyAlignment="1">
      <alignment horizontal="right" wrapText="1"/>
    </xf>
    <xf numFmtId="0" fontId="7" fillId="2" borderId="14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14" fontId="6" fillId="2" borderId="15" xfId="0" applyNumberFormat="1" applyFont="1" applyFill="1" applyBorder="1" applyAlignment="1">
      <alignment wrapText="1"/>
    </xf>
    <xf numFmtId="43" fontId="6" fillId="2" borderId="15" xfId="0" applyNumberFormat="1" applyFont="1" applyFill="1" applyBorder="1" applyAlignment="1">
      <alignment wrapText="1"/>
    </xf>
    <xf numFmtId="3" fontId="8" fillId="5" borderId="10" xfId="0" applyNumberFormat="1" applyFont="1" applyFill="1" applyBorder="1" applyAlignment="1">
      <alignment wrapText="1"/>
    </xf>
    <xf numFmtId="0" fontId="0" fillId="2" borderId="10" xfId="0" applyFont="1" applyFill="1" applyBorder="1" applyAlignment="1">
      <alignment wrapText="1"/>
    </xf>
    <xf numFmtId="3" fontId="8" fillId="4" borderId="10" xfId="0" applyNumberFormat="1" applyFont="1" applyFill="1" applyBorder="1" applyAlignment="1">
      <alignment wrapText="1"/>
    </xf>
    <xf numFmtId="3" fontId="8" fillId="2" borderId="10" xfId="0" applyNumberFormat="1" applyFont="1" applyFill="1" applyBorder="1" applyAlignment="1">
      <alignment wrapText="1"/>
    </xf>
    <xf numFmtId="0" fontId="7" fillId="4" borderId="10" xfId="0" applyFont="1" applyFill="1" applyBorder="1" applyAlignment="1">
      <alignment wrapText="1"/>
    </xf>
    <xf numFmtId="0" fontId="4" fillId="4" borderId="10" xfId="0" applyFont="1" applyFill="1" applyBorder="1" applyAlignment="1">
      <alignment wrapText="1"/>
    </xf>
    <xf numFmtId="0" fontId="8" fillId="4" borderId="14" xfId="0" applyFont="1" applyFill="1" applyBorder="1" applyAlignment="1">
      <alignment wrapText="1"/>
    </xf>
    <xf numFmtId="0" fontId="1" fillId="6" borderId="0" xfId="0" applyFont="1" applyFill="1"/>
    <xf numFmtId="0" fontId="1" fillId="0" borderId="0" xfId="0" applyFont="1"/>
    <xf numFmtId="3" fontId="4" fillId="3" borderId="8" xfId="0" applyNumberFormat="1" applyFont="1" applyFill="1" applyBorder="1"/>
    <xf numFmtId="0" fontId="3" fillId="2" borderId="20" xfId="0" applyFont="1" applyFill="1" applyBorder="1"/>
    <xf numFmtId="0" fontId="3" fillId="2" borderId="21" xfId="0" applyFont="1" applyFill="1" applyBorder="1"/>
    <xf numFmtId="0" fontId="0" fillId="2" borderId="21" xfId="0" applyFill="1" applyBorder="1"/>
    <xf numFmtId="0" fontId="0" fillId="2" borderId="21" xfId="0" applyFont="1" applyFill="1" applyBorder="1"/>
    <xf numFmtId="3" fontId="8" fillId="2" borderId="2" xfId="0" applyNumberFormat="1" applyFont="1" applyFill="1" applyBorder="1"/>
    <xf numFmtId="43" fontId="7" fillId="2" borderId="1" xfId="0" applyNumberFormat="1" applyFont="1" applyFill="1" applyBorder="1"/>
    <xf numFmtId="43" fontId="7" fillId="2" borderId="2" xfId="0" applyNumberFormat="1" applyFont="1" applyFill="1" applyBorder="1"/>
    <xf numFmtId="164" fontId="1" fillId="0" borderId="2" xfId="0" applyNumberFormat="1" applyFont="1" applyBorder="1"/>
    <xf numFmtId="164" fontId="1" fillId="0" borderId="4" xfId="0" applyNumberFormat="1" applyFont="1" applyBorder="1"/>
    <xf numFmtId="0" fontId="7" fillId="4" borderId="12" xfId="0" applyFont="1" applyFill="1" applyBorder="1" applyAlignment="1">
      <alignment wrapText="1"/>
    </xf>
    <xf numFmtId="43" fontId="7" fillId="4" borderId="1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wrapText="1"/>
    </xf>
    <xf numFmtId="43" fontId="4" fillId="4" borderId="12" xfId="0" applyNumberFormat="1" applyFont="1" applyFill="1" applyBorder="1" applyAlignment="1">
      <alignment wrapText="1"/>
    </xf>
    <xf numFmtId="0" fontId="4" fillId="2" borderId="0" xfId="0" applyFont="1" applyFill="1"/>
    <xf numFmtId="0" fontId="8" fillId="4" borderId="15" xfId="0" applyFont="1" applyFill="1" applyBorder="1" applyAlignment="1">
      <alignment wrapText="1"/>
    </xf>
    <xf numFmtId="43" fontId="8" fillId="4" borderId="15" xfId="0" applyNumberFormat="1" applyFont="1" applyFill="1" applyBorder="1" applyAlignment="1">
      <alignment wrapText="1"/>
    </xf>
    <xf numFmtId="3" fontId="1" fillId="6" borderId="10" xfId="0" applyNumberFormat="1" applyFont="1" applyFill="1" applyBorder="1"/>
    <xf numFmtId="43" fontId="4" fillId="4" borderId="10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43" fontId="7" fillId="4" borderId="10" xfId="0" applyNumberFormat="1" applyFont="1" applyFill="1" applyBorder="1" applyAlignment="1">
      <alignment wrapText="1"/>
    </xf>
    <xf numFmtId="3" fontId="8" fillId="3" borderId="14" xfId="0" applyNumberFormat="1" applyFont="1" applyFill="1" applyBorder="1"/>
    <xf numFmtId="0" fontId="0" fillId="2" borderId="14" xfId="0" applyFont="1" applyFill="1" applyBorder="1"/>
    <xf numFmtId="0" fontId="0" fillId="2" borderId="22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left" wrapText="1"/>
    </xf>
    <xf numFmtId="0" fontId="4" fillId="4" borderId="19" xfId="0" applyFont="1" applyFill="1" applyBorder="1" applyAlignment="1">
      <alignment horizontal="left" wrapText="1"/>
    </xf>
    <xf numFmtId="0" fontId="8" fillId="4" borderId="18" xfId="0" applyFont="1" applyFill="1" applyBorder="1" applyAlignment="1">
      <alignment horizontal="left" wrapText="1"/>
    </xf>
    <xf numFmtId="0" fontId="8" fillId="4" borderId="19" xfId="0" applyFont="1" applyFill="1" applyBorder="1" applyAlignment="1">
      <alignment horizontal="left" wrapText="1"/>
    </xf>
    <xf numFmtId="0" fontId="7" fillId="4" borderId="10" xfId="0" applyFont="1" applyFill="1" applyBorder="1" applyAlignment="1">
      <alignment horizontal="left" wrapText="1"/>
    </xf>
    <xf numFmtId="0" fontId="7" fillId="4" borderId="18" xfId="0" applyFont="1" applyFill="1" applyBorder="1" applyAlignment="1">
      <alignment horizontal="left" wrapText="1"/>
    </xf>
    <xf numFmtId="0" fontId="7" fillId="4" borderId="19" xfId="0" applyFont="1" applyFill="1" applyBorder="1" applyAlignment="1">
      <alignment horizontal="left" wrapText="1"/>
    </xf>
    <xf numFmtId="0" fontId="4" fillId="4" borderId="10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7"/>
  <sheetViews>
    <sheetView tabSelected="1" workbookViewId="0">
      <selection activeCell="E2" sqref="E2"/>
    </sheetView>
  </sheetViews>
  <sheetFormatPr defaultRowHeight="15" x14ac:dyDescent="0.25"/>
  <cols>
    <col min="1" max="1" width="10.7109375" customWidth="1"/>
    <col min="2" max="2" width="53.28515625" bestFit="1" customWidth="1"/>
    <col min="3" max="3" width="22" bestFit="1" customWidth="1"/>
    <col min="4" max="4" width="31.85546875" bestFit="1" customWidth="1"/>
    <col min="5" max="5" width="14.5703125" bestFit="1" customWidth="1"/>
    <col min="6" max="6" width="15" bestFit="1" customWidth="1"/>
    <col min="7" max="7" width="32.140625" bestFit="1" customWidth="1"/>
    <col min="8" max="8" width="36.28515625" bestFit="1" customWidth="1"/>
    <col min="9" max="12" width="18.28515625" bestFit="1" customWidth="1"/>
    <col min="13" max="13" width="11.7109375" bestFit="1" customWidth="1"/>
    <col min="14" max="14" width="19.7109375" bestFit="1" customWidth="1"/>
    <col min="15" max="15" width="14.42578125" bestFit="1" customWidth="1"/>
  </cols>
  <sheetData>
    <row r="1" spans="1:15" s="2" customFormat="1" ht="19.5" thickBot="1" x14ac:dyDescent="0.35">
      <c r="A1" s="1" t="s">
        <v>395</v>
      </c>
      <c r="B1" s="3"/>
      <c r="M1" s="3"/>
    </row>
    <row r="2" spans="1:15" s="2" customFormat="1" ht="27.75" customHeight="1" thickBot="1" x14ac:dyDescent="0.3">
      <c r="A2" s="4" t="s">
        <v>397</v>
      </c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6" t="s">
        <v>5</v>
      </c>
      <c r="H2" s="5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8" t="s">
        <v>11</v>
      </c>
      <c r="N2" s="9" t="s">
        <v>12</v>
      </c>
      <c r="O2" s="10" t="s">
        <v>13</v>
      </c>
    </row>
    <row r="3" spans="1:15" s="2" customFormat="1" ht="15.75" thickBot="1" x14ac:dyDescent="0.3">
      <c r="A3" s="11"/>
      <c r="B3" s="13"/>
      <c r="C3" s="12"/>
      <c r="D3" s="12"/>
      <c r="E3" s="12"/>
      <c r="F3" s="12"/>
      <c r="G3" s="12"/>
      <c r="H3" s="12"/>
      <c r="I3" s="12"/>
      <c r="J3" s="12"/>
      <c r="K3" s="12"/>
      <c r="L3" s="12"/>
      <c r="M3" s="14"/>
    </row>
    <row r="4" spans="1:15" s="21" customFormat="1" ht="12.75" x14ac:dyDescent="0.2">
      <c r="A4" s="15" t="s">
        <v>14</v>
      </c>
      <c r="B4" s="17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  <c r="I4" s="18">
        <v>3023005</v>
      </c>
      <c r="J4" s="18"/>
      <c r="K4" s="18"/>
      <c r="L4" s="18"/>
      <c r="M4" s="80">
        <v>3023005</v>
      </c>
      <c r="N4" s="16">
        <v>28</v>
      </c>
      <c r="O4" s="81">
        <v>1</v>
      </c>
    </row>
    <row r="5" spans="1:15" s="21" customFormat="1" ht="12.75" x14ac:dyDescent="0.2">
      <c r="A5" s="22" t="s">
        <v>14</v>
      </c>
      <c r="B5" s="23" t="s">
        <v>22</v>
      </c>
      <c r="C5" s="20" t="s">
        <v>23</v>
      </c>
      <c r="D5" s="20" t="s">
        <v>24</v>
      </c>
      <c r="E5" s="20" t="s">
        <v>25</v>
      </c>
      <c r="F5" s="20" t="s">
        <v>26</v>
      </c>
      <c r="G5" s="20" t="s">
        <v>27</v>
      </c>
      <c r="H5" s="20" t="s">
        <v>28</v>
      </c>
      <c r="I5" s="24"/>
      <c r="J5" s="24">
        <v>9501376</v>
      </c>
      <c r="K5" s="24"/>
      <c r="L5" s="24"/>
      <c r="M5" s="19">
        <v>9501376</v>
      </c>
      <c r="N5" s="20">
        <v>24</v>
      </c>
      <c r="O5" s="82">
        <v>1</v>
      </c>
    </row>
    <row r="6" spans="1:15" s="21" customFormat="1" ht="12.75" x14ac:dyDescent="0.2">
      <c r="A6" s="22" t="s">
        <v>14</v>
      </c>
      <c r="B6" s="23" t="s">
        <v>29</v>
      </c>
      <c r="C6" s="20" t="s">
        <v>30</v>
      </c>
      <c r="D6" s="20" t="s">
        <v>31</v>
      </c>
      <c r="E6" s="20" t="s">
        <v>18</v>
      </c>
      <c r="F6" s="20" t="s">
        <v>32</v>
      </c>
      <c r="G6" s="20" t="s">
        <v>33</v>
      </c>
      <c r="H6" s="20" t="s">
        <v>34</v>
      </c>
      <c r="I6" s="24"/>
      <c r="J6" s="24">
        <v>7275532</v>
      </c>
      <c r="K6" s="24"/>
      <c r="L6" s="24"/>
      <c r="M6" s="19">
        <v>7275532</v>
      </c>
      <c r="N6" s="20">
        <v>50</v>
      </c>
      <c r="O6" s="82">
        <v>2</v>
      </c>
    </row>
    <row r="7" spans="1:15" s="21" customFormat="1" ht="12.75" x14ac:dyDescent="0.2">
      <c r="A7" s="22" t="s">
        <v>35</v>
      </c>
      <c r="B7" s="23" t="s">
        <v>36</v>
      </c>
      <c r="C7" s="20" t="s">
        <v>37</v>
      </c>
      <c r="D7" s="20" t="s">
        <v>38</v>
      </c>
      <c r="E7" s="20" t="s">
        <v>25</v>
      </c>
      <c r="F7" s="20" t="s">
        <v>26</v>
      </c>
      <c r="G7" s="20" t="s">
        <v>39</v>
      </c>
      <c r="H7" s="20" t="s">
        <v>40</v>
      </c>
      <c r="I7" s="24"/>
      <c r="J7" s="24"/>
      <c r="K7" s="24">
        <v>6820000</v>
      </c>
      <c r="L7" s="24"/>
      <c r="M7" s="19">
        <v>6820000</v>
      </c>
      <c r="N7" s="20">
        <v>56</v>
      </c>
      <c r="O7" s="82">
        <v>2</v>
      </c>
    </row>
    <row r="8" spans="1:15" s="21" customFormat="1" ht="12.75" x14ac:dyDescent="0.2">
      <c r="A8" s="22" t="s">
        <v>41</v>
      </c>
      <c r="B8" s="23" t="s">
        <v>42</v>
      </c>
      <c r="C8" s="20" t="s">
        <v>43</v>
      </c>
      <c r="D8" s="20" t="s">
        <v>44</v>
      </c>
      <c r="E8" s="20" t="s">
        <v>45</v>
      </c>
      <c r="F8" s="20" t="s">
        <v>46</v>
      </c>
      <c r="G8" s="20" t="s">
        <v>47</v>
      </c>
      <c r="H8" s="20" t="s">
        <v>21</v>
      </c>
      <c r="I8" s="24"/>
      <c r="J8" s="24">
        <v>14935621</v>
      </c>
      <c r="K8" s="24"/>
      <c r="L8" s="24"/>
      <c r="M8" s="19">
        <v>14935621</v>
      </c>
      <c r="N8" s="20">
        <v>25</v>
      </c>
      <c r="O8" s="82">
        <v>1</v>
      </c>
    </row>
    <row r="9" spans="1:15" s="21" customFormat="1" ht="12.75" x14ac:dyDescent="0.2">
      <c r="A9" s="22" t="s">
        <v>14</v>
      </c>
      <c r="B9" s="23" t="s">
        <v>48</v>
      </c>
      <c r="C9" s="20" t="s">
        <v>49</v>
      </c>
      <c r="D9" s="20" t="s">
        <v>50</v>
      </c>
      <c r="E9" s="20" t="s">
        <v>18</v>
      </c>
      <c r="F9" s="20" t="s">
        <v>51</v>
      </c>
      <c r="G9" s="20" t="s">
        <v>51</v>
      </c>
      <c r="H9" s="20" t="s">
        <v>34</v>
      </c>
      <c r="I9" s="24"/>
      <c r="J9" s="24">
        <v>3423786</v>
      </c>
      <c r="K9" s="24"/>
      <c r="L9" s="24"/>
      <c r="M9" s="19">
        <v>3423786</v>
      </c>
      <c r="N9" s="20">
        <v>24</v>
      </c>
      <c r="O9" s="82">
        <v>1</v>
      </c>
    </row>
    <row r="10" spans="1:15" s="21" customFormat="1" ht="12.75" x14ac:dyDescent="0.2">
      <c r="A10" s="22" t="s">
        <v>35</v>
      </c>
      <c r="B10" s="23" t="s">
        <v>52</v>
      </c>
      <c r="C10" s="20" t="s">
        <v>53</v>
      </c>
      <c r="D10" s="20" t="s">
        <v>54</v>
      </c>
      <c r="E10" s="20" t="s">
        <v>55</v>
      </c>
      <c r="F10" s="20" t="s">
        <v>56</v>
      </c>
      <c r="G10" s="20" t="s">
        <v>56</v>
      </c>
      <c r="H10" s="20" t="s">
        <v>28</v>
      </c>
      <c r="I10" s="24"/>
      <c r="J10" s="24">
        <v>7521755</v>
      </c>
      <c r="K10" s="24"/>
      <c r="L10" s="24"/>
      <c r="M10" s="19">
        <v>7521755</v>
      </c>
      <c r="N10" s="20">
        <v>120</v>
      </c>
      <c r="O10" s="82">
        <v>4</v>
      </c>
    </row>
    <row r="11" spans="1:15" s="21" customFormat="1" ht="12.75" x14ac:dyDescent="0.2">
      <c r="A11" s="22" t="s">
        <v>14</v>
      </c>
      <c r="B11" s="23" t="s">
        <v>57</v>
      </c>
      <c r="C11" s="20" t="s">
        <v>58</v>
      </c>
      <c r="D11" s="20" t="s">
        <v>59</v>
      </c>
      <c r="E11" s="20" t="s">
        <v>25</v>
      </c>
      <c r="F11" s="20" t="s">
        <v>60</v>
      </c>
      <c r="G11" s="20" t="s">
        <v>60</v>
      </c>
      <c r="H11" s="20" t="s">
        <v>34</v>
      </c>
      <c r="I11" s="24"/>
      <c r="J11" s="24">
        <v>9939991</v>
      </c>
      <c r="K11" s="24"/>
      <c r="L11" s="24"/>
      <c r="M11" s="25">
        <v>9939991</v>
      </c>
      <c r="N11" s="20">
        <v>24</v>
      </c>
      <c r="O11" s="82">
        <v>1</v>
      </c>
    </row>
    <row r="12" spans="1:15" s="21" customFormat="1" ht="12.75" x14ac:dyDescent="0.2">
      <c r="A12" s="22" t="s">
        <v>35</v>
      </c>
      <c r="B12" s="23" t="s">
        <v>61</v>
      </c>
      <c r="C12" s="20" t="s">
        <v>62</v>
      </c>
      <c r="D12" s="20" t="s">
        <v>63</v>
      </c>
      <c r="E12" s="20" t="s">
        <v>25</v>
      </c>
      <c r="F12" s="20" t="s">
        <v>26</v>
      </c>
      <c r="G12" s="20" t="s">
        <v>64</v>
      </c>
      <c r="H12" s="20" t="s">
        <v>28</v>
      </c>
      <c r="I12" s="24"/>
      <c r="J12" s="24"/>
      <c r="K12" s="24">
        <v>5099638</v>
      </c>
      <c r="L12" s="24"/>
      <c r="M12" s="19">
        <v>5099638</v>
      </c>
      <c r="N12" s="20">
        <v>73</v>
      </c>
      <c r="O12" s="82">
        <v>3</v>
      </c>
    </row>
    <row r="13" spans="1:15" s="21" customFormat="1" ht="12.75" x14ac:dyDescent="0.2">
      <c r="A13" s="22" t="s">
        <v>14</v>
      </c>
      <c r="B13" s="23" t="s">
        <v>65</v>
      </c>
      <c r="C13" s="20" t="s">
        <v>66</v>
      </c>
      <c r="D13" s="20" t="s">
        <v>67</v>
      </c>
      <c r="E13" s="20" t="s">
        <v>18</v>
      </c>
      <c r="F13" s="20" t="s">
        <v>19</v>
      </c>
      <c r="G13" s="20" t="s">
        <v>68</v>
      </c>
      <c r="H13" s="20" t="s">
        <v>34</v>
      </c>
      <c r="I13" s="24"/>
      <c r="J13" s="24">
        <v>1055270</v>
      </c>
      <c r="K13" s="24">
        <v>10014254</v>
      </c>
      <c r="L13" s="24"/>
      <c r="M13" s="19">
        <v>11069524</v>
      </c>
      <c r="N13" s="20">
        <v>50</v>
      </c>
      <c r="O13" s="82">
        <v>2</v>
      </c>
    </row>
    <row r="14" spans="1:15" s="21" customFormat="1" ht="12.75" x14ac:dyDescent="0.2">
      <c r="A14" s="22" t="s">
        <v>14</v>
      </c>
      <c r="B14" s="23" t="s">
        <v>69</v>
      </c>
      <c r="C14" s="20" t="s">
        <v>70</v>
      </c>
      <c r="D14" s="20" t="s">
        <v>71</v>
      </c>
      <c r="E14" s="20" t="s">
        <v>72</v>
      </c>
      <c r="F14" s="20" t="s">
        <v>73</v>
      </c>
      <c r="G14" s="20" t="s">
        <v>73</v>
      </c>
      <c r="H14" s="20" t="s">
        <v>74</v>
      </c>
      <c r="I14" s="24">
        <v>1178743</v>
      </c>
      <c r="J14" s="24">
        <v>4207377</v>
      </c>
      <c r="K14" s="24"/>
      <c r="L14" s="24"/>
      <c r="M14" s="19">
        <v>5386120</v>
      </c>
      <c r="N14" s="20">
        <v>28</v>
      </c>
      <c r="O14" s="82">
        <v>1</v>
      </c>
    </row>
    <row r="15" spans="1:15" s="21" customFormat="1" ht="12.75" x14ac:dyDescent="0.2">
      <c r="A15" s="22" t="s">
        <v>14</v>
      </c>
      <c r="B15" s="23" t="s">
        <v>75</v>
      </c>
      <c r="C15" s="20" t="s">
        <v>76</v>
      </c>
      <c r="D15" s="20" t="s">
        <v>77</v>
      </c>
      <c r="E15" s="20" t="s">
        <v>18</v>
      </c>
      <c r="F15" s="20" t="s">
        <v>78</v>
      </c>
      <c r="G15" s="20" t="s">
        <v>78</v>
      </c>
      <c r="H15" s="20" t="s">
        <v>79</v>
      </c>
      <c r="I15" s="24"/>
      <c r="J15" s="24">
        <v>2343681</v>
      </c>
      <c r="K15" s="24"/>
      <c r="L15" s="24"/>
      <c r="M15" s="19">
        <v>2343681.44</v>
      </c>
      <c r="N15" s="20">
        <v>24</v>
      </c>
      <c r="O15" s="82">
        <v>1</v>
      </c>
    </row>
    <row r="16" spans="1:15" s="21" customFormat="1" ht="12.75" x14ac:dyDescent="0.2">
      <c r="A16" s="22" t="s">
        <v>41</v>
      </c>
      <c r="B16" s="23" t="s">
        <v>80</v>
      </c>
      <c r="C16" s="20" t="s">
        <v>81</v>
      </c>
      <c r="D16" s="20" t="s">
        <v>82</v>
      </c>
      <c r="E16" s="20" t="s">
        <v>83</v>
      </c>
      <c r="F16" s="20" t="s">
        <v>84</v>
      </c>
      <c r="G16" s="20" t="s">
        <v>85</v>
      </c>
      <c r="H16" s="20" t="s">
        <v>86</v>
      </c>
      <c r="I16" s="24"/>
      <c r="J16" s="24">
        <v>2200000</v>
      </c>
      <c r="K16" s="24">
        <v>9720000</v>
      </c>
      <c r="L16" s="24"/>
      <c r="M16" s="19">
        <v>11920000</v>
      </c>
      <c r="N16" s="20">
        <v>58</v>
      </c>
      <c r="O16" s="82">
        <v>2</v>
      </c>
    </row>
    <row r="17" spans="1:15" s="21" customFormat="1" ht="12.75" x14ac:dyDescent="0.2">
      <c r="A17" s="22" t="s">
        <v>35</v>
      </c>
      <c r="B17" s="23" t="s">
        <v>87</v>
      </c>
      <c r="C17" s="20" t="s">
        <v>88</v>
      </c>
      <c r="D17" s="20" t="s">
        <v>89</v>
      </c>
      <c r="E17" s="20" t="s">
        <v>18</v>
      </c>
      <c r="F17" s="20" t="s">
        <v>32</v>
      </c>
      <c r="G17" s="20" t="s">
        <v>33</v>
      </c>
      <c r="H17" s="20" t="s">
        <v>90</v>
      </c>
      <c r="I17" s="24"/>
      <c r="J17" s="24">
        <v>2591320</v>
      </c>
      <c r="K17" s="24"/>
      <c r="L17" s="24"/>
      <c r="M17" s="19">
        <v>2591319.8199999998</v>
      </c>
      <c r="N17" s="20">
        <v>40</v>
      </c>
      <c r="O17" s="82">
        <v>2</v>
      </c>
    </row>
    <row r="18" spans="1:15" s="21" customFormat="1" ht="12.75" x14ac:dyDescent="0.2">
      <c r="A18" s="22" t="s">
        <v>14</v>
      </c>
      <c r="B18" s="23" t="s">
        <v>91</v>
      </c>
      <c r="C18" s="20" t="s">
        <v>92</v>
      </c>
      <c r="D18" s="20" t="s">
        <v>93</v>
      </c>
      <c r="E18" s="20" t="s">
        <v>25</v>
      </c>
      <c r="F18" s="20" t="s">
        <v>60</v>
      </c>
      <c r="G18" s="20" t="s">
        <v>60</v>
      </c>
      <c r="H18" s="20" t="s">
        <v>21</v>
      </c>
      <c r="I18" s="24"/>
      <c r="J18" s="24">
        <v>2734347</v>
      </c>
      <c r="K18" s="24"/>
      <c r="L18" s="24"/>
      <c r="M18" s="19">
        <v>2734347</v>
      </c>
      <c r="N18" s="20">
        <v>13</v>
      </c>
      <c r="O18" s="82">
        <v>1</v>
      </c>
    </row>
    <row r="19" spans="1:15" s="21" customFormat="1" ht="12.75" x14ac:dyDescent="0.2">
      <c r="A19" s="22" t="s">
        <v>14</v>
      </c>
      <c r="B19" s="23" t="s">
        <v>94</v>
      </c>
      <c r="C19" s="20" t="s">
        <v>95</v>
      </c>
      <c r="D19" s="20" t="s">
        <v>96</v>
      </c>
      <c r="E19" s="20" t="s">
        <v>83</v>
      </c>
      <c r="F19" s="20" t="s">
        <v>97</v>
      </c>
      <c r="G19" s="20" t="s">
        <v>98</v>
      </c>
      <c r="H19" s="20" t="s">
        <v>28</v>
      </c>
      <c r="I19" s="24">
        <v>6000930</v>
      </c>
      <c r="J19" s="24"/>
      <c r="K19" s="24"/>
      <c r="L19" s="24"/>
      <c r="M19" s="19">
        <v>6000930</v>
      </c>
      <c r="N19" s="20">
        <v>24</v>
      </c>
      <c r="O19" s="82">
        <v>1</v>
      </c>
    </row>
    <row r="20" spans="1:15" s="21" customFormat="1" ht="12.75" x14ac:dyDescent="0.2">
      <c r="A20" s="22" t="s">
        <v>14</v>
      </c>
      <c r="B20" s="23" t="s">
        <v>99</v>
      </c>
      <c r="C20" s="20" t="s">
        <v>100</v>
      </c>
      <c r="D20" s="20" t="s">
        <v>101</v>
      </c>
      <c r="E20" s="20" t="s">
        <v>102</v>
      </c>
      <c r="F20" s="20" t="s">
        <v>103</v>
      </c>
      <c r="G20" s="20" t="s">
        <v>104</v>
      </c>
      <c r="H20" s="20" t="s">
        <v>34</v>
      </c>
      <c r="I20" s="24"/>
      <c r="J20" s="24">
        <v>3000000</v>
      </c>
      <c r="K20" s="24">
        <v>12000000</v>
      </c>
      <c r="L20" s="24"/>
      <c r="M20" s="19">
        <v>15000000</v>
      </c>
      <c r="N20" s="20">
        <v>38</v>
      </c>
      <c r="O20" s="82">
        <v>2</v>
      </c>
    </row>
    <row r="21" spans="1:15" s="21" customFormat="1" ht="12.75" x14ac:dyDescent="0.2">
      <c r="A21" s="22" t="s">
        <v>35</v>
      </c>
      <c r="B21" s="23" t="s">
        <v>105</v>
      </c>
      <c r="C21" s="20" t="s">
        <v>106</v>
      </c>
      <c r="D21" s="20" t="s">
        <v>107</v>
      </c>
      <c r="E21" s="20" t="s">
        <v>108</v>
      </c>
      <c r="F21" s="20" t="s">
        <v>108</v>
      </c>
      <c r="G21" s="20" t="s">
        <v>108</v>
      </c>
      <c r="H21" s="20" t="s">
        <v>40</v>
      </c>
      <c r="I21" s="24"/>
      <c r="J21" s="24">
        <v>15000000</v>
      </c>
      <c r="K21" s="24"/>
      <c r="L21" s="24"/>
      <c r="M21" s="19">
        <v>15000000</v>
      </c>
      <c r="N21" s="20">
        <v>210</v>
      </c>
      <c r="O21" s="82">
        <v>7</v>
      </c>
    </row>
    <row r="22" spans="1:15" s="21" customFormat="1" ht="12.75" x14ac:dyDescent="0.2">
      <c r="A22" s="22" t="s">
        <v>14</v>
      </c>
      <c r="B22" s="23" t="s">
        <v>109</v>
      </c>
      <c r="C22" s="20" t="s">
        <v>110</v>
      </c>
      <c r="D22" s="20" t="s">
        <v>111</v>
      </c>
      <c r="E22" s="20" t="s">
        <v>83</v>
      </c>
      <c r="F22" s="20" t="s">
        <v>112</v>
      </c>
      <c r="G22" s="20" t="s">
        <v>113</v>
      </c>
      <c r="H22" s="20" t="s">
        <v>114</v>
      </c>
      <c r="I22" s="24">
        <v>13588307</v>
      </c>
      <c r="J22" s="24"/>
      <c r="K22" s="24"/>
      <c r="L22" s="24"/>
      <c r="M22" s="19">
        <v>13588307</v>
      </c>
      <c r="N22" s="20">
        <v>20</v>
      </c>
      <c r="O22" s="82">
        <v>1</v>
      </c>
    </row>
    <row r="23" spans="1:15" s="21" customFormat="1" ht="12.75" x14ac:dyDescent="0.2">
      <c r="A23" s="22" t="s">
        <v>14</v>
      </c>
      <c r="B23" s="23" t="s">
        <v>115</v>
      </c>
      <c r="C23" s="20" t="s">
        <v>116</v>
      </c>
      <c r="D23" s="20" t="s">
        <v>117</v>
      </c>
      <c r="E23" s="20" t="s">
        <v>25</v>
      </c>
      <c r="F23" s="20" t="s">
        <v>118</v>
      </c>
      <c r="G23" s="20" t="s">
        <v>119</v>
      </c>
      <c r="H23" s="20" t="s">
        <v>120</v>
      </c>
      <c r="I23" s="24"/>
      <c r="J23" s="24">
        <v>2714900</v>
      </c>
      <c r="K23" s="24"/>
      <c r="L23" s="24"/>
      <c r="M23" s="19">
        <v>2714900</v>
      </c>
      <c r="N23" s="20">
        <v>20</v>
      </c>
      <c r="O23" s="82">
        <v>1</v>
      </c>
    </row>
    <row r="24" spans="1:15" s="21" customFormat="1" ht="12.75" x14ac:dyDescent="0.2">
      <c r="A24" s="22" t="s">
        <v>14</v>
      </c>
      <c r="B24" s="23" t="s">
        <v>121</v>
      </c>
      <c r="C24" s="20" t="s">
        <v>122</v>
      </c>
      <c r="D24" s="20" t="s">
        <v>123</v>
      </c>
      <c r="E24" s="20" t="s">
        <v>18</v>
      </c>
      <c r="F24" s="20" t="s">
        <v>32</v>
      </c>
      <c r="G24" s="20" t="s">
        <v>33</v>
      </c>
      <c r="H24" s="20" t="s">
        <v>34</v>
      </c>
      <c r="I24" s="24"/>
      <c r="J24" s="24">
        <v>4296710</v>
      </c>
      <c r="K24" s="24"/>
      <c r="L24" s="24"/>
      <c r="M24" s="19">
        <v>4296710</v>
      </c>
      <c r="N24" s="20">
        <v>24</v>
      </c>
      <c r="O24" s="82">
        <v>1</v>
      </c>
    </row>
    <row r="25" spans="1:15" s="21" customFormat="1" ht="12.75" x14ac:dyDescent="0.2">
      <c r="A25" s="22" t="s">
        <v>14</v>
      </c>
      <c r="B25" s="23" t="s">
        <v>124</v>
      </c>
      <c r="C25" s="20" t="s">
        <v>125</v>
      </c>
      <c r="D25" s="20" t="s">
        <v>126</v>
      </c>
      <c r="E25" s="20" t="s">
        <v>18</v>
      </c>
      <c r="F25" s="20" t="s">
        <v>19</v>
      </c>
      <c r="G25" s="20" t="s">
        <v>20</v>
      </c>
      <c r="H25" s="20" t="s">
        <v>127</v>
      </c>
      <c r="I25" s="24"/>
      <c r="J25" s="24">
        <v>1094776</v>
      </c>
      <c r="K25" s="24">
        <v>424310</v>
      </c>
      <c r="L25" s="24"/>
      <c r="M25" s="19">
        <v>1519086</v>
      </c>
      <c r="N25" s="20">
        <v>7</v>
      </c>
      <c r="O25" s="82">
        <v>1</v>
      </c>
    </row>
    <row r="26" spans="1:15" s="21" customFormat="1" ht="12.75" x14ac:dyDescent="0.2">
      <c r="A26" s="22" t="s">
        <v>35</v>
      </c>
      <c r="B26" s="23" t="s">
        <v>128</v>
      </c>
      <c r="C26" s="20" t="s">
        <v>129</v>
      </c>
      <c r="D26" s="20" t="s">
        <v>130</v>
      </c>
      <c r="E26" s="20" t="s">
        <v>45</v>
      </c>
      <c r="F26" s="20" t="s">
        <v>131</v>
      </c>
      <c r="G26" s="20" t="s">
        <v>131</v>
      </c>
      <c r="H26" s="20" t="s">
        <v>132</v>
      </c>
      <c r="I26" s="24"/>
      <c r="J26" s="24"/>
      <c r="K26" s="24">
        <v>10621581</v>
      </c>
      <c r="L26" s="24"/>
      <c r="M26" s="19">
        <v>10621581</v>
      </c>
      <c r="N26" s="20">
        <v>60</v>
      </c>
      <c r="O26" s="82">
        <v>2</v>
      </c>
    </row>
    <row r="27" spans="1:15" s="21" customFormat="1" ht="12.75" x14ac:dyDescent="0.2">
      <c r="A27" s="22" t="s">
        <v>41</v>
      </c>
      <c r="B27" s="23" t="s">
        <v>133</v>
      </c>
      <c r="C27" s="20" t="s">
        <v>134</v>
      </c>
      <c r="D27" s="20" t="s">
        <v>135</v>
      </c>
      <c r="E27" s="20" t="s">
        <v>18</v>
      </c>
      <c r="F27" s="20" t="s">
        <v>19</v>
      </c>
      <c r="G27" s="20" t="s">
        <v>20</v>
      </c>
      <c r="H27" s="20" t="s">
        <v>136</v>
      </c>
      <c r="I27" s="24"/>
      <c r="J27" s="24">
        <v>5000000</v>
      </c>
      <c r="K27" s="24">
        <v>10000000</v>
      </c>
      <c r="L27" s="24"/>
      <c r="M27" s="19">
        <v>15000000</v>
      </c>
      <c r="N27" s="20">
        <v>70</v>
      </c>
      <c r="O27" s="82">
        <v>3</v>
      </c>
    </row>
    <row r="28" spans="1:15" s="21" customFormat="1" ht="12.75" x14ac:dyDescent="0.2">
      <c r="A28" s="22" t="s">
        <v>14</v>
      </c>
      <c r="B28" s="23" t="s">
        <v>137</v>
      </c>
      <c r="C28" s="20" t="s">
        <v>138</v>
      </c>
      <c r="D28" s="20" t="s">
        <v>139</v>
      </c>
      <c r="E28" s="20" t="s">
        <v>108</v>
      </c>
      <c r="F28" s="20" t="s">
        <v>108</v>
      </c>
      <c r="G28" s="20" t="s">
        <v>108</v>
      </c>
      <c r="H28" s="20" t="s">
        <v>140</v>
      </c>
      <c r="I28" s="24"/>
      <c r="J28" s="24">
        <v>15000000</v>
      </c>
      <c r="K28" s="24"/>
      <c r="L28" s="24"/>
      <c r="M28" s="19">
        <v>15000000</v>
      </c>
      <c r="N28" s="20">
        <v>74</v>
      </c>
      <c r="O28" s="82">
        <v>3</v>
      </c>
    </row>
    <row r="29" spans="1:15" s="21" customFormat="1" ht="12.75" x14ac:dyDescent="0.2">
      <c r="A29" s="22" t="s">
        <v>14</v>
      </c>
      <c r="B29" s="23" t="s">
        <v>141</v>
      </c>
      <c r="C29" s="20" t="s">
        <v>142</v>
      </c>
      <c r="D29" s="20" t="s">
        <v>143</v>
      </c>
      <c r="E29" s="20" t="s">
        <v>25</v>
      </c>
      <c r="F29" s="20" t="s">
        <v>26</v>
      </c>
      <c r="G29" s="20" t="s">
        <v>144</v>
      </c>
      <c r="H29" s="20" t="s">
        <v>21</v>
      </c>
      <c r="I29" s="24"/>
      <c r="J29" s="24"/>
      <c r="K29" s="24">
        <v>8832266</v>
      </c>
      <c r="L29" s="24"/>
      <c r="M29" s="19">
        <v>8832266</v>
      </c>
      <c r="N29" s="20">
        <v>26</v>
      </c>
      <c r="O29" s="82">
        <v>1</v>
      </c>
    </row>
    <row r="30" spans="1:15" s="21" customFormat="1" ht="12.75" x14ac:dyDescent="0.2">
      <c r="A30" s="22" t="s">
        <v>14</v>
      </c>
      <c r="B30" s="23" t="s">
        <v>145</v>
      </c>
      <c r="C30" s="20" t="s">
        <v>146</v>
      </c>
      <c r="D30" s="20" t="s">
        <v>147</v>
      </c>
      <c r="E30" s="20" t="s">
        <v>148</v>
      </c>
      <c r="F30" s="20" t="s">
        <v>149</v>
      </c>
      <c r="G30" s="20" t="s">
        <v>149</v>
      </c>
      <c r="H30" s="20" t="s">
        <v>79</v>
      </c>
      <c r="I30" s="24"/>
      <c r="J30" s="24">
        <v>2980319</v>
      </c>
      <c r="K30" s="24"/>
      <c r="L30" s="24"/>
      <c r="M30" s="19">
        <v>2980319</v>
      </c>
      <c r="N30" s="20">
        <v>22</v>
      </c>
      <c r="O30" s="82">
        <v>1</v>
      </c>
    </row>
    <row r="31" spans="1:15" s="21" customFormat="1" ht="12.75" x14ac:dyDescent="0.2">
      <c r="A31" s="22" t="s">
        <v>14</v>
      </c>
      <c r="B31" s="23" t="s">
        <v>150</v>
      </c>
      <c r="C31" s="20" t="s">
        <v>151</v>
      </c>
      <c r="D31" s="20" t="s">
        <v>152</v>
      </c>
      <c r="E31" s="20" t="s">
        <v>153</v>
      </c>
      <c r="F31" s="20" t="s">
        <v>154</v>
      </c>
      <c r="G31" s="20" t="s">
        <v>155</v>
      </c>
      <c r="H31" s="20" t="s">
        <v>21</v>
      </c>
      <c r="I31" s="24">
        <v>235617</v>
      </c>
      <c r="J31" s="24">
        <v>5038807</v>
      </c>
      <c r="K31" s="24"/>
      <c r="L31" s="24"/>
      <c r="M31" s="19">
        <v>5274424</v>
      </c>
      <c r="N31" s="20">
        <v>28</v>
      </c>
      <c r="O31" s="82">
        <v>1</v>
      </c>
    </row>
    <row r="32" spans="1:15" s="21" customFormat="1" ht="12.75" x14ac:dyDescent="0.2">
      <c r="A32" s="22" t="s">
        <v>14</v>
      </c>
      <c r="B32" s="23" t="s">
        <v>156</v>
      </c>
      <c r="C32" s="20" t="s">
        <v>157</v>
      </c>
      <c r="D32" s="20" t="s">
        <v>158</v>
      </c>
      <c r="E32" s="20" t="s">
        <v>18</v>
      </c>
      <c r="F32" s="20" t="s">
        <v>159</v>
      </c>
      <c r="G32" s="20" t="s">
        <v>159</v>
      </c>
      <c r="H32" s="20" t="s">
        <v>34</v>
      </c>
      <c r="I32" s="24"/>
      <c r="J32" s="24">
        <v>6974774</v>
      </c>
      <c r="K32" s="24"/>
      <c r="L32" s="24"/>
      <c r="M32" s="19">
        <v>6974774</v>
      </c>
      <c r="N32" s="20">
        <v>54</v>
      </c>
      <c r="O32" s="82">
        <v>2</v>
      </c>
    </row>
    <row r="33" spans="1:15" s="21" customFormat="1" ht="12.75" x14ac:dyDescent="0.2">
      <c r="A33" s="22" t="s">
        <v>14</v>
      </c>
      <c r="B33" s="23" t="s">
        <v>160</v>
      </c>
      <c r="C33" s="20" t="s">
        <v>161</v>
      </c>
      <c r="D33" s="20" t="s">
        <v>162</v>
      </c>
      <c r="E33" s="20" t="s">
        <v>18</v>
      </c>
      <c r="F33" s="20" t="s">
        <v>19</v>
      </c>
      <c r="G33" s="20" t="s">
        <v>68</v>
      </c>
      <c r="H33" s="20" t="s">
        <v>21</v>
      </c>
      <c r="I33" s="24"/>
      <c r="J33" s="24">
        <v>5330819</v>
      </c>
      <c r="K33" s="24"/>
      <c r="L33" s="24"/>
      <c r="M33" s="19">
        <v>5330819</v>
      </c>
      <c r="N33" s="20">
        <v>28</v>
      </c>
      <c r="O33" s="82">
        <v>1</v>
      </c>
    </row>
    <row r="34" spans="1:15" s="21" customFormat="1" ht="12.75" x14ac:dyDescent="0.2">
      <c r="A34" s="22" t="s">
        <v>14</v>
      </c>
      <c r="B34" s="23" t="s">
        <v>163</v>
      </c>
      <c r="C34" s="20" t="s">
        <v>164</v>
      </c>
      <c r="D34" s="20" t="s">
        <v>165</v>
      </c>
      <c r="E34" s="20" t="s">
        <v>18</v>
      </c>
      <c r="F34" s="20" t="s">
        <v>32</v>
      </c>
      <c r="G34" s="20" t="s">
        <v>33</v>
      </c>
      <c r="H34" s="20" t="s">
        <v>166</v>
      </c>
      <c r="I34" s="24"/>
      <c r="J34" s="24">
        <v>10536098</v>
      </c>
      <c r="K34" s="24">
        <v>2588667</v>
      </c>
      <c r="L34" s="24"/>
      <c r="M34" s="19">
        <v>13124765</v>
      </c>
      <c r="N34" s="20">
        <v>48</v>
      </c>
      <c r="O34" s="82">
        <v>2</v>
      </c>
    </row>
    <row r="35" spans="1:15" s="21" customFormat="1" ht="12.75" x14ac:dyDescent="0.2">
      <c r="A35" s="22" t="s">
        <v>14</v>
      </c>
      <c r="B35" s="23" t="s">
        <v>167</v>
      </c>
      <c r="C35" s="20" t="s">
        <v>168</v>
      </c>
      <c r="D35" s="20" t="s">
        <v>169</v>
      </c>
      <c r="E35" s="20" t="s">
        <v>18</v>
      </c>
      <c r="F35" s="20" t="s">
        <v>170</v>
      </c>
      <c r="G35" s="20" t="s">
        <v>170</v>
      </c>
      <c r="H35" s="20" t="s">
        <v>79</v>
      </c>
      <c r="I35" s="24"/>
      <c r="J35" s="24">
        <v>2038131</v>
      </c>
      <c r="K35" s="24"/>
      <c r="L35" s="24"/>
      <c r="M35" s="19">
        <v>2038131</v>
      </c>
      <c r="N35" s="20">
        <v>22</v>
      </c>
      <c r="O35" s="82">
        <v>1</v>
      </c>
    </row>
    <row r="36" spans="1:15" s="21" customFormat="1" ht="12.75" x14ac:dyDescent="0.2">
      <c r="A36" s="22" t="s">
        <v>14</v>
      </c>
      <c r="B36" s="23" t="s">
        <v>171</v>
      </c>
      <c r="C36" s="20" t="s">
        <v>172</v>
      </c>
      <c r="D36" s="20" t="s">
        <v>173</v>
      </c>
      <c r="E36" s="20" t="s">
        <v>108</v>
      </c>
      <c r="F36" s="20" t="s">
        <v>108</v>
      </c>
      <c r="G36" s="20" t="s">
        <v>108</v>
      </c>
      <c r="H36" s="20" t="s">
        <v>174</v>
      </c>
      <c r="I36" s="24"/>
      <c r="J36" s="24">
        <v>15000000</v>
      </c>
      <c r="K36" s="24"/>
      <c r="L36" s="24"/>
      <c r="M36" s="19">
        <v>15000000</v>
      </c>
      <c r="N36" s="20">
        <v>84</v>
      </c>
      <c r="O36" s="82">
        <v>3</v>
      </c>
    </row>
    <row r="37" spans="1:15" s="21" customFormat="1" ht="12.75" x14ac:dyDescent="0.2">
      <c r="A37" s="22" t="s">
        <v>35</v>
      </c>
      <c r="B37" s="23" t="s">
        <v>175</v>
      </c>
      <c r="C37" s="20" t="s">
        <v>176</v>
      </c>
      <c r="D37" s="20" t="s">
        <v>177</v>
      </c>
      <c r="E37" s="20" t="s">
        <v>108</v>
      </c>
      <c r="F37" s="20" t="s">
        <v>108</v>
      </c>
      <c r="G37" s="20" t="s">
        <v>108</v>
      </c>
      <c r="H37" s="20" t="s">
        <v>34</v>
      </c>
      <c r="I37" s="24"/>
      <c r="J37" s="24">
        <v>15000000</v>
      </c>
      <c r="K37" s="24"/>
      <c r="L37" s="24"/>
      <c r="M37" s="19">
        <v>15000000</v>
      </c>
      <c r="N37" s="20">
        <v>450</v>
      </c>
      <c r="O37" s="82">
        <v>15</v>
      </c>
    </row>
    <row r="38" spans="1:15" s="21" customFormat="1" ht="12.75" x14ac:dyDescent="0.2">
      <c r="A38" s="22" t="s">
        <v>14</v>
      </c>
      <c r="B38" s="23" t="s">
        <v>178</v>
      </c>
      <c r="C38" s="20" t="s">
        <v>179</v>
      </c>
      <c r="D38" s="20" t="s">
        <v>180</v>
      </c>
      <c r="E38" s="20" t="s">
        <v>83</v>
      </c>
      <c r="F38" s="20" t="s">
        <v>112</v>
      </c>
      <c r="G38" s="20" t="s">
        <v>113</v>
      </c>
      <c r="H38" s="20" t="s">
        <v>34</v>
      </c>
      <c r="I38" s="24">
        <v>4298093</v>
      </c>
      <c r="J38" s="24">
        <v>19527974</v>
      </c>
      <c r="K38" s="24"/>
      <c r="L38" s="24"/>
      <c r="M38" s="19">
        <v>23826067</v>
      </c>
      <c r="N38" s="20">
        <v>72</v>
      </c>
      <c r="O38" s="82">
        <v>3</v>
      </c>
    </row>
    <row r="39" spans="1:15" s="21" customFormat="1" ht="12.75" x14ac:dyDescent="0.2">
      <c r="A39" s="22" t="s">
        <v>14</v>
      </c>
      <c r="B39" s="23" t="s">
        <v>181</v>
      </c>
      <c r="C39" s="20" t="s">
        <v>182</v>
      </c>
      <c r="D39" s="20" t="s">
        <v>183</v>
      </c>
      <c r="E39" s="20" t="s">
        <v>25</v>
      </c>
      <c r="F39" s="20" t="s">
        <v>60</v>
      </c>
      <c r="G39" s="20" t="s">
        <v>184</v>
      </c>
      <c r="H39" s="20" t="s">
        <v>185</v>
      </c>
      <c r="I39" s="24">
        <v>3650000</v>
      </c>
      <c r="J39" s="24"/>
      <c r="K39" s="24"/>
      <c r="L39" s="24"/>
      <c r="M39" s="19">
        <v>3650000</v>
      </c>
      <c r="N39" s="20">
        <v>23</v>
      </c>
      <c r="O39" s="82">
        <v>1</v>
      </c>
    </row>
    <row r="40" spans="1:15" s="21" customFormat="1" ht="12.75" x14ac:dyDescent="0.2">
      <c r="A40" s="22" t="s">
        <v>14</v>
      </c>
      <c r="B40" s="23" t="s">
        <v>186</v>
      </c>
      <c r="C40" s="20" t="s">
        <v>187</v>
      </c>
      <c r="D40" s="20" t="s">
        <v>188</v>
      </c>
      <c r="E40" s="20" t="s">
        <v>55</v>
      </c>
      <c r="F40" s="20" t="s">
        <v>189</v>
      </c>
      <c r="G40" s="20" t="s">
        <v>190</v>
      </c>
      <c r="H40" s="20" t="s">
        <v>21</v>
      </c>
      <c r="I40" s="24">
        <v>2622030</v>
      </c>
      <c r="J40" s="24"/>
      <c r="K40" s="24"/>
      <c r="L40" s="24"/>
      <c r="M40" s="19">
        <v>2622030</v>
      </c>
      <c r="N40" s="20">
        <v>20</v>
      </c>
      <c r="O40" s="82">
        <v>1</v>
      </c>
    </row>
    <row r="41" spans="1:15" s="21" customFormat="1" ht="12.75" x14ac:dyDescent="0.2">
      <c r="A41" s="22" t="s">
        <v>14</v>
      </c>
      <c r="B41" s="23" t="s">
        <v>191</v>
      </c>
      <c r="C41" s="20" t="s">
        <v>192</v>
      </c>
      <c r="D41" s="20" t="s">
        <v>193</v>
      </c>
      <c r="E41" s="20" t="s">
        <v>18</v>
      </c>
      <c r="F41" s="20" t="s">
        <v>32</v>
      </c>
      <c r="G41" s="20" t="s">
        <v>33</v>
      </c>
      <c r="H41" s="20" t="s">
        <v>166</v>
      </c>
      <c r="I41" s="24"/>
      <c r="J41" s="24"/>
      <c r="K41" s="24">
        <v>7083900</v>
      </c>
      <c r="L41" s="24"/>
      <c r="M41" s="19">
        <v>7083900</v>
      </c>
      <c r="N41" s="20">
        <v>28</v>
      </c>
      <c r="O41" s="82">
        <v>1</v>
      </c>
    </row>
    <row r="42" spans="1:15" s="21" customFormat="1" ht="12.75" x14ac:dyDescent="0.2">
      <c r="A42" s="22" t="s">
        <v>14</v>
      </c>
      <c r="B42" s="23" t="s">
        <v>194</v>
      </c>
      <c r="C42" s="20" t="s">
        <v>195</v>
      </c>
      <c r="D42" s="20" t="s">
        <v>196</v>
      </c>
      <c r="E42" s="20" t="s">
        <v>148</v>
      </c>
      <c r="F42" s="20" t="s">
        <v>197</v>
      </c>
      <c r="G42" s="20" t="s">
        <v>198</v>
      </c>
      <c r="H42" s="20" t="s">
        <v>199</v>
      </c>
      <c r="I42" s="24"/>
      <c r="J42" s="24">
        <v>7251060</v>
      </c>
      <c r="K42" s="24"/>
      <c r="L42" s="24"/>
      <c r="M42" s="19">
        <v>7251060</v>
      </c>
      <c r="N42" s="20">
        <v>10</v>
      </c>
      <c r="O42" s="82">
        <v>1</v>
      </c>
    </row>
    <row r="43" spans="1:15" s="21" customFormat="1" ht="12.75" x14ac:dyDescent="0.2">
      <c r="A43" s="22" t="s">
        <v>35</v>
      </c>
      <c r="B43" s="23" t="s">
        <v>200</v>
      </c>
      <c r="C43" s="20" t="s">
        <v>201</v>
      </c>
      <c r="D43" s="20" t="s">
        <v>202</v>
      </c>
      <c r="E43" s="20" t="s">
        <v>18</v>
      </c>
      <c r="F43" s="20" t="s">
        <v>32</v>
      </c>
      <c r="G43" s="20" t="s">
        <v>33</v>
      </c>
      <c r="H43" s="20" t="s">
        <v>79</v>
      </c>
      <c r="I43" s="24"/>
      <c r="J43" s="24">
        <v>6000000</v>
      </c>
      <c r="K43" s="24">
        <v>1501250</v>
      </c>
      <c r="L43" s="24"/>
      <c r="M43" s="19">
        <v>7501250</v>
      </c>
      <c r="N43" s="20">
        <v>24</v>
      </c>
      <c r="O43" s="82">
        <v>1</v>
      </c>
    </row>
    <row r="44" spans="1:15" s="21" customFormat="1" ht="12.75" x14ac:dyDescent="0.2">
      <c r="A44" s="22" t="s">
        <v>14</v>
      </c>
      <c r="B44" s="23" t="s">
        <v>203</v>
      </c>
      <c r="C44" s="20" t="s">
        <v>204</v>
      </c>
      <c r="D44" s="20" t="s">
        <v>205</v>
      </c>
      <c r="E44" s="20" t="s">
        <v>25</v>
      </c>
      <c r="F44" s="20" t="s">
        <v>26</v>
      </c>
      <c r="G44" s="20" t="s">
        <v>27</v>
      </c>
      <c r="H44" s="20" t="s">
        <v>206</v>
      </c>
      <c r="I44" s="24"/>
      <c r="J44" s="24"/>
      <c r="K44" s="24">
        <v>14132757</v>
      </c>
      <c r="L44" s="24"/>
      <c r="M44" s="19">
        <v>14132757</v>
      </c>
      <c r="N44" s="20">
        <v>27</v>
      </c>
      <c r="O44" s="82">
        <v>1</v>
      </c>
    </row>
    <row r="45" spans="1:15" s="21" customFormat="1" ht="12.75" x14ac:dyDescent="0.2">
      <c r="A45" s="22" t="s">
        <v>14</v>
      </c>
      <c r="B45" s="23" t="s">
        <v>207</v>
      </c>
      <c r="C45" s="20" t="s">
        <v>208</v>
      </c>
      <c r="D45" s="20" t="s">
        <v>207</v>
      </c>
      <c r="E45" s="20" t="s">
        <v>18</v>
      </c>
      <c r="F45" s="20" t="s">
        <v>159</v>
      </c>
      <c r="G45" s="20" t="s">
        <v>159</v>
      </c>
      <c r="H45" s="20" t="s">
        <v>79</v>
      </c>
      <c r="I45" s="24"/>
      <c r="J45" s="24">
        <v>4875090</v>
      </c>
      <c r="K45" s="24"/>
      <c r="L45" s="24"/>
      <c r="M45" s="19">
        <v>4875090</v>
      </c>
      <c r="N45" s="20">
        <v>15</v>
      </c>
      <c r="O45" s="82">
        <v>1</v>
      </c>
    </row>
    <row r="46" spans="1:15" s="21" customFormat="1" ht="12.75" x14ac:dyDescent="0.2">
      <c r="A46" s="22" t="s">
        <v>14</v>
      </c>
      <c r="B46" s="23" t="s">
        <v>209</v>
      </c>
      <c r="C46" s="20" t="s">
        <v>210</v>
      </c>
      <c r="D46" s="20" t="s">
        <v>211</v>
      </c>
      <c r="E46" s="20" t="s">
        <v>108</v>
      </c>
      <c r="F46" s="20" t="s">
        <v>108</v>
      </c>
      <c r="G46" s="20" t="s">
        <v>108</v>
      </c>
      <c r="H46" s="20" t="s">
        <v>34</v>
      </c>
      <c r="I46" s="24"/>
      <c r="J46" s="24"/>
      <c r="K46" s="24">
        <v>4890000</v>
      </c>
      <c r="L46" s="24"/>
      <c r="M46" s="19">
        <v>4890000</v>
      </c>
      <c r="N46" s="20">
        <v>19</v>
      </c>
      <c r="O46" s="82">
        <v>1</v>
      </c>
    </row>
    <row r="47" spans="1:15" s="21" customFormat="1" ht="12.75" x14ac:dyDescent="0.2">
      <c r="A47" s="22" t="s">
        <v>212</v>
      </c>
      <c r="B47" s="23" t="s">
        <v>213</v>
      </c>
      <c r="C47" s="20" t="s">
        <v>214</v>
      </c>
      <c r="D47" s="20" t="s">
        <v>215</v>
      </c>
      <c r="E47" s="20" t="s">
        <v>18</v>
      </c>
      <c r="F47" s="20" t="s">
        <v>216</v>
      </c>
      <c r="G47" s="20" t="s">
        <v>68</v>
      </c>
      <c r="H47" s="20" t="s">
        <v>79</v>
      </c>
      <c r="I47" s="24"/>
      <c r="J47" s="24">
        <v>2260000</v>
      </c>
      <c r="K47" s="24"/>
      <c r="L47" s="24"/>
      <c r="M47" s="19">
        <v>2260000</v>
      </c>
      <c r="N47" s="20">
        <v>30</v>
      </c>
      <c r="O47" s="82">
        <v>1</v>
      </c>
    </row>
    <row r="48" spans="1:15" s="21" customFormat="1" ht="12.75" x14ac:dyDescent="0.2">
      <c r="A48" s="22" t="s">
        <v>14</v>
      </c>
      <c r="B48" s="23" t="s">
        <v>217</v>
      </c>
      <c r="C48" s="20" t="s">
        <v>218</v>
      </c>
      <c r="D48" s="20" t="s">
        <v>219</v>
      </c>
      <c r="E48" s="20" t="s">
        <v>72</v>
      </c>
      <c r="F48" s="20" t="s">
        <v>220</v>
      </c>
      <c r="G48" s="20" t="s">
        <v>220</v>
      </c>
      <c r="H48" s="20" t="s">
        <v>21</v>
      </c>
      <c r="I48" s="24"/>
      <c r="J48" s="24">
        <v>2937352</v>
      </c>
      <c r="K48" s="24"/>
      <c r="L48" s="24"/>
      <c r="M48" s="19">
        <v>2937352</v>
      </c>
      <c r="N48" s="20">
        <v>28</v>
      </c>
      <c r="O48" s="82">
        <v>1</v>
      </c>
    </row>
    <row r="49" spans="1:15" s="21" customFormat="1" ht="12.75" x14ac:dyDescent="0.2">
      <c r="A49" s="22" t="s">
        <v>14</v>
      </c>
      <c r="B49" s="23" t="s">
        <v>221</v>
      </c>
      <c r="C49" s="20" t="s">
        <v>222</v>
      </c>
      <c r="D49" s="20" t="s">
        <v>223</v>
      </c>
      <c r="E49" s="20" t="s">
        <v>224</v>
      </c>
      <c r="F49" s="20" t="s">
        <v>32</v>
      </c>
      <c r="G49" s="20" t="s">
        <v>33</v>
      </c>
      <c r="H49" s="20" t="s">
        <v>225</v>
      </c>
      <c r="I49" s="24"/>
      <c r="J49" s="24">
        <v>2000000</v>
      </c>
      <c r="K49" s="24"/>
      <c r="L49" s="24"/>
      <c r="M49" s="19">
        <v>2000000</v>
      </c>
      <c r="N49" s="20">
        <v>22</v>
      </c>
      <c r="O49" s="82">
        <v>1</v>
      </c>
    </row>
    <row r="50" spans="1:15" s="21" customFormat="1" ht="12.75" x14ac:dyDescent="0.2">
      <c r="A50" s="22" t="s">
        <v>14</v>
      </c>
      <c r="B50" s="23" t="s">
        <v>226</v>
      </c>
      <c r="C50" s="20" t="s">
        <v>227</v>
      </c>
      <c r="D50" s="20" t="s">
        <v>228</v>
      </c>
      <c r="E50" s="20" t="s">
        <v>18</v>
      </c>
      <c r="F50" s="20" t="s">
        <v>32</v>
      </c>
      <c r="G50" s="20" t="s">
        <v>33</v>
      </c>
      <c r="H50" s="20" t="s">
        <v>34</v>
      </c>
      <c r="I50" s="24"/>
      <c r="J50" s="24"/>
      <c r="K50" s="24">
        <v>5029774</v>
      </c>
      <c r="L50" s="24"/>
      <c r="M50" s="19">
        <v>5029774</v>
      </c>
      <c r="N50" s="20">
        <v>25</v>
      </c>
      <c r="O50" s="82">
        <v>1</v>
      </c>
    </row>
    <row r="51" spans="1:15" s="21" customFormat="1" ht="12.75" x14ac:dyDescent="0.2">
      <c r="A51" s="22" t="s">
        <v>14</v>
      </c>
      <c r="B51" s="23" t="s">
        <v>229</v>
      </c>
      <c r="C51" s="20" t="s">
        <v>230</v>
      </c>
      <c r="D51" s="20" t="s">
        <v>231</v>
      </c>
      <c r="E51" s="20" t="s">
        <v>232</v>
      </c>
      <c r="F51" s="20" t="s">
        <v>233</v>
      </c>
      <c r="G51" s="20" t="s">
        <v>234</v>
      </c>
      <c r="H51" s="20" t="s">
        <v>21</v>
      </c>
      <c r="I51" s="24"/>
      <c r="J51" s="24">
        <v>300103</v>
      </c>
      <c r="K51" s="24">
        <v>4910399</v>
      </c>
      <c r="L51" s="24"/>
      <c r="M51" s="19">
        <v>5210502</v>
      </c>
      <c r="N51" s="20">
        <v>24</v>
      </c>
      <c r="O51" s="82">
        <v>1</v>
      </c>
    </row>
    <row r="52" spans="1:15" s="21" customFormat="1" ht="12.75" x14ac:dyDescent="0.2">
      <c r="A52" s="22" t="s">
        <v>14</v>
      </c>
      <c r="B52" s="23" t="s">
        <v>235</v>
      </c>
      <c r="C52" s="20" t="s">
        <v>236</v>
      </c>
      <c r="D52" s="20" t="s">
        <v>237</v>
      </c>
      <c r="E52" s="20" t="s">
        <v>25</v>
      </c>
      <c r="F52" s="20" t="s">
        <v>60</v>
      </c>
      <c r="G52" s="20" t="s">
        <v>184</v>
      </c>
      <c r="H52" s="20" t="s">
        <v>238</v>
      </c>
      <c r="I52" s="24"/>
      <c r="J52" s="24"/>
      <c r="K52" s="24">
        <v>5466330</v>
      </c>
      <c r="L52" s="24"/>
      <c r="M52" s="19">
        <v>5466330</v>
      </c>
      <c r="N52" s="20">
        <v>28</v>
      </c>
      <c r="O52" s="82">
        <v>1</v>
      </c>
    </row>
    <row r="53" spans="1:15" s="21" customFormat="1" ht="12.75" x14ac:dyDescent="0.2">
      <c r="A53" s="22" t="s">
        <v>14</v>
      </c>
      <c r="B53" s="23" t="s">
        <v>239</v>
      </c>
      <c r="C53" s="20" t="s">
        <v>240</v>
      </c>
      <c r="D53" s="20" t="s">
        <v>241</v>
      </c>
      <c r="E53" s="20" t="s">
        <v>18</v>
      </c>
      <c r="F53" s="20" t="s">
        <v>19</v>
      </c>
      <c r="G53" s="20" t="s">
        <v>20</v>
      </c>
      <c r="H53" s="20" t="s">
        <v>28</v>
      </c>
      <c r="I53" s="24"/>
      <c r="J53" s="24"/>
      <c r="K53" s="24">
        <v>1000000</v>
      </c>
      <c r="L53" s="24"/>
      <c r="M53" s="19">
        <v>1000000</v>
      </c>
      <c r="N53" s="20">
        <v>20</v>
      </c>
      <c r="O53" s="82">
        <v>1</v>
      </c>
    </row>
    <row r="54" spans="1:15" s="21" customFormat="1" ht="12.75" x14ac:dyDescent="0.2">
      <c r="A54" s="22" t="s">
        <v>41</v>
      </c>
      <c r="B54" s="23" t="s">
        <v>242</v>
      </c>
      <c r="C54" s="20" t="s">
        <v>243</v>
      </c>
      <c r="D54" s="20" t="s">
        <v>244</v>
      </c>
      <c r="E54" s="20" t="s">
        <v>45</v>
      </c>
      <c r="F54" s="20" t="s">
        <v>131</v>
      </c>
      <c r="G54" s="20" t="s">
        <v>245</v>
      </c>
      <c r="H54" s="20" t="s">
        <v>114</v>
      </c>
      <c r="I54" s="24"/>
      <c r="J54" s="24"/>
      <c r="K54" s="24">
        <v>9439819</v>
      </c>
      <c r="L54" s="24"/>
      <c r="M54" s="19">
        <v>9439819</v>
      </c>
      <c r="N54" s="20">
        <v>25</v>
      </c>
      <c r="O54" s="82">
        <v>1</v>
      </c>
    </row>
    <row r="55" spans="1:15" s="21" customFormat="1" ht="12.75" x14ac:dyDescent="0.2">
      <c r="A55" s="22" t="s">
        <v>14</v>
      </c>
      <c r="B55" s="23" t="s">
        <v>246</v>
      </c>
      <c r="C55" s="20" t="s">
        <v>247</v>
      </c>
      <c r="D55" s="20" t="s">
        <v>248</v>
      </c>
      <c r="E55" s="20" t="s">
        <v>25</v>
      </c>
      <c r="F55" s="20" t="s">
        <v>26</v>
      </c>
      <c r="G55" s="20" t="s">
        <v>27</v>
      </c>
      <c r="H55" s="20" t="s">
        <v>34</v>
      </c>
      <c r="I55" s="24"/>
      <c r="J55" s="24"/>
      <c r="K55" s="24">
        <v>4727763</v>
      </c>
      <c r="L55" s="24"/>
      <c r="M55" s="19">
        <v>4727763</v>
      </c>
      <c r="N55" s="20">
        <v>28</v>
      </c>
      <c r="O55" s="82">
        <v>1</v>
      </c>
    </row>
    <row r="56" spans="1:15" s="21" customFormat="1" ht="12.75" x14ac:dyDescent="0.2">
      <c r="A56" s="22" t="s">
        <v>14</v>
      </c>
      <c r="B56" s="23" t="s">
        <v>249</v>
      </c>
      <c r="C56" s="20" t="s">
        <v>250</v>
      </c>
      <c r="D56" s="20" t="s">
        <v>251</v>
      </c>
      <c r="E56" s="20" t="s">
        <v>252</v>
      </c>
      <c r="F56" s="20" t="s">
        <v>253</v>
      </c>
      <c r="G56" s="20" t="s">
        <v>254</v>
      </c>
      <c r="H56" s="20" t="s">
        <v>79</v>
      </c>
      <c r="I56" s="24"/>
      <c r="J56" s="24"/>
      <c r="K56" s="24">
        <v>2180000</v>
      </c>
      <c r="L56" s="24"/>
      <c r="M56" s="19">
        <v>2180000</v>
      </c>
      <c r="N56" s="20">
        <v>20</v>
      </c>
      <c r="O56" s="82">
        <v>1</v>
      </c>
    </row>
    <row r="57" spans="1:15" s="21" customFormat="1" ht="12.75" x14ac:dyDescent="0.2">
      <c r="A57" s="22" t="s">
        <v>14</v>
      </c>
      <c r="B57" s="23" t="s">
        <v>255</v>
      </c>
      <c r="C57" s="20" t="s">
        <v>256</v>
      </c>
      <c r="D57" s="20" t="s">
        <v>257</v>
      </c>
      <c r="E57" s="20" t="s">
        <v>18</v>
      </c>
      <c r="F57" s="20" t="s">
        <v>258</v>
      </c>
      <c r="G57" s="20" t="s">
        <v>259</v>
      </c>
      <c r="H57" s="20" t="s">
        <v>260</v>
      </c>
      <c r="I57" s="24"/>
      <c r="J57" s="24"/>
      <c r="K57" s="24">
        <v>12210403</v>
      </c>
      <c r="L57" s="24"/>
      <c r="M57" s="19">
        <v>12210403</v>
      </c>
      <c r="N57" s="20">
        <v>25</v>
      </c>
      <c r="O57" s="82">
        <v>1</v>
      </c>
    </row>
    <row r="58" spans="1:15" s="21" customFormat="1" ht="12.75" x14ac:dyDescent="0.2">
      <c r="A58" s="22" t="s">
        <v>14</v>
      </c>
      <c r="B58" s="23" t="s">
        <v>261</v>
      </c>
      <c r="C58" s="20" t="s">
        <v>262</v>
      </c>
      <c r="D58" s="20" t="s">
        <v>263</v>
      </c>
      <c r="E58" s="20" t="s">
        <v>72</v>
      </c>
      <c r="F58" s="20" t="s">
        <v>264</v>
      </c>
      <c r="G58" s="20" t="s">
        <v>264</v>
      </c>
      <c r="H58" s="20" t="s">
        <v>185</v>
      </c>
      <c r="I58" s="24"/>
      <c r="J58" s="24"/>
      <c r="K58" s="24">
        <v>3295884</v>
      </c>
      <c r="L58" s="24"/>
      <c r="M58" s="19">
        <v>3295884</v>
      </c>
      <c r="N58" s="20">
        <v>8</v>
      </c>
      <c r="O58" s="82">
        <v>1</v>
      </c>
    </row>
    <row r="59" spans="1:15" s="21" customFormat="1" ht="12.75" x14ac:dyDescent="0.2">
      <c r="A59" s="22" t="s">
        <v>14</v>
      </c>
      <c r="B59" s="23" t="s">
        <v>265</v>
      </c>
      <c r="C59" s="20" t="s">
        <v>266</v>
      </c>
      <c r="D59" s="20" t="s">
        <v>267</v>
      </c>
      <c r="E59" s="20" t="s">
        <v>18</v>
      </c>
      <c r="F59" s="20" t="s">
        <v>268</v>
      </c>
      <c r="G59" s="20" t="s">
        <v>268</v>
      </c>
      <c r="H59" s="20" t="s">
        <v>269</v>
      </c>
      <c r="I59" s="24"/>
      <c r="J59" s="24"/>
      <c r="K59" s="24">
        <v>6126780</v>
      </c>
      <c r="L59" s="24"/>
      <c r="M59" s="19">
        <v>6126780</v>
      </c>
      <c r="N59" s="20">
        <v>26</v>
      </c>
      <c r="O59" s="82">
        <v>1</v>
      </c>
    </row>
    <row r="60" spans="1:15" s="21" customFormat="1" ht="12.75" x14ac:dyDescent="0.2">
      <c r="A60" s="22" t="s">
        <v>35</v>
      </c>
      <c r="B60" s="23" t="s">
        <v>270</v>
      </c>
      <c r="C60" s="20" t="s">
        <v>271</v>
      </c>
      <c r="D60" s="20" t="s">
        <v>272</v>
      </c>
      <c r="E60" s="20" t="s">
        <v>83</v>
      </c>
      <c r="F60" s="20" t="s">
        <v>112</v>
      </c>
      <c r="G60" s="20" t="s">
        <v>113</v>
      </c>
      <c r="H60" s="20" t="s">
        <v>273</v>
      </c>
      <c r="I60" s="24"/>
      <c r="J60" s="24"/>
      <c r="K60" s="24">
        <v>25000000</v>
      </c>
      <c r="L60" s="24"/>
      <c r="M60" s="19">
        <v>25000000</v>
      </c>
      <c r="N60" s="20">
        <v>60</v>
      </c>
      <c r="O60" s="82">
        <v>3</v>
      </c>
    </row>
    <row r="61" spans="1:15" s="21" customFormat="1" ht="12.75" x14ac:dyDescent="0.2">
      <c r="A61" s="22" t="s">
        <v>35</v>
      </c>
      <c r="B61" s="23" t="s">
        <v>274</v>
      </c>
      <c r="C61" s="20" t="s">
        <v>275</v>
      </c>
      <c r="D61" s="20" t="s">
        <v>276</v>
      </c>
      <c r="E61" s="20" t="s">
        <v>45</v>
      </c>
      <c r="F61" s="20" t="s">
        <v>277</v>
      </c>
      <c r="G61" s="20" t="s">
        <v>277</v>
      </c>
      <c r="H61" s="20" t="s">
        <v>278</v>
      </c>
      <c r="I61" s="24"/>
      <c r="J61" s="24"/>
      <c r="K61" s="24">
        <v>25000000</v>
      </c>
      <c r="L61" s="24"/>
      <c r="M61" s="19">
        <v>25000000</v>
      </c>
      <c r="N61" s="20">
        <v>90</v>
      </c>
      <c r="O61" s="82">
        <v>3</v>
      </c>
    </row>
    <row r="62" spans="1:15" s="21" customFormat="1" ht="12.75" x14ac:dyDescent="0.2">
      <c r="A62" s="22" t="s">
        <v>35</v>
      </c>
      <c r="B62" s="23" t="s">
        <v>279</v>
      </c>
      <c r="C62" s="20" t="s">
        <v>280</v>
      </c>
      <c r="D62" s="20" t="s">
        <v>281</v>
      </c>
      <c r="E62" s="20" t="s">
        <v>153</v>
      </c>
      <c r="F62" s="20" t="s">
        <v>282</v>
      </c>
      <c r="G62" s="20" t="s">
        <v>283</v>
      </c>
      <c r="H62" s="20" t="s">
        <v>273</v>
      </c>
      <c r="I62" s="24"/>
      <c r="J62" s="24"/>
      <c r="K62" s="24">
        <v>1800000</v>
      </c>
      <c r="L62" s="24">
        <v>5060000</v>
      </c>
      <c r="M62" s="19">
        <v>6860000</v>
      </c>
      <c r="N62" s="20">
        <v>20</v>
      </c>
      <c r="O62" s="82">
        <v>1</v>
      </c>
    </row>
    <row r="63" spans="1:15" s="21" customFormat="1" ht="12.75" x14ac:dyDescent="0.2">
      <c r="A63" s="22" t="s">
        <v>35</v>
      </c>
      <c r="B63" s="23" t="s">
        <v>284</v>
      </c>
      <c r="C63" s="20" t="s">
        <v>285</v>
      </c>
      <c r="D63" s="20" t="s">
        <v>286</v>
      </c>
      <c r="E63" s="20" t="s">
        <v>153</v>
      </c>
      <c r="F63" s="20" t="s">
        <v>154</v>
      </c>
      <c r="G63" s="20" t="s">
        <v>155</v>
      </c>
      <c r="H63" s="20" t="s">
        <v>287</v>
      </c>
      <c r="I63" s="24"/>
      <c r="J63" s="24"/>
      <c r="K63" s="24">
        <v>23150750</v>
      </c>
      <c r="L63" s="24"/>
      <c r="M63" s="19">
        <v>23150750</v>
      </c>
      <c r="N63" s="20">
        <v>80</v>
      </c>
      <c r="O63" s="82">
        <v>3</v>
      </c>
    </row>
    <row r="64" spans="1:15" s="21" customFormat="1" ht="12.75" x14ac:dyDescent="0.2">
      <c r="A64" s="22" t="s">
        <v>41</v>
      </c>
      <c r="B64" s="23" t="s">
        <v>288</v>
      </c>
      <c r="C64" s="20" t="s">
        <v>289</v>
      </c>
      <c r="D64" s="20" t="s">
        <v>290</v>
      </c>
      <c r="E64" s="20" t="s">
        <v>55</v>
      </c>
      <c r="F64" s="20" t="s">
        <v>189</v>
      </c>
      <c r="G64" s="20" t="s">
        <v>190</v>
      </c>
      <c r="H64" s="20" t="s">
        <v>278</v>
      </c>
      <c r="I64" s="24"/>
      <c r="J64" s="24"/>
      <c r="K64" s="24"/>
      <c r="L64" s="24">
        <v>6979649</v>
      </c>
      <c r="M64" s="19">
        <v>6979649</v>
      </c>
      <c r="N64" s="20">
        <v>18</v>
      </c>
      <c r="O64" s="82">
        <v>1</v>
      </c>
    </row>
    <row r="65" spans="1:15" s="21" customFormat="1" ht="12.75" x14ac:dyDescent="0.2">
      <c r="A65" s="22" t="s">
        <v>35</v>
      </c>
      <c r="B65" s="23" t="s">
        <v>291</v>
      </c>
      <c r="C65" s="20" t="s">
        <v>292</v>
      </c>
      <c r="D65" s="20" t="s">
        <v>293</v>
      </c>
      <c r="E65" s="20" t="s">
        <v>294</v>
      </c>
      <c r="F65" s="20" t="s">
        <v>295</v>
      </c>
      <c r="G65" s="20" t="s">
        <v>296</v>
      </c>
      <c r="H65" s="20" t="s">
        <v>297</v>
      </c>
      <c r="I65" s="24"/>
      <c r="J65" s="24"/>
      <c r="K65" s="24">
        <v>4920707</v>
      </c>
      <c r="L65" s="24"/>
      <c r="M65" s="19">
        <v>4920707</v>
      </c>
      <c r="N65" s="20">
        <v>21</v>
      </c>
      <c r="O65" s="82">
        <v>1</v>
      </c>
    </row>
    <row r="66" spans="1:15" s="21" customFormat="1" ht="12.75" x14ac:dyDescent="0.2">
      <c r="A66" s="22" t="s">
        <v>41</v>
      </c>
      <c r="B66" s="23" t="s">
        <v>298</v>
      </c>
      <c r="C66" s="20" t="s">
        <v>299</v>
      </c>
      <c r="D66" s="20" t="s">
        <v>300</v>
      </c>
      <c r="E66" s="20" t="s">
        <v>18</v>
      </c>
      <c r="F66" s="20" t="s">
        <v>170</v>
      </c>
      <c r="G66" s="20" t="s">
        <v>170</v>
      </c>
      <c r="H66" s="20" t="s">
        <v>21</v>
      </c>
      <c r="I66" s="24"/>
      <c r="J66" s="24"/>
      <c r="K66" s="24">
        <v>14123139</v>
      </c>
      <c r="L66" s="24"/>
      <c r="M66" s="19">
        <v>14123139</v>
      </c>
      <c r="N66" s="20">
        <v>92</v>
      </c>
      <c r="O66" s="82">
        <v>5</v>
      </c>
    </row>
    <row r="67" spans="1:15" s="21" customFormat="1" ht="25.5" customHeight="1" x14ac:dyDescent="0.2">
      <c r="A67" s="22" t="s">
        <v>14</v>
      </c>
      <c r="B67" s="26" t="s">
        <v>301</v>
      </c>
      <c r="C67" s="20" t="s">
        <v>302</v>
      </c>
      <c r="D67" s="20" t="s">
        <v>303</v>
      </c>
      <c r="E67" s="20" t="s">
        <v>18</v>
      </c>
      <c r="F67" s="20" t="s">
        <v>32</v>
      </c>
      <c r="G67" s="20" t="s">
        <v>33</v>
      </c>
      <c r="H67" s="20" t="s">
        <v>304</v>
      </c>
      <c r="I67" s="24"/>
      <c r="J67" s="24"/>
      <c r="K67" s="24">
        <v>15444238</v>
      </c>
      <c r="L67" s="24"/>
      <c r="M67" s="19">
        <v>15444238</v>
      </c>
      <c r="N67" s="20">
        <v>90</v>
      </c>
      <c r="O67" s="82">
        <v>4</v>
      </c>
    </row>
    <row r="68" spans="1:15" s="21" customFormat="1" ht="12.75" x14ac:dyDescent="0.2">
      <c r="A68" s="22" t="s">
        <v>35</v>
      </c>
      <c r="B68" s="23" t="s">
        <v>305</v>
      </c>
      <c r="C68" s="20" t="s">
        <v>306</v>
      </c>
      <c r="D68" s="20" t="s">
        <v>307</v>
      </c>
      <c r="E68" s="20" t="s">
        <v>294</v>
      </c>
      <c r="F68" s="20" t="s">
        <v>308</v>
      </c>
      <c r="G68" s="20" t="s">
        <v>309</v>
      </c>
      <c r="H68" s="20" t="s">
        <v>199</v>
      </c>
      <c r="I68" s="24"/>
      <c r="J68" s="24"/>
      <c r="K68" s="24">
        <v>5309313</v>
      </c>
      <c r="L68" s="24"/>
      <c r="M68" s="19">
        <v>5309313</v>
      </c>
      <c r="N68" s="20">
        <v>40</v>
      </c>
      <c r="O68" s="82">
        <v>2</v>
      </c>
    </row>
    <row r="69" spans="1:15" s="21" customFormat="1" ht="12.75" x14ac:dyDescent="0.2">
      <c r="A69" s="22" t="s">
        <v>14</v>
      </c>
      <c r="B69" s="23" t="s">
        <v>310</v>
      </c>
      <c r="C69" s="20" t="s">
        <v>311</v>
      </c>
      <c r="D69" s="20" t="s">
        <v>312</v>
      </c>
      <c r="E69" s="20" t="s">
        <v>108</v>
      </c>
      <c r="F69" s="20" t="s">
        <v>108</v>
      </c>
      <c r="G69" s="20" t="s">
        <v>108</v>
      </c>
      <c r="H69" s="20" t="s">
        <v>28</v>
      </c>
      <c r="I69" s="24"/>
      <c r="J69" s="24"/>
      <c r="K69" s="24">
        <v>10462661</v>
      </c>
      <c r="L69" s="24"/>
      <c r="M69" s="19">
        <v>10462661</v>
      </c>
      <c r="N69" s="20">
        <v>25</v>
      </c>
      <c r="O69" s="82">
        <v>1</v>
      </c>
    </row>
    <row r="70" spans="1:15" s="21" customFormat="1" ht="12.75" x14ac:dyDescent="0.2">
      <c r="A70" s="22" t="s">
        <v>35</v>
      </c>
      <c r="B70" s="23" t="s">
        <v>313</v>
      </c>
      <c r="C70" s="20" t="s">
        <v>314</v>
      </c>
      <c r="D70" s="20" t="s">
        <v>315</v>
      </c>
      <c r="E70" s="20" t="s">
        <v>108</v>
      </c>
      <c r="F70" s="20" t="s">
        <v>108</v>
      </c>
      <c r="G70" s="20" t="s">
        <v>108</v>
      </c>
      <c r="H70" s="20" t="s">
        <v>316</v>
      </c>
      <c r="I70" s="24"/>
      <c r="J70" s="24"/>
      <c r="K70" s="24">
        <v>20384933</v>
      </c>
      <c r="L70" s="24"/>
      <c r="M70" s="19">
        <v>20384933</v>
      </c>
      <c r="N70" s="20">
        <v>380</v>
      </c>
      <c r="O70" s="82">
        <v>24</v>
      </c>
    </row>
    <row r="71" spans="1:15" s="21" customFormat="1" ht="12.75" x14ac:dyDescent="0.2">
      <c r="A71" s="22" t="s">
        <v>35</v>
      </c>
      <c r="B71" s="23" t="s">
        <v>317</v>
      </c>
      <c r="C71" s="20" t="s">
        <v>318</v>
      </c>
      <c r="D71" s="20" t="s">
        <v>319</v>
      </c>
      <c r="E71" s="20" t="s">
        <v>108</v>
      </c>
      <c r="F71" s="20" t="s">
        <v>108</v>
      </c>
      <c r="G71" s="20" t="s">
        <v>108</v>
      </c>
      <c r="H71" s="20" t="s">
        <v>21</v>
      </c>
      <c r="I71" s="24"/>
      <c r="J71" s="24"/>
      <c r="K71" s="24">
        <v>16575000</v>
      </c>
      <c r="L71" s="24"/>
      <c r="M71" s="19">
        <v>16575000</v>
      </c>
      <c r="N71" s="20">
        <v>120</v>
      </c>
      <c r="O71" s="82">
        <v>4</v>
      </c>
    </row>
    <row r="72" spans="1:15" s="2" customFormat="1" x14ac:dyDescent="0.25">
      <c r="A72" s="27" t="s">
        <v>35</v>
      </c>
      <c r="B72" s="29" t="s">
        <v>320</v>
      </c>
      <c r="C72" s="28" t="s">
        <v>321</v>
      </c>
      <c r="D72" s="28" t="s">
        <v>322</v>
      </c>
      <c r="E72" s="28" t="s">
        <v>153</v>
      </c>
      <c r="F72" s="28" t="s">
        <v>323</v>
      </c>
      <c r="G72" s="28" t="s">
        <v>324</v>
      </c>
      <c r="H72" s="28" t="s">
        <v>136</v>
      </c>
      <c r="I72" s="30"/>
      <c r="J72" s="30"/>
      <c r="K72" s="30">
        <v>9425140</v>
      </c>
      <c r="L72" s="30"/>
      <c r="M72" s="19">
        <v>9425140</v>
      </c>
      <c r="N72" s="31">
        <v>25</v>
      </c>
      <c r="O72" s="83">
        <v>1</v>
      </c>
    </row>
    <row r="73" spans="1:15" s="2" customFormat="1" x14ac:dyDescent="0.25">
      <c r="A73" s="27" t="s">
        <v>35</v>
      </c>
      <c r="B73" s="29" t="s">
        <v>325</v>
      </c>
      <c r="C73" s="28" t="s">
        <v>326</v>
      </c>
      <c r="D73" s="28" t="s">
        <v>327</v>
      </c>
      <c r="E73" s="28" t="s">
        <v>83</v>
      </c>
      <c r="F73" s="28" t="s">
        <v>328</v>
      </c>
      <c r="G73" s="28" t="s">
        <v>328</v>
      </c>
      <c r="H73" s="28" t="s">
        <v>329</v>
      </c>
      <c r="I73" s="30"/>
      <c r="J73" s="30"/>
      <c r="K73" s="30">
        <v>7067344</v>
      </c>
      <c r="L73" s="30"/>
      <c r="M73" s="19">
        <v>7067343.5899999999</v>
      </c>
      <c r="N73" s="31">
        <v>20</v>
      </c>
      <c r="O73" s="83">
        <v>1</v>
      </c>
    </row>
    <row r="74" spans="1:15" s="2" customFormat="1" x14ac:dyDescent="0.25">
      <c r="A74" s="27" t="s">
        <v>14</v>
      </c>
      <c r="B74" s="29" t="s">
        <v>330</v>
      </c>
      <c r="C74" s="28" t="s">
        <v>331</v>
      </c>
      <c r="D74" s="28" t="s">
        <v>332</v>
      </c>
      <c r="E74" s="28" t="s">
        <v>108</v>
      </c>
      <c r="F74" s="28" t="s">
        <v>333</v>
      </c>
      <c r="G74" s="28" t="s">
        <v>333</v>
      </c>
      <c r="H74" s="28" t="s">
        <v>34</v>
      </c>
      <c r="I74" s="30"/>
      <c r="J74" s="30"/>
      <c r="K74" s="30">
        <v>25000000</v>
      </c>
      <c r="L74" s="30"/>
      <c r="M74" s="19">
        <v>25000000</v>
      </c>
      <c r="N74" s="31">
        <v>112</v>
      </c>
      <c r="O74" s="83">
        <v>4</v>
      </c>
    </row>
    <row r="75" spans="1:15" s="2" customFormat="1" x14ac:dyDescent="0.25">
      <c r="A75" s="32" t="s">
        <v>35</v>
      </c>
      <c r="B75" s="34" t="s">
        <v>334</v>
      </c>
      <c r="C75" s="33" t="s">
        <v>335</v>
      </c>
      <c r="D75" s="33" t="s">
        <v>336</v>
      </c>
      <c r="E75" s="33" t="s">
        <v>333</v>
      </c>
      <c r="F75" s="33" t="s">
        <v>333</v>
      </c>
      <c r="G75" s="33" t="s">
        <v>333</v>
      </c>
      <c r="H75" s="33" t="s">
        <v>337</v>
      </c>
      <c r="I75" s="35"/>
      <c r="J75" s="35"/>
      <c r="K75" s="35">
        <v>25000000</v>
      </c>
      <c r="L75" s="35"/>
      <c r="M75" s="19">
        <v>25000000</v>
      </c>
      <c r="N75" s="31">
        <v>120</v>
      </c>
      <c r="O75" s="83">
        <v>4</v>
      </c>
    </row>
    <row r="76" spans="1:15" s="2" customFormat="1" x14ac:dyDescent="0.25">
      <c r="A76" s="32" t="s">
        <v>35</v>
      </c>
      <c r="B76" s="34" t="s">
        <v>338</v>
      </c>
      <c r="C76" s="33" t="s">
        <v>339</v>
      </c>
      <c r="D76" s="33" t="s">
        <v>340</v>
      </c>
      <c r="E76" s="33" t="s">
        <v>232</v>
      </c>
      <c r="F76" s="33" t="s">
        <v>341</v>
      </c>
      <c r="G76" s="33" t="s">
        <v>341</v>
      </c>
      <c r="H76" s="33" t="s">
        <v>185</v>
      </c>
      <c r="I76" s="35"/>
      <c r="J76" s="35"/>
      <c r="K76" s="35">
        <v>9100000</v>
      </c>
      <c r="L76" s="35"/>
      <c r="M76" s="19">
        <v>9100000</v>
      </c>
      <c r="N76" s="31">
        <v>135</v>
      </c>
      <c r="O76" s="83">
        <v>5</v>
      </c>
    </row>
    <row r="77" spans="1:15" s="2" customFormat="1" x14ac:dyDescent="0.25">
      <c r="A77" s="36" t="s">
        <v>14</v>
      </c>
      <c r="B77" s="38" t="s">
        <v>342</v>
      </c>
      <c r="C77" s="37" t="s">
        <v>343</v>
      </c>
      <c r="D77" s="37" t="s">
        <v>344</v>
      </c>
      <c r="E77" s="37" t="s">
        <v>18</v>
      </c>
      <c r="F77" s="37" t="s">
        <v>32</v>
      </c>
      <c r="G77" s="37" t="s">
        <v>33</v>
      </c>
      <c r="H77" s="37" t="s">
        <v>345</v>
      </c>
      <c r="I77" s="39"/>
      <c r="J77" s="39"/>
      <c r="K77" s="39">
        <v>6096392.0999999996</v>
      </c>
      <c r="L77" s="39"/>
      <c r="M77" s="19">
        <v>6096392.0999999996</v>
      </c>
      <c r="N77" s="31">
        <v>24</v>
      </c>
      <c r="O77" s="83">
        <v>1</v>
      </c>
    </row>
    <row r="78" spans="1:15" s="2" customFormat="1" x14ac:dyDescent="0.25">
      <c r="A78" s="32" t="s">
        <v>41</v>
      </c>
      <c r="B78" s="34" t="s">
        <v>346</v>
      </c>
      <c r="C78" s="33" t="s">
        <v>347</v>
      </c>
      <c r="D78" s="33" t="s">
        <v>348</v>
      </c>
      <c r="E78" s="33" t="s">
        <v>18</v>
      </c>
      <c r="F78" s="33" t="s">
        <v>268</v>
      </c>
      <c r="G78" s="33" t="s">
        <v>268</v>
      </c>
      <c r="H78" s="33" t="s">
        <v>345</v>
      </c>
      <c r="I78" s="35"/>
      <c r="J78" s="35"/>
      <c r="K78" s="35">
        <v>9117747</v>
      </c>
      <c r="L78" s="35"/>
      <c r="M78" s="19">
        <v>9117747</v>
      </c>
      <c r="N78" s="31">
        <v>15</v>
      </c>
      <c r="O78" s="83">
        <v>0</v>
      </c>
    </row>
    <row r="79" spans="1:15" s="42" customFormat="1" x14ac:dyDescent="0.25">
      <c r="A79" s="32" t="s">
        <v>35</v>
      </c>
      <c r="B79" s="34" t="s">
        <v>349</v>
      </c>
      <c r="C79" s="33" t="s">
        <v>350</v>
      </c>
      <c r="D79" s="33" t="s">
        <v>351</v>
      </c>
      <c r="E79" s="33" t="s">
        <v>45</v>
      </c>
      <c r="F79" s="33" t="s">
        <v>277</v>
      </c>
      <c r="G79" s="33" t="s">
        <v>277</v>
      </c>
      <c r="H79" s="33" t="s">
        <v>79</v>
      </c>
      <c r="I79" s="35"/>
      <c r="J79" s="35"/>
      <c r="K79" s="35">
        <v>16910000</v>
      </c>
      <c r="L79" s="35"/>
      <c r="M79" s="40">
        <v>16910000</v>
      </c>
      <c r="N79" s="41">
        <v>50</v>
      </c>
      <c r="O79" s="84">
        <v>0</v>
      </c>
    </row>
    <row r="80" spans="1:15" s="42" customFormat="1" x14ac:dyDescent="0.25">
      <c r="A80" s="32" t="s">
        <v>35</v>
      </c>
      <c r="B80" s="34" t="s">
        <v>352</v>
      </c>
      <c r="C80" s="33" t="s">
        <v>353</v>
      </c>
      <c r="D80" s="33" t="s">
        <v>354</v>
      </c>
      <c r="E80" s="33" t="s">
        <v>25</v>
      </c>
      <c r="F80" s="33" t="s">
        <v>355</v>
      </c>
      <c r="G80" s="33" t="s">
        <v>356</v>
      </c>
      <c r="H80" s="33" t="s">
        <v>21</v>
      </c>
      <c r="I80" s="35"/>
      <c r="J80" s="35"/>
      <c r="K80" s="35">
        <v>25000000</v>
      </c>
      <c r="L80" s="35"/>
      <c r="M80" s="40">
        <v>25000000</v>
      </c>
      <c r="N80" s="41">
        <v>180</v>
      </c>
      <c r="O80" s="84">
        <v>6</v>
      </c>
    </row>
    <row r="81" spans="1:15" s="42" customFormat="1" x14ac:dyDescent="0.25">
      <c r="A81" s="32" t="s">
        <v>35</v>
      </c>
      <c r="B81" s="34" t="s">
        <v>357</v>
      </c>
      <c r="C81" s="33" t="s">
        <v>358</v>
      </c>
      <c r="D81" s="33" t="s">
        <v>359</v>
      </c>
      <c r="E81" s="33" t="s">
        <v>18</v>
      </c>
      <c r="F81" s="33" t="s">
        <v>360</v>
      </c>
      <c r="G81" s="33" t="s">
        <v>360</v>
      </c>
      <c r="H81" s="33" t="s">
        <v>185</v>
      </c>
      <c r="I81" s="35"/>
      <c r="J81" s="35"/>
      <c r="K81" s="35">
        <v>4335000</v>
      </c>
      <c r="L81" s="35"/>
      <c r="M81" s="40">
        <v>4335000</v>
      </c>
      <c r="N81" s="41">
        <v>10</v>
      </c>
      <c r="O81" s="84">
        <v>1</v>
      </c>
    </row>
    <row r="82" spans="1:15" s="42" customFormat="1" x14ac:dyDescent="0.25">
      <c r="A82" s="32" t="s">
        <v>14</v>
      </c>
      <c r="B82" s="34" t="s">
        <v>361</v>
      </c>
      <c r="C82" s="33" t="s">
        <v>362</v>
      </c>
      <c r="D82" s="33" t="s">
        <v>363</v>
      </c>
      <c r="E82" s="33" t="s">
        <v>55</v>
      </c>
      <c r="F82" s="33" t="s">
        <v>364</v>
      </c>
      <c r="G82" s="33" t="s">
        <v>365</v>
      </c>
      <c r="H82" s="33" t="s">
        <v>28</v>
      </c>
      <c r="I82" s="35"/>
      <c r="J82" s="35"/>
      <c r="K82" s="35">
        <v>5455111</v>
      </c>
      <c r="L82" s="35"/>
      <c r="M82" s="40">
        <v>5455111</v>
      </c>
      <c r="N82" s="41">
        <v>20</v>
      </c>
      <c r="O82" s="84">
        <v>1</v>
      </c>
    </row>
    <row r="83" spans="1:15" s="42" customFormat="1" x14ac:dyDescent="0.25">
      <c r="A83" s="32" t="s">
        <v>41</v>
      </c>
      <c r="B83" s="34" t="s">
        <v>366</v>
      </c>
      <c r="C83" s="33" t="s">
        <v>367</v>
      </c>
      <c r="D83" s="33" t="s">
        <v>368</v>
      </c>
      <c r="E83" s="33" t="s">
        <v>25</v>
      </c>
      <c r="F83" s="33" t="s">
        <v>103</v>
      </c>
      <c r="G83" s="33" t="s">
        <v>369</v>
      </c>
      <c r="H83" s="33" t="s">
        <v>370</v>
      </c>
      <c r="I83" s="35"/>
      <c r="J83" s="35"/>
      <c r="K83" s="35">
        <v>2063800</v>
      </c>
      <c r="L83" s="35"/>
      <c r="M83" s="40">
        <v>2063800</v>
      </c>
      <c r="N83" s="41">
        <v>7</v>
      </c>
      <c r="O83" s="84">
        <v>0</v>
      </c>
    </row>
    <row r="84" spans="1:15" s="42" customFormat="1" x14ac:dyDescent="0.25">
      <c r="A84" s="32" t="s">
        <v>371</v>
      </c>
      <c r="B84" s="34" t="s">
        <v>372</v>
      </c>
      <c r="C84" s="33" t="s">
        <v>373</v>
      </c>
      <c r="D84" s="33" t="s">
        <v>374</v>
      </c>
      <c r="E84" s="33" t="s">
        <v>25</v>
      </c>
      <c r="F84" s="33" t="s">
        <v>355</v>
      </c>
      <c r="G84" s="33" t="s">
        <v>356</v>
      </c>
      <c r="H84" s="33" t="s">
        <v>375</v>
      </c>
      <c r="I84" s="35"/>
      <c r="J84" s="35"/>
      <c r="K84" s="35">
        <v>18511170</v>
      </c>
      <c r="L84" s="35"/>
      <c r="M84" s="43">
        <v>18511170</v>
      </c>
      <c r="N84" s="41">
        <v>32</v>
      </c>
      <c r="O84" s="84">
        <v>2</v>
      </c>
    </row>
    <row r="85" spans="1:15" s="42" customFormat="1" x14ac:dyDescent="0.25">
      <c r="A85" s="32" t="s">
        <v>14</v>
      </c>
      <c r="B85" s="34" t="s">
        <v>376</v>
      </c>
      <c r="C85" s="33" t="s">
        <v>377</v>
      </c>
      <c r="D85" s="33" t="s">
        <v>378</v>
      </c>
      <c r="E85" s="33" t="s">
        <v>83</v>
      </c>
      <c r="F85" s="33" t="s">
        <v>84</v>
      </c>
      <c r="G85" s="33" t="s">
        <v>84</v>
      </c>
      <c r="H85" s="33" t="s">
        <v>304</v>
      </c>
      <c r="I85" s="35"/>
      <c r="J85" s="35"/>
      <c r="K85" s="35">
        <v>2533000</v>
      </c>
      <c r="L85" s="35"/>
      <c r="M85" s="43">
        <v>2533000</v>
      </c>
      <c r="N85" s="41">
        <v>12</v>
      </c>
      <c r="O85" s="84">
        <v>1</v>
      </c>
    </row>
    <row r="86" spans="1:15" s="42" customFormat="1" ht="15" customHeight="1" thickBot="1" x14ac:dyDescent="0.3">
      <c r="A86" s="44" t="s">
        <v>35</v>
      </c>
      <c r="B86" s="46" t="s">
        <v>379</v>
      </c>
      <c r="C86" s="45" t="s">
        <v>380</v>
      </c>
      <c r="D86" s="45" t="s">
        <v>381</v>
      </c>
      <c r="E86" s="45" t="s">
        <v>18</v>
      </c>
      <c r="F86" s="45" t="s">
        <v>382</v>
      </c>
      <c r="G86" s="45" t="s">
        <v>382</v>
      </c>
      <c r="H86" s="45" t="s">
        <v>90</v>
      </c>
      <c r="I86" s="35"/>
      <c r="J86" s="35"/>
      <c r="K86" s="35">
        <v>15936000</v>
      </c>
      <c r="L86" s="35"/>
      <c r="M86" s="102">
        <v>15936000</v>
      </c>
      <c r="N86" s="103">
        <v>47</v>
      </c>
      <c r="O86" s="104">
        <v>3</v>
      </c>
    </row>
    <row r="87" spans="1:15" ht="15.75" thickBot="1" x14ac:dyDescent="0.3">
      <c r="I87" s="86">
        <f t="shared" ref="I87:J87" si="0">SUM(I4:I86)</f>
        <v>34596725</v>
      </c>
      <c r="J87" s="87">
        <f t="shared" si="0"/>
        <v>221886969</v>
      </c>
      <c r="K87" s="87">
        <f>SUM(K4:K86)</f>
        <v>501837220.10000002</v>
      </c>
      <c r="L87" s="87">
        <f>SUM(L4:L86)</f>
        <v>12039649</v>
      </c>
      <c r="M87" s="85">
        <f>SUM(M4:M86)</f>
        <v>770360562.95000005</v>
      </c>
      <c r="N87" s="88">
        <f t="shared" ref="N87:O87" si="1">SUM(N4:N86)</f>
        <v>4338</v>
      </c>
      <c r="O87" s="89">
        <f t="shared" si="1"/>
        <v>180</v>
      </c>
    </row>
  </sheetData>
  <autoFilter ref="A2:O2"/>
  <pageMargins left="0.7" right="0.7" top="0.78740157499999996" bottom="0.78740157499999996" header="0.3" footer="0.3"/>
  <pageSetup paperSize="8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workbookViewId="0">
      <selection activeCell="E2" sqref="E2"/>
    </sheetView>
  </sheetViews>
  <sheetFormatPr defaultRowHeight="15" x14ac:dyDescent="0.25"/>
  <cols>
    <col min="2" max="2" width="36.7109375" customWidth="1"/>
    <col min="3" max="3" width="22" bestFit="1" customWidth="1"/>
    <col min="4" max="4" width="27.28515625" bestFit="1" customWidth="1"/>
    <col min="5" max="5" width="14.5703125" style="79" bestFit="1" customWidth="1"/>
    <col min="6" max="6" width="15" bestFit="1" customWidth="1"/>
    <col min="7" max="7" width="20.140625" customWidth="1"/>
    <col min="8" max="8" width="26.28515625" customWidth="1"/>
    <col min="9" max="9" width="16.85546875" customWidth="1"/>
    <col min="10" max="11" width="15.85546875" bestFit="1" customWidth="1"/>
    <col min="12" max="12" width="10.85546875" bestFit="1" customWidth="1"/>
    <col min="13" max="13" width="12.140625" customWidth="1"/>
  </cols>
  <sheetData>
    <row r="1" spans="1:14" s="2" customFormat="1" ht="19.5" thickBot="1" x14ac:dyDescent="0.35">
      <c r="A1" s="1" t="s">
        <v>394</v>
      </c>
      <c r="B1" s="3"/>
      <c r="E1" s="3"/>
      <c r="L1" s="3"/>
    </row>
    <row r="2" spans="1:14" s="2" customFormat="1" ht="27.75" customHeight="1" thickBot="1" x14ac:dyDescent="0.3">
      <c r="A2" s="105" t="s">
        <v>397</v>
      </c>
      <c r="B2" s="6" t="s">
        <v>0</v>
      </c>
      <c r="C2" s="6" t="s">
        <v>1</v>
      </c>
      <c r="D2" s="6" t="s">
        <v>2</v>
      </c>
      <c r="E2" s="6" t="s">
        <v>3</v>
      </c>
      <c r="F2" s="6" t="s">
        <v>4</v>
      </c>
      <c r="G2" s="6" t="s">
        <v>5</v>
      </c>
      <c r="H2" s="6" t="s">
        <v>6</v>
      </c>
      <c r="I2" s="52" t="s">
        <v>384</v>
      </c>
      <c r="J2" s="52" t="s">
        <v>8</v>
      </c>
      <c r="K2" s="52" t="s">
        <v>9</v>
      </c>
      <c r="L2" s="106" t="s">
        <v>11</v>
      </c>
      <c r="M2" s="99" t="s">
        <v>12</v>
      </c>
      <c r="N2" s="100" t="s">
        <v>396</v>
      </c>
    </row>
    <row r="3" spans="1:14" s="2" customFormat="1" x14ac:dyDescent="0.25">
      <c r="A3" s="11"/>
      <c r="B3" s="13"/>
      <c r="C3" s="12"/>
      <c r="D3" s="12"/>
      <c r="E3" s="13"/>
      <c r="F3" s="12"/>
      <c r="G3" s="12"/>
      <c r="H3" s="12"/>
      <c r="I3" s="12"/>
      <c r="J3" s="12"/>
      <c r="K3" s="12"/>
      <c r="L3" s="13"/>
    </row>
    <row r="4" spans="1:14" s="21" customFormat="1" ht="12.75" x14ac:dyDescent="0.2">
      <c r="A4" s="54" t="s">
        <v>14</v>
      </c>
      <c r="B4" s="26" t="s">
        <v>310</v>
      </c>
      <c r="C4" s="56" t="s">
        <v>311</v>
      </c>
      <c r="D4" s="56" t="s">
        <v>312</v>
      </c>
      <c r="E4" s="26" t="s">
        <v>108</v>
      </c>
      <c r="F4" s="56" t="s">
        <v>108</v>
      </c>
      <c r="G4" s="56" t="s">
        <v>108</v>
      </c>
      <c r="H4" s="56" t="s">
        <v>28</v>
      </c>
      <c r="I4" s="57">
        <v>42613</v>
      </c>
      <c r="J4" s="58"/>
      <c r="K4" s="58">
        <v>10462661</v>
      </c>
      <c r="L4" s="59">
        <v>10462661</v>
      </c>
      <c r="M4" s="56">
        <v>25</v>
      </c>
      <c r="N4" s="56">
        <v>1</v>
      </c>
    </row>
    <row r="5" spans="1:14" s="2" customFormat="1" x14ac:dyDescent="0.25">
      <c r="A5" s="60" t="s">
        <v>14</v>
      </c>
      <c r="B5" s="61" t="s">
        <v>330</v>
      </c>
      <c r="C5" s="55" t="s">
        <v>331</v>
      </c>
      <c r="D5" s="55" t="s">
        <v>332</v>
      </c>
      <c r="E5" s="61" t="s">
        <v>108</v>
      </c>
      <c r="F5" s="55" t="s">
        <v>333</v>
      </c>
      <c r="G5" s="55" t="s">
        <v>333</v>
      </c>
      <c r="H5" s="55" t="s">
        <v>34</v>
      </c>
      <c r="I5" s="62">
        <v>42551</v>
      </c>
      <c r="J5" s="63"/>
      <c r="K5" s="63">
        <v>25000000</v>
      </c>
      <c r="L5" s="59">
        <v>25000000</v>
      </c>
      <c r="M5" s="64">
        <v>112</v>
      </c>
      <c r="N5" s="64">
        <v>4</v>
      </c>
    </row>
    <row r="6" spans="1:14" s="3" customFormat="1" x14ac:dyDescent="0.25">
      <c r="A6" s="112" t="s">
        <v>385</v>
      </c>
      <c r="B6" s="113"/>
      <c r="C6" s="75"/>
      <c r="D6" s="75"/>
      <c r="E6" s="75"/>
      <c r="F6" s="75"/>
      <c r="G6" s="75"/>
      <c r="H6" s="75"/>
      <c r="I6" s="90"/>
      <c r="J6" s="91"/>
      <c r="K6" s="91"/>
      <c r="L6" s="65">
        <f>SUM(L4:L5)</f>
        <v>35462661</v>
      </c>
      <c r="M6" s="65">
        <f t="shared" ref="M6:N6" si="0">SUM(M4:M5)</f>
        <v>137</v>
      </c>
      <c r="N6" s="65">
        <f t="shared" si="0"/>
        <v>5</v>
      </c>
    </row>
    <row r="7" spans="1:14" s="21" customFormat="1" ht="12.75" x14ac:dyDescent="0.2">
      <c r="A7" s="54" t="s">
        <v>14</v>
      </c>
      <c r="B7" s="26" t="s">
        <v>65</v>
      </c>
      <c r="C7" s="56" t="s">
        <v>66</v>
      </c>
      <c r="D7" s="56" t="s">
        <v>67</v>
      </c>
      <c r="E7" s="26" t="s">
        <v>18</v>
      </c>
      <c r="F7" s="56" t="s">
        <v>19</v>
      </c>
      <c r="G7" s="56" t="s">
        <v>68</v>
      </c>
      <c r="H7" s="56" t="s">
        <v>34</v>
      </c>
      <c r="I7" s="57">
        <v>42613</v>
      </c>
      <c r="J7" s="58">
        <v>1055270</v>
      </c>
      <c r="K7" s="58">
        <v>10014254</v>
      </c>
      <c r="L7" s="59">
        <v>11069524</v>
      </c>
      <c r="M7" s="56">
        <v>50</v>
      </c>
      <c r="N7" s="56">
        <v>2</v>
      </c>
    </row>
    <row r="8" spans="1:14" s="21" customFormat="1" ht="25.5" x14ac:dyDescent="0.2">
      <c r="A8" s="54" t="s">
        <v>41</v>
      </c>
      <c r="B8" s="26" t="s">
        <v>133</v>
      </c>
      <c r="C8" s="56" t="s">
        <v>134</v>
      </c>
      <c r="D8" s="56" t="s">
        <v>135</v>
      </c>
      <c r="E8" s="26" t="s">
        <v>18</v>
      </c>
      <c r="F8" s="56" t="s">
        <v>19</v>
      </c>
      <c r="G8" s="56" t="s">
        <v>20</v>
      </c>
      <c r="H8" s="56" t="s">
        <v>136</v>
      </c>
      <c r="I8" s="57">
        <v>42643</v>
      </c>
      <c r="J8" s="58">
        <v>5000000</v>
      </c>
      <c r="K8" s="58">
        <v>10000000</v>
      </c>
      <c r="L8" s="59">
        <v>15000000</v>
      </c>
      <c r="M8" s="56">
        <v>70</v>
      </c>
      <c r="N8" s="56">
        <v>3</v>
      </c>
    </row>
    <row r="9" spans="1:14" s="21" customFormat="1" ht="12.75" x14ac:dyDescent="0.2">
      <c r="A9" s="54" t="s">
        <v>35</v>
      </c>
      <c r="B9" s="26" t="s">
        <v>200</v>
      </c>
      <c r="C9" s="56" t="s">
        <v>201</v>
      </c>
      <c r="D9" s="56" t="s">
        <v>202</v>
      </c>
      <c r="E9" s="26" t="s">
        <v>18</v>
      </c>
      <c r="F9" s="56" t="s">
        <v>32</v>
      </c>
      <c r="G9" s="56" t="s">
        <v>33</v>
      </c>
      <c r="H9" s="56" t="s">
        <v>79</v>
      </c>
      <c r="I9" s="57">
        <v>42643</v>
      </c>
      <c r="J9" s="58">
        <v>6000000</v>
      </c>
      <c r="K9" s="58">
        <v>1501250</v>
      </c>
      <c r="L9" s="59">
        <v>7501250</v>
      </c>
      <c r="M9" s="56">
        <v>24</v>
      </c>
      <c r="N9" s="56">
        <v>1</v>
      </c>
    </row>
    <row r="10" spans="1:14" s="21" customFormat="1" ht="12.75" x14ac:dyDescent="0.2">
      <c r="A10" s="54" t="s">
        <v>14</v>
      </c>
      <c r="B10" s="26" t="s">
        <v>239</v>
      </c>
      <c r="C10" s="56" t="s">
        <v>240</v>
      </c>
      <c r="D10" s="56" t="s">
        <v>241</v>
      </c>
      <c r="E10" s="26" t="s">
        <v>18</v>
      </c>
      <c r="F10" s="56" t="s">
        <v>19</v>
      </c>
      <c r="G10" s="56" t="s">
        <v>20</v>
      </c>
      <c r="H10" s="56" t="s">
        <v>28</v>
      </c>
      <c r="I10" s="57">
        <v>42613</v>
      </c>
      <c r="J10" s="58"/>
      <c r="K10" s="58">
        <v>1000000</v>
      </c>
      <c r="L10" s="59">
        <v>1000000</v>
      </c>
      <c r="M10" s="56">
        <v>20</v>
      </c>
      <c r="N10" s="56">
        <v>1</v>
      </c>
    </row>
    <row r="11" spans="1:14" s="21" customFormat="1" ht="12.75" x14ac:dyDescent="0.2">
      <c r="A11" s="54" t="s">
        <v>14</v>
      </c>
      <c r="B11" s="26" t="s">
        <v>124</v>
      </c>
      <c r="C11" s="56" t="s">
        <v>125</v>
      </c>
      <c r="D11" s="56" t="s">
        <v>126</v>
      </c>
      <c r="E11" s="26" t="s">
        <v>18</v>
      </c>
      <c r="F11" s="56" t="s">
        <v>19</v>
      </c>
      <c r="G11" s="56" t="s">
        <v>20</v>
      </c>
      <c r="H11" s="56" t="s">
        <v>127</v>
      </c>
      <c r="I11" s="57">
        <v>42613</v>
      </c>
      <c r="J11" s="58">
        <v>1094776</v>
      </c>
      <c r="K11" s="58">
        <v>424310</v>
      </c>
      <c r="L11" s="59">
        <v>1519086</v>
      </c>
      <c r="M11" s="56">
        <v>7</v>
      </c>
      <c r="N11" s="56">
        <v>1</v>
      </c>
    </row>
    <row r="12" spans="1:14" s="21" customFormat="1" ht="12.75" x14ac:dyDescent="0.2">
      <c r="A12" s="54" t="s">
        <v>14</v>
      </c>
      <c r="B12" s="26" t="s">
        <v>163</v>
      </c>
      <c r="C12" s="56" t="s">
        <v>164</v>
      </c>
      <c r="D12" s="56" t="s">
        <v>165</v>
      </c>
      <c r="E12" s="26" t="s">
        <v>18</v>
      </c>
      <c r="F12" s="56" t="s">
        <v>32</v>
      </c>
      <c r="G12" s="56" t="s">
        <v>33</v>
      </c>
      <c r="H12" s="56" t="s">
        <v>166</v>
      </c>
      <c r="I12" s="57">
        <v>42521</v>
      </c>
      <c r="J12" s="58">
        <v>10536098</v>
      </c>
      <c r="K12" s="58">
        <v>2588667</v>
      </c>
      <c r="L12" s="59">
        <v>13124765</v>
      </c>
      <c r="M12" s="56">
        <v>48</v>
      </c>
      <c r="N12" s="56">
        <v>2</v>
      </c>
    </row>
    <row r="13" spans="1:14" s="21" customFormat="1" ht="12.75" x14ac:dyDescent="0.2">
      <c r="A13" s="54" t="s">
        <v>14</v>
      </c>
      <c r="B13" s="26" t="s">
        <v>191</v>
      </c>
      <c r="C13" s="56" t="s">
        <v>192</v>
      </c>
      <c r="D13" s="56" t="s">
        <v>193</v>
      </c>
      <c r="E13" s="26" t="s">
        <v>18</v>
      </c>
      <c r="F13" s="56" t="s">
        <v>32</v>
      </c>
      <c r="G13" s="56" t="s">
        <v>33</v>
      </c>
      <c r="H13" s="56" t="s">
        <v>166</v>
      </c>
      <c r="I13" s="57">
        <v>42613</v>
      </c>
      <c r="J13" s="58"/>
      <c r="K13" s="58">
        <v>7083900</v>
      </c>
      <c r="L13" s="59">
        <v>7083900</v>
      </c>
      <c r="M13" s="56">
        <v>28</v>
      </c>
      <c r="N13" s="56">
        <v>1</v>
      </c>
    </row>
    <row r="14" spans="1:14" s="21" customFormat="1" ht="12.75" x14ac:dyDescent="0.2">
      <c r="A14" s="54" t="s">
        <v>14</v>
      </c>
      <c r="B14" s="26" t="s">
        <v>265</v>
      </c>
      <c r="C14" s="56" t="s">
        <v>266</v>
      </c>
      <c r="D14" s="56" t="s">
        <v>267</v>
      </c>
      <c r="E14" s="26" t="s">
        <v>18</v>
      </c>
      <c r="F14" s="56" t="s">
        <v>268</v>
      </c>
      <c r="G14" s="56" t="s">
        <v>268</v>
      </c>
      <c r="H14" s="56" t="s">
        <v>269</v>
      </c>
      <c r="I14" s="57">
        <v>42614</v>
      </c>
      <c r="J14" s="58"/>
      <c r="K14" s="58">
        <v>6126780</v>
      </c>
      <c r="L14" s="59">
        <v>6126780</v>
      </c>
      <c r="M14" s="56">
        <v>26</v>
      </c>
      <c r="N14" s="56">
        <v>1</v>
      </c>
    </row>
    <row r="15" spans="1:14" s="21" customFormat="1" ht="12.75" x14ac:dyDescent="0.2">
      <c r="A15" s="54" t="s">
        <v>14</v>
      </c>
      <c r="B15" s="26" t="s">
        <v>226</v>
      </c>
      <c r="C15" s="56" t="s">
        <v>227</v>
      </c>
      <c r="D15" s="56" t="s">
        <v>228</v>
      </c>
      <c r="E15" s="26" t="s">
        <v>18</v>
      </c>
      <c r="F15" s="56" t="s">
        <v>32</v>
      </c>
      <c r="G15" s="56" t="s">
        <v>33</v>
      </c>
      <c r="H15" s="56" t="s">
        <v>34</v>
      </c>
      <c r="I15" s="57">
        <v>42643</v>
      </c>
      <c r="J15" s="58"/>
      <c r="K15" s="58">
        <v>5029774</v>
      </c>
      <c r="L15" s="59">
        <v>5029774</v>
      </c>
      <c r="M15" s="56">
        <v>25</v>
      </c>
      <c r="N15" s="56">
        <v>1</v>
      </c>
    </row>
    <row r="16" spans="1:14" s="21" customFormat="1" ht="12.75" x14ac:dyDescent="0.2">
      <c r="A16" s="54" t="s">
        <v>14</v>
      </c>
      <c r="B16" s="26" t="s">
        <v>255</v>
      </c>
      <c r="C16" s="56" t="s">
        <v>256</v>
      </c>
      <c r="D16" s="56" t="s">
        <v>257</v>
      </c>
      <c r="E16" s="26" t="s">
        <v>18</v>
      </c>
      <c r="F16" s="56" t="s">
        <v>258</v>
      </c>
      <c r="G16" s="56" t="s">
        <v>259</v>
      </c>
      <c r="H16" s="56" t="s">
        <v>260</v>
      </c>
      <c r="I16" s="57">
        <v>42613</v>
      </c>
      <c r="J16" s="58"/>
      <c r="K16" s="58">
        <v>12210403</v>
      </c>
      <c r="L16" s="59">
        <v>12210403</v>
      </c>
      <c r="M16" s="56">
        <v>25</v>
      </c>
      <c r="N16" s="56">
        <v>1</v>
      </c>
    </row>
    <row r="17" spans="1:16" s="94" customFormat="1" ht="12.75" x14ac:dyDescent="0.2">
      <c r="A17" s="107" t="s">
        <v>386</v>
      </c>
      <c r="B17" s="108"/>
      <c r="C17" s="76"/>
      <c r="D17" s="76"/>
      <c r="E17" s="76"/>
      <c r="F17" s="76"/>
      <c r="G17" s="76"/>
      <c r="H17" s="76"/>
      <c r="I17" s="92"/>
      <c r="J17" s="93"/>
      <c r="K17" s="93"/>
      <c r="L17" s="65">
        <f>SUM(L7:L16)</f>
        <v>79665482</v>
      </c>
      <c r="M17" s="65">
        <f t="shared" ref="M17:N17" si="1">SUM(M7:M16)</f>
        <v>323</v>
      </c>
      <c r="N17" s="65">
        <f t="shared" si="1"/>
        <v>14</v>
      </c>
    </row>
    <row r="18" spans="1:16" s="21" customFormat="1" ht="12.75" x14ac:dyDescent="0.2">
      <c r="A18" s="54" t="s">
        <v>41</v>
      </c>
      <c r="B18" s="26" t="s">
        <v>242</v>
      </c>
      <c r="C18" s="56" t="s">
        <v>243</v>
      </c>
      <c r="D18" s="56" t="s">
        <v>244</v>
      </c>
      <c r="E18" s="26" t="s">
        <v>45</v>
      </c>
      <c r="F18" s="56" t="s">
        <v>131</v>
      </c>
      <c r="G18" s="56" t="s">
        <v>245</v>
      </c>
      <c r="H18" s="56" t="s">
        <v>114</v>
      </c>
      <c r="I18" s="57">
        <v>42613</v>
      </c>
      <c r="J18" s="58"/>
      <c r="K18" s="58">
        <v>9439819</v>
      </c>
      <c r="L18" s="59">
        <v>9439819</v>
      </c>
      <c r="M18" s="56">
        <v>25</v>
      </c>
      <c r="N18" s="56">
        <v>1</v>
      </c>
    </row>
    <row r="19" spans="1:16" s="21" customFormat="1" ht="25.5" x14ac:dyDescent="0.2">
      <c r="A19" s="54" t="s">
        <v>35</v>
      </c>
      <c r="B19" s="26" t="s">
        <v>128</v>
      </c>
      <c r="C19" s="56" t="s">
        <v>129</v>
      </c>
      <c r="D19" s="56" t="s">
        <v>130</v>
      </c>
      <c r="E19" s="26" t="s">
        <v>45</v>
      </c>
      <c r="F19" s="56" t="s">
        <v>131</v>
      </c>
      <c r="G19" s="56" t="s">
        <v>131</v>
      </c>
      <c r="H19" s="56" t="s">
        <v>132</v>
      </c>
      <c r="I19" s="57">
        <v>42643</v>
      </c>
      <c r="J19" s="58"/>
      <c r="K19" s="58">
        <v>10621581</v>
      </c>
      <c r="L19" s="59">
        <v>10621581</v>
      </c>
      <c r="M19" s="56">
        <v>60</v>
      </c>
      <c r="N19" s="56">
        <v>2</v>
      </c>
    </row>
    <row r="20" spans="1:16" s="94" customFormat="1" ht="12.75" x14ac:dyDescent="0.2">
      <c r="A20" s="107" t="s">
        <v>387</v>
      </c>
      <c r="B20" s="108"/>
      <c r="C20" s="76"/>
      <c r="D20" s="76"/>
      <c r="E20" s="76"/>
      <c r="F20" s="76"/>
      <c r="G20" s="76"/>
      <c r="H20" s="76"/>
      <c r="I20" s="92"/>
      <c r="J20" s="93"/>
      <c r="K20" s="93"/>
      <c r="L20" s="65">
        <f>SUM(L18:L19)</f>
        <v>20061400</v>
      </c>
      <c r="M20" s="65">
        <f t="shared" ref="M20:N20" si="2">SUM(M18:M19)</f>
        <v>85</v>
      </c>
      <c r="N20" s="65">
        <f t="shared" si="2"/>
        <v>3</v>
      </c>
      <c r="O20" s="49"/>
      <c r="P20" s="49"/>
    </row>
    <row r="21" spans="1:16" s="21" customFormat="1" ht="12.75" x14ac:dyDescent="0.2">
      <c r="A21" s="54" t="s">
        <v>14</v>
      </c>
      <c r="B21" s="26" t="s">
        <v>246</v>
      </c>
      <c r="C21" s="56" t="s">
        <v>247</v>
      </c>
      <c r="D21" s="56" t="s">
        <v>248</v>
      </c>
      <c r="E21" s="26" t="s">
        <v>25</v>
      </c>
      <c r="F21" s="56" t="s">
        <v>26</v>
      </c>
      <c r="G21" s="56" t="s">
        <v>27</v>
      </c>
      <c r="H21" s="56" t="s">
        <v>34</v>
      </c>
      <c r="I21" s="57">
        <v>42613</v>
      </c>
      <c r="J21" s="58"/>
      <c r="K21" s="58">
        <v>4727763</v>
      </c>
      <c r="L21" s="59">
        <v>4727763</v>
      </c>
      <c r="M21" s="56">
        <v>28</v>
      </c>
      <c r="N21" s="56">
        <v>1</v>
      </c>
      <c r="O21" s="48"/>
      <c r="P21" s="48"/>
    </row>
    <row r="22" spans="1:16" s="42" customFormat="1" x14ac:dyDescent="0.25">
      <c r="A22" s="66" t="s">
        <v>41</v>
      </c>
      <c r="B22" s="67" t="s">
        <v>366</v>
      </c>
      <c r="C22" s="68" t="s">
        <v>367</v>
      </c>
      <c r="D22" s="68" t="s">
        <v>368</v>
      </c>
      <c r="E22" s="67" t="s">
        <v>25</v>
      </c>
      <c r="F22" s="68" t="s">
        <v>103</v>
      </c>
      <c r="G22" s="68" t="s">
        <v>369</v>
      </c>
      <c r="H22" s="68" t="s">
        <v>370</v>
      </c>
      <c r="I22" s="69">
        <v>42614</v>
      </c>
      <c r="J22" s="70"/>
      <c r="K22" s="70">
        <v>2063800</v>
      </c>
      <c r="L22" s="71">
        <v>2063800</v>
      </c>
      <c r="M22" s="72">
        <v>7</v>
      </c>
      <c r="N22" s="72">
        <v>0</v>
      </c>
      <c r="O22" s="53"/>
      <c r="P22" s="53"/>
    </row>
    <row r="23" spans="1:16" s="21" customFormat="1" ht="12.75" x14ac:dyDescent="0.2">
      <c r="A23" s="54" t="s">
        <v>35</v>
      </c>
      <c r="B23" s="26" t="s">
        <v>36</v>
      </c>
      <c r="C23" s="56" t="s">
        <v>37</v>
      </c>
      <c r="D23" s="56" t="s">
        <v>38</v>
      </c>
      <c r="E23" s="26" t="s">
        <v>25</v>
      </c>
      <c r="F23" s="56" t="s">
        <v>26</v>
      </c>
      <c r="G23" s="56" t="s">
        <v>39</v>
      </c>
      <c r="H23" s="56" t="s">
        <v>40</v>
      </c>
      <c r="I23" s="57">
        <v>42643</v>
      </c>
      <c r="J23" s="58"/>
      <c r="K23" s="58">
        <v>6820000</v>
      </c>
      <c r="L23" s="59">
        <v>6820000</v>
      </c>
      <c r="M23" s="56">
        <v>56</v>
      </c>
      <c r="N23" s="56">
        <v>2</v>
      </c>
      <c r="O23" s="48"/>
      <c r="P23" s="48"/>
    </row>
    <row r="24" spans="1:16" s="21" customFormat="1" ht="12.75" x14ac:dyDescent="0.2">
      <c r="A24" s="54" t="s">
        <v>35</v>
      </c>
      <c r="B24" s="26" t="s">
        <v>61</v>
      </c>
      <c r="C24" s="56" t="s">
        <v>62</v>
      </c>
      <c r="D24" s="56" t="s">
        <v>63</v>
      </c>
      <c r="E24" s="26" t="s">
        <v>25</v>
      </c>
      <c r="F24" s="56" t="s">
        <v>26</v>
      </c>
      <c r="G24" s="56" t="s">
        <v>64</v>
      </c>
      <c r="H24" s="56" t="s">
        <v>28</v>
      </c>
      <c r="I24" s="57">
        <v>42643</v>
      </c>
      <c r="J24" s="58"/>
      <c r="K24" s="58">
        <v>5099638</v>
      </c>
      <c r="L24" s="59">
        <v>5099638</v>
      </c>
      <c r="M24" s="56">
        <v>73</v>
      </c>
      <c r="N24" s="56">
        <v>3</v>
      </c>
    </row>
    <row r="25" spans="1:16" s="21" customFormat="1" ht="12.75" x14ac:dyDescent="0.2">
      <c r="A25" s="54" t="s">
        <v>14</v>
      </c>
      <c r="B25" s="26" t="s">
        <v>99</v>
      </c>
      <c r="C25" s="56" t="s">
        <v>100</v>
      </c>
      <c r="D25" s="56" t="s">
        <v>101</v>
      </c>
      <c r="E25" s="26" t="s">
        <v>25</v>
      </c>
      <c r="F25" s="56" t="s">
        <v>103</v>
      </c>
      <c r="G25" s="56" t="s">
        <v>104</v>
      </c>
      <c r="H25" s="56" t="s">
        <v>34</v>
      </c>
      <c r="I25" s="57">
        <v>42643</v>
      </c>
      <c r="J25" s="58">
        <v>3000000</v>
      </c>
      <c r="K25" s="58">
        <v>12000000</v>
      </c>
      <c r="L25" s="59">
        <v>15000000</v>
      </c>
      <c r="M25" s="56">
        <v>38</v>
      </c>
      <c r="N25" s="56">
        <v>2</v>
      </c>
      <c r="O25" s="48"/>
      <c r="P25" s="48"/>
    </row>
    <row r="26" spans="1:16" s="21" customFormat="1" ht="12.75" x14ac:dyDescent="0.2">
      <c r="A26" s="54" t="s">
        <v>14</v>
      </c>
      <c r="B26" s="26" t="s">
        <v>235</v>
      </c>
      <c r="C26" s="56" t="s">
        <v>236</v>
      </c>
      <c r="D26" s="56" t="s">
        <v>237</v>
      </c>
      <c r="E26" s="26" t="s">
        <v>25</v>
      </c>
      <c r="F26" s="56" t="s">
        <v>60</v>
      </c>
      <c r="G26" s="56" t="s">
        <v>184</v>
      </c>
      <c r="H26" s="56" t="s">
        <v>238</v>
      </c>
      <c r="I26" s="57">
        <v>42613</v>
      </c>
      <c r="J26" s="58"/>
      <c r="K26" s="58">
        <v>5466330</v>
      </c>
      <c r="L26" s="59">
        <v>5466330</v>
      </c>
      <c r="M26" s="56">
        <v>28</v>
      </c>
      <c r="N26" s="56">
        <v>1</v>
      </c>
      <c r="O26" s="48"/>
      <c r="P26" s="48"/>
    </row>
    <row r="27" spans="1:16" s="94" customFormat="1" ht="12.75" x14ac:dyDescent="0.2">
      <c r="A27" s="114" t="s">
        <v>388</v>
      </c>
      <c r="B27" s="114"/>
      <c r="C27" s="76"/>
      <c r="D27" s="76"/>
      <c r="E27" s="76"/>
      <c r="F27" s="76"/>
      <c r="G27" s="76"/>
      <c r="H27" s="76"/>
      <c r="I27" s="76"/>
      <c r="J27" s="98"/>
      <c r="K27" s="98"/>
      <c r="L27" s="65">
        <f>SUM(L21:L26)</f>
        <v>39177531</v>
      </c>
      <c r="M27" s="65">
        <f t="shared" ref="M27:N27" si="3">SUM(M21:M26)</f>
        <v>230</v>
      </c>
      <c r="N27" s="65">
        <f t="shared" si="3"/>
        <v>9</v>
      </c>
      <c r="O27" s="49"/>
      <c r="P27" s="49"/>
    </row>
    <row r="28" spans="1:16" s="21" customFormat="1" ht="12.75" x14ac:dyDescent="0.2">
      <c r="A28" s="54" t="s">
        <v>14</v>
      </c>
      <c r="B28" s="26" t="s">
        <v>261</v>
      </c>
      <c r="C28" s="56" t="s">
        <v>262</v>
      </c>
      <c r="D28" s="56" t="s">
        <v>263</v>
      </c>
      <c r="E28" s="26" t="s">
        <v>72</v>
      </c>
      <c r="F28" s="56" t="s">
        <v>264</v>
      </c>
      <c r="G28" s="56" t="s">
        <v>264</v>
      </c>
      <c r="H28" s="56" t="s">
        <v>185</v>
      </c>
      <c r="I28" s="57">
        <v>42613</v>
      </c>
      <c r="J28" s="58"/>
      <c r="K28" s="58">
        <v>3295884</v>
      </c>
      <c r="L28" s="59">
        <v>3295884</v>
      </c>
      <c r="M28" s="56">
        <v>8</v>
      </c>
      <c r="N28" s="56">
        <v>1</v>
      </c>
    </row>
    <row r="29" spans="1:16" s="94" customFormat="1" ht="12.75" x14ac:dyDescent="0.2">
      <c r="A29" s="107" t="s">
        <v>389</v>
      </c>
      <c r="B29" s="108"/>
      <c r="C29" s="76"/>
      <c r="D29" s="76"/>
      <c r="E29" s="76"/>
      <c r="F29" s="76"/>
      <c r="G29" s="76"/>
      <c r="H29" s="76"/>
      <c r="I29" s="92"/>
      <c r="J29" s="93"/>
      <c r="K29" s="93"/>
      <c r="L29" s="65">
        <f>SUM(L28)</f>
        <v>3295884</v>
      </c>
      <c r="M29" s="76">
        <v>26</v>
      </c>
      <c r="N29" s="76">
        <v>1</v>
      </c>
    </row>
    <row r="30" spans="1:16" s="21" customFormat="1" ht="12.75" x14ac:dyDescent="0.2">
      <c r="A30" s="54" t="s">
        <v>35</v>
      </c>
      <c r="B30" s="26" t="s">
        <v>291</v>
      </c>
      <c r="C30" s="56" t="s">
        <v>292</v>
      </c>
      <c r="D30" s="56" t="s">
        <v>293</v>
      </c>
      <c r="E30" s="26" t="s">
        <v>294</v>
      </c>
      <c r="F30" s="56" t="s">
        <v>295</v>
      </c>
      <c r="G30" s="56" t="s">
        <v>296</v>
      </c>
      <c r="H30" s="56" t="s">
        <v>297</v>
      </c>
      <c r="I30" s="57">
        <v>42613</v>
      </c>
      <c r="J30" s="58"/>
      <c r="K30" s="58">
        <v>4920707</v>
      </c>
      <c r="L30" s="59">
        <v>4920707</v>
      </c>
      <c r="M30" s="56">
        <v>21</v>
      </c>
      <c r="N30" s="56">
        <v>1</v>
      </c>
    </row>
    <row r="31" spans="1:16" s="94" customFormat="1" ht="12.75" x14ac:dyDescent="0.2">
      <c r="A31" s="107" t="s">
        <v>390</v>
      </c>
      <c r="B31" s="108"/>
      <c r="C31" s="76"/>
      <c r="D31" s="76"/>
      <c r="E31" s="76"/>
      <c r="F31" s="76"/>
      <c r="G31" s="76"/>
      <c r="H31" s="76"/>
      <c r="I31" s="92"/>
      <c r="J31" s="93"/>
      <c r="K31" s="93"/>
      <c r="L31" s="65">
        <f>SUM(L30)</f>
        <v>4920707</v>
      </c>
      <c r="M31" s="65">
        <f t="shared" ref="M31:N31" si="4">SUM(M30)</f>
        <v>21</v>
      </c>
      <c r="N31" s="65">
        <f t="shared" si="4"/>
        <v>1</v>
      </c>
    </row>
    <row r="32" spans="1:16" s="21" customFormat="1" ht="12.75" x14ac:dyDescent="0.2">
      <c r="A32" s="54" t="s">
        <v>14</v>
      </c>
      <c r="B32" s="26" t="s">
        <v>249</v>
      </c>
      <c r="C32" s="56" t="s">
        <v>250</v>
      </c>
      <c r="D32" s="56" t="s">
        <v>251</v>
      </c>
      <c r="E32" s="26" t="s">
        <v>252</v>
      </c>
      <c r="F32" s="56" t="s">
        <v>253</v>
      </c>
      <c r="G32" s="56" t="s">
        <v>254</v>
      </c>
      <c r="H32" s="56" t="s">
        <v>79</v>
      </c>
      <c r="I32" s="57">
        <v>42613</v>
      </c>
      <c r="J32" s="58"/>
      <c r="K32" s="58">
        <v>2180000</v>
      </c>
      <c r="L32" s="59">
        <f>SUM(K32:K32)</f>
        <v>2180000</v>
      </c>
      <c r="M32" s="56">
        <v>20</v>
      </c>
      <c r="N32" s="56">
        <v>1</v>
      </c>
    </row>
    <row r="33" spans="1:14" s="94" customFormat="1" ht="12.75" x14ac:dyDescent="0.2">
      <c r="A33" s="107" t="s">
        <v>391</v>
      </c>
      <c r="B33" s="108"/>
      <c r="C33" s="76"/>
      <c r="D33" s="76"/>
      <c r="E33" s="76"/>
      <c r="F33" s="76"/>
      <c r="G33" s="76"/>
      <c r="H33" s="76"/>
      <c r="I33" s="92"/>
      <c r="J33" s="93"/>
      <c r="K33" s="93"/>
      <c r="L33" s="65">
        <f>SUM(L32)</f>
        <v>2180000</v>
      </c>
      <c r="M33" s="65">
        <f t="shared" ref="M33:N33" si="5">SUM(M32)</f>
        <v>20</v>
      </c>
      <c r="N33" s="65">
        <f t="shared" si="5"/>
        <v>1</v>
      </c>
    </row>
    <row r="34" spans="1:14" s="2" customFormat="1" ht="26.25" x14ac:dyDescent="0.25">
      <c r="A34" s="60" t="s">
        <v>35</v>
      </c>
      <c r="B34" s="61" t="s">
        <v>325</v>
      </c>
      <c r="C34" s="55" t="s">
        <v>326</v>
      </c>
      <c r="D34" s="55" t="s">
        <v>327</v>
      </c>
      <c r="E34" s="61" t="s">
        <v>83</v>
      </c>
      <c r="F34" s="55" t="s">
        <v>328</v>
      </c>
      <c r="G34" s="55" t="s">
        <v>328</v>
      </c>
      <c r="H34" s="55" t="s">
        <v>329</v>
      </c>
      <c r="I34" s="62">
        <v>42613</v>
      </c>
      <c r="J34" s="63"/>
      <c r="K34" s="63">
        <v>7067344</v>
      </c>
      <c r="L34" s="59">
        <v>7067343.5899999999</v>
      </c>
      <c r="M34" s="64">
        <v>20</v>
      </c>
      <c r="N34" s="64">
        <v>1</v>
      </c>
    </row>
    <row r="35" spans="1:14" s="21" customFormat="1" ht="12.75" x14ac:dyDescent="0.2">
      <c r="A35" s="54" t="s">
        <v>41</v>
      </c>
      <c r="B35" s="26" t="s">
        <v>80</v>
      </c>
      <c r="C35" s="56" t="s">
        <v>81</v>
      </c>
      <c r="D35" s="56" t="s">
        <v>82</v>
      </c>
      <c r="E35" s="26" t="s">
        <v>83</v>
      </c>
      <c r="F35" s="56" t="s">
        <v>84</v>
      </c>
      <c r="G35" s="56" t="s">
        <v>85</v>
      </c>
      <c r="H35" s="56" t="s">
        <v>86</v>
      </c>
      <c r="I35" s="57">
        <v>42581</v>
      </c>
      <c r="J35" s="58">
        <v>2200000</v>
      </c>
      <c r="K35" s="58">
        <v>9720000</v>
      </c>
      <c r="L35" s="59">
        <v>11920000</v>
      </c>
      <c r="M35" s="56">
        <v>58</v>
      </c>
      <c r="N35" s="56">
        <v>2</v>
      </c>
    </row>
    <row r="36" spans="1:14" s="94" customFormat="1" ht="12.75" x14ac:dyDescent="0.2">
      <c r="A36" s="109" t="s">
        <v>392</v>
      </c>
      <c r="B36" s="110"/>
      <c r="C36" s="77"/>
      <c r="D36" s="77"/>
      <c r="E36" s="77"/>
      <c r="F36" s="77"/>
      <c r="G36" s="77"/>
      <c r="H36" s="77"/>
      <c r="I36" s="95"/>
      <c r="J36" s="96"/>
      <c r="K36" s="96"/>
      <c r="L36" s="73">
        <f>SUM(L34:L35)</f>
        <v>18987343.59</v>
      </c>
      <c r="M36" s="73">
        <f t="shared" ref="M36:N36" si="6">SUM(M34:M35)</f>
        <v>78</v>
      </c>
      <c r="N36" s="73">
        <f t="shared" si="6"/>
        <v>3</v>
      </c>
    </row>
    <row r="37" spans="1:14" s="42" customFormat="1" x14ac:dyDescent="0.25">
      <c r="A37" s="66" t="s">
        <v>14</v>
      </c>
      <c r="B37" s="67" t="s">
        <v>361</v>
      </c>
      <c r="C37" s="68" t="s">
        <v>362</v>
      </c>
      <c r="D37" s="68" t="s">
        <v>363</v>
      </c>
      <c r="E37" s="67" t="s">
        <v>55</v>
      </c>
      <c r="F37" s="68" t="s">
        <v>364</v>
      </c>
      <c r="G37" s="68" t="s">
        <v>365</v>
      </c>
      <c r="H37" s="68" t="s">
        <v>28</v>
      </c>
      <c r="I37" s="69">
        <v>42613</v>
      </c>
      <c r="J37" s="70"/>
      <c r="K37" s="70">
        <v>5455111</v>
      </c>
      <c r="L37" s="74">
        <v>5455111</v>
      </c>
      <c r="M37" s="72">
        <v>20</v>
      </c>
      <c r="N37" s="72">
        <v>1</v>
      </c>
    </row>
    <row r="38" spans="1:14" s="3" customFormat="1" x14ac:dyDescent="0.25">
      <c r="A38" s="111" t="s">
        <v>393</v>
      </c>
      <c r="B38" s="111"/>
      <c r="C38" s="75"/>
      <c r="D38" s="75"/>
      <c r="E38" s="75"/>
      <c r="F38" s="75"/>
      <c r="G38" s="75"/>
      <c r="H38" s="75"/>
      <c r="I38" s="75"/>
      <c r="J38" s="101"/>
      <c r="K38" s="101"/>
      <c r="L38" s="73">
        <f>SUM(L37)</f>
        <v>5455111</v>
      </c>
      <c r="M38" s="73">
        <f t="shared" ref="M38:N38" si="7">SUM(M37)</f>
        <v>20</v>
      </c>
      <c r="N38" s="73">
        <f t="shared" si="7"/>
        <v>1</v>
      </c>
    </row>
    <row r="39" spans="1:14" s="48" customFormat="1" ht="12.75" x14ac:dyDescent="0.2">
      <c r="A39" s="47"/>
      <c r="B39" s="49"/>
      <c r="E39" s="49"/>
      <c r="J39" s="50"/>
      <c r="K39" s="50"/>
      <c r="L39" s="51"/>
    </row>
    <row r="40" spans="1:14" s="79" customFormat="1" x14ac:dyDescent="0.25">
      <c r="A40" s="78" t="s">
        <v>383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97">
        <f>SUM(L6+L17+L20+L27+L29+L31+L33+L36+L38)</f>
        <v>209206119.59</v>
      </c>
      <c r="M40" s="97">
        <f t="shared" ref="M40:N40" si="8">SUM(M6+M17+M20+M27+M29+M31+M33+M36+M38)</f>
        <v>940</v>
      </c>
      <c r="N40" s="97">
        <f t="shared" si="8"/>
        <v>38</v>
      </c>
    </row>
  </sheetData>
  <autoFilter ref="A3:P3"/>
  <mergeCells count="9">
    <mergeCell ref="A33:B33"/>
    <mergeCell ref="A36:B36"/>
    <mergeCell ref="A38:B38"/>
    <mergeCell ref="A6:B6"/>
    <mergeCell ref="A17:B17"/>
    <mergeCell ref="A20:B20"/>
    <mergeCell ref="A27:B27"/>
    <mergeCell ref="A29:B29"/>
    <mergeCell ref="A31:B31"/>
  </mergeCells>
  <pageMargins left="0.7" right="0.7" top="0.78740157499999996" bottom="0.78740157499999996" header="0.3" footer="0.3"/>
  <pageSetup paperSize="8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Vše</vt:lpstr>
      <vt:lpstr>termín realizace do 30.9.2016</vt:lpstr>
    </vt:vector>
  </TitlesOfParts>
  <Company>MSMT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Koudelová Eva</dc:creator>
  <cp:lastModifiedBy>Kubas Patrik</cp:lastModifiedBy>
  <cp:lastPrinted>2016-08-29T13:23:46Z</cp:lastPrinted>
  <dcterms:created xsi:type="dcterms:W3CDTF">2016-08-29T07:47:22Z</dcterms:created>
  <dcterms:modified xsi:type="dcterms:W3CDTF">2016-09-02T07:42:52Z</dcterms:modified>
</cp:coreProperties>
</file>