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beslavskaj\Documents\uzivatel\2017\nase_prilohy\"/>
    </mc:Choice>
  </mc:AlternateContent>
  <bookViews>
    <workbookView xWindow="120" yWindow="90" windowWidth="21600" windowHeight="8490"/>
  </bookViews>
  <sheets>
    <sheet name="Hlavní strana" sheetId="12" r:id="rId1"/>
    <sheet name="MŠ + ZŠ" sheetId="15" r:id="rId2"/>
    <sheet name="ZŠ" sheetId="24" r:id="rId3"/>
    <sheet name="MŠ" sheetId="25" r:id="rId4"/>
  </sheets>
  <definedNames>
    <definedName name="_xlnm.Print_Titles" localSheetId="1">'MŠ + ZŠ'!$2:$8</definedName>
    <definedName name="_xlnm.Print_Area" localSheetId="0">'Hlavní strana'!$B$2:$P$49</definedName>
    <definedName name="_xlnm.Print_Area" localSheetId="3">MŠ!$B$2:$J$95</definedName>
    <definedName name="_xlnm.Print_Area" localSheetId="1">'MŠ + ZŠ'!$B$2:$J$95</definedName>
    <definedName name="_xlnm.Print_Area" localSheetId="2">ZŠ!$B$2:$J$95</definedName>
  </definedNames>
  <calcPr calcId="152511"/>
</workbook>
</file>

<file path=xl/calcChain.xml><?xml version="1.0" encoding="utf-8"?>
<calcChain xmlns="http://schemas.openxmlformats.org/spreadsheetml/2006/main">
  <c r="N80" i="25" l="1"/>
  <c r="R79" i="25"/>
  <c r="O79" i="25"/>
  <c r="O80" i="25" s="1"/>
  <c r="R77" i="25"/>
  <c r="P77" i="25"/>
  <c r="R75" i="25"/>
  <c r="P75" i="25"/>
  <c r="R73" i="25"/>
  <c r="P73" i="25"/>
  <c r="R71" i="25"/>
  <c r="P71" i="25"/>
  <c r="R69" i="25"/>
  <c r="L69" i="25"/>
  <c r="R67" i="25"/>
  <c r="L67" i="25"/>
  <c r="R65" i="25"/>
  <c r="L65" i="25"/>
  <c r="R63" i="25"/>
  <c r="L63" i="25"/>
  <c r="R61" i="25"/>
  <c r="L61" i="25"/>
  <c r="R59" i="25"/>
  <c r="L59" i="25"/>
  <c r="R57" i="25"/>
  <c r="L57" i="25"/>
  <c r="R55" i="25"/>
  <c r="L55" i="25"/>
  <c r="R53" i="25"/>
  <c r="L53" i="25"/>
  <c r="R51" i="25"/>
  <c r="L51" i="25"/>
  <c r="R49" i="25"/>
  <c r="L49" i="25"/>
  <c r="R47" i="25"/>
  <c r="L47" i="25"/>
  <c r="R45" i="25"/>
  <c r="L45" i="25"/>
  <c r="R43" i="25"/>
  <c r="M43" i="25"/>
  <c r="R41" i="25"/>
  <c r="M41" i="25"/>
  <c r="R39" i="25"/>
  <c r="M39" i="25"/>
  <c r="R37" i="25"/>
  <c r="M37" i="25"/>
  <c r="P36" i="25"/>
  <c r="O36" i="25"/>
  <c r="R35" i="25"/>
  <c r="O35" i="25"/>
  <c r="R33" i="25"/>
  <c r="L33" i="25"/>
  <c r="R31" i="25"/>
  <c r="L31" i="25"/>
  <c r="R29" i="25"/>
  <c r="L29" i="25"/>
  <c r="R27" i="25"/>
  <c r="N27" i="25"/>
  <c r="N81" i="25" s="1"/>
  <c r="H87" i="25" s="1"/>
  <c r="R25" i="25"/>
  <c r="L25" i="25"/>
  <c r="R23" i="25"/>
  <c r="L23" i="25"/>
  <c r="R21" i="25"/>
  <c r="L21" i="25"/>
  <c r="R19" i="25"/>
  <c r="L19" i="25"/>
  <c r="R17" i="25"/>
  <c r="M17" i="25"/>
  <c r="R15" i="25"/>
  <c r="M15" i="25"/>
  <c r="R13" i="25"/>
  <c r="M13" i="25"/>
  <c r="R11" i="25"/>
  <c r="M11" i="25"/>
  <c r="R9" i="25"/>
  <c r="M9" i="25"/>
  <c r="O80" i="24"/>
  <c r="N80" i="24"/>
  <c r="R79" i="24"/>
  <c r="O79" i="24"/>
  <c r="R77" i="24"/>
  <c r="P77" i="24"/>
  <c r="R75" i="24"/>
  <c r="P75" i="24"/>
  <c r="R73" i="24"/>
  <c r="P73" i="24"/>
  <c r="R71" i="24"/>
  <c r="P71" i="24"/>
  <c r="P81" i="24" s="1"/>
  <c r="H89" i="24" s="1"/>
  <c r="R69" i="24"/>
  <c r="L69" i="24"/>
  <c r="R67" i="24"/>
  <c r="L67" i="24"/>
  <c r="R65" i="24"/>
  <c r="L65" i="24"/>
  <c r="R63" i="24"/>
  <c r="L63" i="24"/>
  <c r="R61" i="24"/>
  <c r="L61" i="24"/>
  <c r="R59" i="24"/>
  <c r="L59" i="24"/>
  <c r="R57" i="24"/>
  <c r="L57" i="24"/>
  <c r="R55" i="24"/>
  <c r="L55" i="24"/>
  <c r="R53" i="24"/>
  <c r="L53" i="24"/>
  <c r="R51" i="24"/>
  <c r="L51" i="24"/>
  <c r="R49" i="24"/>
  <c r="L49" i="24"/>
  <c r="R47" i="24"/>
  <c r="L47" i="24"/>
  <c r="R45" i="24"/>
  <c r="L45" i="24"/>
  <c r="R43" i="24"/>
  <c r="M43" i="24"/>
  <c r="R41" i="24"/>
  <c r="M41" i="24"/>
  <c r="R39" i="24"/>
  <c r="M39" i="24"/>
  <c r="R37" i="24"/>
  <c r="R80" i="24" s="1"/>
  <c r="M37" i="24"/>
  <c r="P36" i="24"/>
  <c r="R35" i="24"/>
  <c r="O35" i="24"/>
  <c r="O36" i="24" s="1"/>
  <c r="R33" i="24"/>
  <c r="L33" i="24"/>
  <c r="R31" i="24"/>
  <c r="L31" i="24"/>
  <c r="R29" i="24"/>
  <c r="L29" i="24"/>
  <c r="R27" i="24"/>
  <c r="N27" i="24"/>
  <c r="N81" i="24" s="1"/>
  <c r="H87" i="24" s="1"/>
  <c r="R25" i="24"/>
  <c r="L25" i="24"/>
  <c r="R23" i="24"/>
  <c r="L23" i="24"/>
  <c r="R21" i="24"/>
  <c r="L21" i="24"/>
  <c r="R19" i="24"/>
  <c r="L19" i="24"/>
  <c r="R17" i="24"/>
  <c r="M17" i="24"/>
  <c r="R15" i="24"/>
  <c r="M15" i="24"/>
  <c r="R13" i="24"/>
  <c r="M13" i="24"/>
  <c r="R11" i="24"/>
  <c r="M11" i="24"/>
  <c r="R9" i="24"/>
  <c r="M9" i="24"/>
  <c r="M81" i="24" l="1"/>
  <c r="H86" i="24" s="1"/>
  <c r="R36" i="24"/>
  <c r="R81" i="24" s="1"/>
  <c r="O81" i="24"/>
  <c r="H88" i="24" s="1"/>
  <c r="M80" i="24"/>
  <c r="L80" i="24"/>
  <c r="P80" i="24"/>
  <c r="P80" i="25"/>
  <c r="L36" i="25"/>
  <c r="L81" i="25"/>
  <c r="H85" i="25" s="1"/>
  <c r="M36" i="25"/>
  <c r="R36" i="25"/>
  <c r="M36" i="24"/>
  <c r="L36" i="24"/>
  <c r="O81" i="25"/>
  <c r="H88" i="25" s="1"/>
  <c r="M81" i="25"/>
  <c r="H86" i="25" s="1"/>
  <c r="L80" i="25"/>
  <c r="M80" i="25"/>
  <c r="R80" i="25"/>
  <c r="P81" i="25"/>
  <c r="H89" i="25" s="1"/>
  <c r="N36" i="25"/>
  <c r="L81" i="24"/>
  <c r="H85" i="24" s="1"/>
  <c r="N36" i="24"/>
  <c r="P77" i="15"/>
  <c r="P75" i="15"/>
  <c r="P73" i="15"/>
  <c r="P71" i="15"/>
  <c r="P36" i="15"/>
  <c r="R81" i="25" l="1"/>
  <c r="P81" i="15"/>
  <c r="H89" i="15" s="1"/>
  <c r="P80" i="15"/>
  <c r="R79" i="15" l="1"/>
  <c r="R71" i="15"/>
  <c r="R63" i="15"/>
  <c r="R55" i="15"/>
  <c r="R47" i="15"/>
  <c r="R39" i="15"/>
  <c r="N80" i="15"/>
  <c r="R77" i="15"/>
  <c r="R75" i="15"/>
  <c r="R73" i="15"/>
  <c r="R69" i="15"/>
  <c r="R67" i="15"/>
  <c r="R65" i="15"/>
  <c r="R61" i="15"/>
  <c r="R59" i="15"/>
  <c r="R57" i="15"/>
  <c r="R53" i="15"/>
  <c r="R51" i="15"/>
  <c r="R49" i="15"/>
  <c r="R45" i="15"/>
  <c r="R43" i="15"/>
  <c r="R41" i="15"/>
  <c r="R37" i="15"/>
  <c r="R35" i="15"/>
  <c r="R33" i="15"/>
  <c r="R31" i="15"/>
  <c r="R29" i="15"/>
  <c r="R27" i="15"/>
  <c r="R25" i="15"/>
  <c r="R23" i="15"/>
  <c r="R21" i="15"/>
  <c r="R19" i="15"/>
  <c r="R17" i="15"/>
  <c r="R15" i="15"/>
  <c r="R13" i="15"/>
  <c r="R11" i="15"/>
  <c r="R9" i="15"/>
  <c r="O79" i="15"/>
  <c r="O80" i="15" s="1"/>
  <c r="L69" i="15"/>
  <c r="L67" i="15"/>
  <c r="L65" i="15"/>
  <c r="L63" i="15"/>
  <c r="L61" i="15"/>
  <c r="L59" i="15"/>
  <c r="L57" i="15"/>
  <c r="L55" i="15"/>
  <c r="L53" i="15"/>
  <c r="L51" i="15"/>
  <c r="L49" i="15"/>
  <c r="L47" i="15"/>
  <c r="L45" i="15"/>
  <c r="M43" i="15"/>
  <c r="M41" i="15"/>
  <c r="M39" i="15"/>
  <c r="M37" i="15"/>
  <c r="O35" i="15"/>
  <c r="O36" i="15" s="1"/>
  <c r="L33" i="15"/>
  <c r="L31" i="15"/>
  <c r="L29" i="15"/>
  <c r="N27" i="15"/>
  <c r="N36" i="15" s="1"/>
  <c r="L25" i="15"/>
  <c r="L23" i="15"/>
  <c r="L21" i="15"/>
  <c r="L19" i="15"/>
  <c r="M17" i="15"/>
  <c r="M15" i="15"/>
  <c r="M13" i="15"/>
  <c r="M9" i="15"/>
  <c r="M11" i="15"/>
  <c r="L80" i="15" l="1"/>
  <c r="M80" i="15"/>
  <c r="M36" i="15"/>
  <c r="L36" i="15"/>
  <c r="N81" i="15"/>
  <c r="H87" i="15" s="1"/>
  <c r="M81" i="15" l="1"/>
  <c r="H86" i="15" s="1"/>
  <c r="O81" i="15"/>
  <c r="H88" i="15" s="1"/>
  <c r="R80" i="15"/>
  <c r="R36" i="15" l="1"/>
  <c r="R81" i="15" s="1"/>
  <c r="L81" i="15"/>
  <c r="H85" i="15" s="1"/>
</calcChain>
</file>

<file path=xl/sharedStrings.xml><?xml version="1.0" encoding="utf-8"?>
<sst xmlns="http://schemas.openxmlformats.org/spreadsheetml/2006/main" count="481" uniqueCount="169">
  <si>
    <t>Počet podpůrných personálních opatření ve školách</t>
  </si>
  <si>
    <t>II/1.1</t>
  </si>
  <si>
    <t>Chůva – personální podpora MŠ</t>
  </si>
  <si>
    <t>II/2.1</t>
  </si>
  <si>
    <t>II/2.2</t>
  </si>
  <si>
    <t xml:space="preserve">Počet platforem pro odborná tematická setkání </t>
  </si>
  <si>
    <t>II/2.3</t>
  </si>
  <si>
    <t>Profesní rozvoj předškolních pedagogů prostřednictvím supervize</t>
  </si>
  <si>
    <t xml:space="preserve">Počet poskytnutých služeb individuální podpory pedagogům </t>
  </si>
  <si>
    <t>II/2.4</t>
  </si>
  <si>
    <t>II/2.5</t>
  </si>
  <si>
    <t>Specifika práce pedagoga s dvouletými dětmi v MŠ</t>
  </si>
  <si>
    <t>II/3.1</t>
  </si>
  <si>
    <t>II/3.2</t>
  </si>
  <si>
    <t>Individualizace vzdělávání v MŠ</t>
  </si>
  <si>
    <t>II/3.3</t>
  </si>
  <si>
    <t>Odborně zaměřená tematická setkávání a spolupráce s rodiči dětí v MŠ</t>
  </si>
  <si>
    <t>CLIL ve výuce na ZŠ</t>
  </si>
  <si>
    <t>Tandemová výuka na ZŠ</t>
  </si>
  <si>
    <t>Vzdělávání pedagogického sboru ZŠ zaměřené na inkluzi – vzdělávací akce v rozsahu 8 hodin</t>
  </si>
  <si>
    <t>Celkový počet účastníků</t>
  </si>
  <si>
    <t>Počet pracovníků ve vzdělávání, kteří v praxi uplatňují nově získané poznatky a dovednosti</t>
  </si>
  <si>
    <t xml:space="preserve">Počet mimoškolních aktivit vedoucích k rozvoji kompetencí </t>
  </si>
  <si>
    <t>* definice indikátorů</t>
  </si>
  <si>
    <t>Školní asistent – personální podpora MŠ</t>
  </si>
  <si>
    <t>Školní speciální pedagog – personální podpora MŠ</t>
  </si>
  <si>
    <t xml:space="preserve">Školní psycholog – personální podpora MŠ </t>
  </si>
  <si>
    <t xml:space="preserve">Sociální pedagog – personální podpora MŠ </t>
  </si>
  <si>
    <t>Osobnostně sociální rozvoj předškolních pedagogů MŠ v rozsahu 40 hodin</t>
  </si>
  <si>
    <t>Osobnostně sociální rozvoj předškolních pedagogů MŠ v rozsahu 16 hodin</t>
  </si>
  <si>
    <t>Sdílení zkušeností pedagogů z různých škol prostřednictvím vzájemných návštěv (pro MŠ)</t>
  </si>
  <si>
    <t>Prevence logopedických vad a problémů komunikačních schopností u dětí v MŠ</t>
  </si>
  <si>
    <t>Školní asistent – personální podpora ZŠ</t>
  </si>
  <si>
    <t>Školní speciální pedagog – personální podpora ZŠ</t>
  </si>
  <si>
    <t xml:space="preserve">Školní psycholog – personální podpora ZŠ </t>
  </si>
  <si>
    <t xml:space="preserve">Sociální pedagog – personální podpora ZŠ </t>
  </si>
  <si>
    <t>Vzdělávání pedagogických pracovníků ZŠ zaměřené na inkluzi – DVPP v rozsahu 56 hodin</t>
  </si>
  <si>
    <t>Vzdělávání pedagogických pracovníků ZŠ zaměřené na inkluzi – DVPP v rozsahu 80 hodin</t>
  </si>
  <si>
    <t>Sdílení zkušeností pedagogů z různých škol prostřednictvím vzájemných návštěv (pro ZŠ)</t>
  </si>
  <si>
    <t xml:space="preserve">Čtenářský klub pro žáky ZŠ </t>
  </si>
  <si>
    <t>Klub zábavné logiky a deskových her pro žáky ZŠ</t>
  </si>
  <si>
    <t>Doučování žáků ZŠ ohrožených školním neúspěchem</t>
  </si>
  <si>
    <t>Příprava na vyučování žáků ZŠ ohrožených školním neúspěchem</t>
  </si>
  <si>
    <t>Odborně zaměřená tematická setkávání a spolupráce s rodiči žáků ZŠ</t>
  </si>
  <si>
    <t xml:space="preserve">I/1.1 </t>
  </si>
  <si>
    <t xml:space="preserve">I/1.2 </t>
  </si>
  <si>
    <t xml:space="preserve">I/1.3 </t>
  </si>
  <si>
    <t xml:space="preserve">I/1.4 </t>
  </si>
  <si>
    <t xml:space="preserve">I/1.5 </t>
  </si>
  <si>
    <t xml:space="preserve">I/2.1 </t>
  </si>
  <si>
    <t xml:space="preserve">I/2.2 </t>
  </si>
  <si>
    <t xml:space="preserve">I/2.3 </t>
  </si>
  <si>
    <t xml:space="preserve">I/2.4 </t>
  </si>
  <si>
    <t xml:space="preserve">I/2.5 </t>
  </si>
  <si>
    <t xml:space="preserve">I/2.6 </t>
  </si>
  <si>
    <t xml:space="preserve">I/3.1 </t>
  </si>
  <si>
    <t xml:space="preserve">I/3.2 </t>
  </si>
  <si>
    <t xml:space="preserve">I/3.3 </t>
  </si>
  <si>
    <t>II/1.2</t>
  </si>
  <si>
    <t>II/1.3</t>
  </si>
  <si>
    <t>II/1.4</t>
  </si>
  <si>
    <t>II/2.6</t>
  </si>
  <si>
    <t>II/2.7</t>
  </si>
  <si>
    <t>II/2.8</t>
  </si>
  <si>
    <t>II/2.9</t>
  </si>
  <si>
    <t>II/2.10</t>
  </si>
  <si>
    <t>II/2.11</t>
  </si>
  <si>
    <t>II/2.12</t>
  </si>
  <si>
    <t>II/2.13</t>
  </si>
  <si>
    <t>II/3.4</t>
  </si>
  <si>
    <t>II/4.1</t>
  </si>
  <si>
    <t>počet podpořených osob - pracovníci ve vzdělávání</t>
  </si>
  <si>
    <t>Indikátory celkem</t>
  </si>
  <si>
    <t>POSTUP:</t>
  </si>
  <si>
    <t>výzvy č. 02_16_022 a výzvy č. 02_16_023 OP VVV</t>
  </si>
  <si>
    <t>3.</t>
  </si>
  <si>
    <t>1.</t>
  </si>
  <si>
    <t>2.</t>
  </si>
  <si>
    <t>Vzdělávání pedagogických pracovníků ZŠ zaměřené na inkluzi – DVPP v rozsahu 32 hodin</t>
  </si>
  <si>
    <t>ZÁKLADNÍ ŠKOLA</t>
  </si>
  <si>
    <t>MATEŘSKÁ ŠKOLA</t>
  </si>
  <si>
    <t>MATEŘSKÁ ŠKOLA
+
ZÁKLADNÍ ŠKOLA</t>
  </si>
  <si>
    <t>Počet podpořených osob - pracovníci ve vzdělávání</t>
  </si>
  <si>
    <t>Výstupy</t>
  </si>
  <si>
    <t>Výsledky</t>
  </si>
  <si>
    <t>Milník</t>
  </si>
  <si>
    <t>Cena jedné šablony
(v Kč)</t>
  </si>
  <si>
    <t>Typ</t>
  </si>
  <si>
    <t>Název</t>
  </si>
  <si>
    <t>Číslo</t>
  </si>
  <si>
    <t>Hodnota</t>
  </si>
  <si>
    <t>Poznámka</t>
  </si>
  <si>
    <t>Komentář k šabloně 
(podrobněji v Příloze č. 3)</t>
  </si>
  <si>
    <t>1 šablona = 1 absolvent 40 hodinového vzdělávacího programu DVPP</t>
  </si>
  <si>
    <t>1 šablona = 1 absolvent 16 hodinového vzdělávacího programu DVPP</t>
  </si>
  <si>
    <t>1 šablona = 1 absolvent 24 hodinového vzdělávacího programu DVPP</t>
  </si>
  <si>
    <t>1 šablona = 1 absolvent 32 hodinového vzdělávacího programu DVPP</t>
  </si>
  <si>
    <t>1 šablona = 1 absolvent 56 hodinového vzdělávacího programu DVPP</t>
  </si>
  <si>
    <t>1 šablona = 1 absolvent 80 hodinového vzdělávacího programu DVPP</t>
  </si>
  <si>
    <t>1 šablona = 1 absolvent 8 hodinového vzdělávacího programu DVPP</t>
  </si>
  <si>
    <t xml:space="preserve">MATEŘSKÁ ŠKOLA + ZÁKLADNÍ ŠKOLA </t>
  </si>
  <si>
    <t>4.</t>
  </si>
  <si>
    <t>Hodnoty nekopírujte a nepřesunujte, vždy je ručně vepište.</t>
  </si>
  <si>
    <t>V kalkulačce vyplňujte vždy pouze celá kladná čísla nebo nulu.</t>
  </si>
  <si>
    <t>5.</t>
  </si>
  <si>
    <t>V menu níže zvolte, zda vyplňujete kalkulačku za ZŠ, MŠ nebo MŠ + ZŠ.</t>
  </si>
  <si>
    <t>V kalkulačce vyplňujte vždy pouze "BÍLÁ" pole.</t>
  </si>
  <si>
    <t>zpět na hlavní stranu</t>
  </si>
  <si>
    <t>kliknutím na barevný blok budete přesměrováni na vybranou kalkulačku</t>
  </si>
  <si>
    <t>1 šablona = 1 měsíc při úvazku 0,5 (Minimální hodnota je 12)</t>
  </si>
  <si>
    <t>1 šablona = 1 měsíc při úvazku 0,1 (Minimální hodnota je 12)</t>
  </si>
  <si>
    <t xml:space="preserve">1 šablona = 1 měsíc při úvazku 0,5 </t>
  </si>
  <si>
    <t>1 šablona = 1 absolvent 60 hodinového vzdělávácího programu DVPP</t>
  </si>
  <si>
    <t>Celkový počet dětí, žáků a studentů začleněných do organizací, u kterých se díky podpoře ESF zvýšila kvalita výchovy a vzdělávání a proinkluzivnost.</t>
  </si>
  <si>
    <t>1 šablona = 30 hodim práce supervizora v MŠ</t>
  </si>
  <si>
    <t>1 šablona = 2 absolventi uceleného bloku vzájemného vzdělávání, každý v délce 16 hodin</t>
  </si>
  <si>
    <t>1 šablona = 2 absolventi dvou ucelených bloků vzájemného vzdělávání v celkové délce šestnáct hodin vzdělávání každého pedagoga</t>
  </si>
  <si>
    <t>1 šablona = 2 absolventi deseti ucelených bloků vzájemné spolupráce pedagogů v celkové délce dvacet hodin vzdělávání každého pedagoga</t>
  </si>
  <si>
    <t>1 šablona = 2 absolventi pěti ucelených bloků spolupráce učitelů při přípravě a realizaci CLIL v celkové délce 30 hodin vzdělávání každého pedagoga</t>
  </si>
  <si>
    <t>1 šablona = Realizovaná dvouhodinová setkání v celkovém rozsahu 12 h</t>
  </si>
  <si>
    <t>Vzdělávání pedagogických pracovníků MŠ – DVPP v rozsahu 16 hodin (varianty: Čtenářská pregramotnost, Matematická pregramotnost, Inkluze)</t>
  </si>
  <si>
    <t>Vzdělávání pedagogických pracovníků ZŠ – DVPP v rozsahu 16 hodin (varianty: Čtenářská gramotnost, Matematická gramotnost, Inkluze)</t>
  </si>
  <si>
    <t>Vzdělávání pedagogických pracovníků ZŠ – DVPP v rozsahu 32 hodin varianty: Čtenářská gramotnost, Matematická gramotnost, Cizí jazyky, Mentoring)</t>
  </si>
  <si>
    <t>Vzdělávání pedagogických pracovníků ZŠ – DVPP v rozsahu 56 hodin (varianty: Čtenářská gramotnost, Matematická gramotnost, Cizí jazyky, Mentoring)</t>
  </si>
  <si>
    <t>Vzdělávání pedagogických pracovníků ZŠ – DVPP v rozsahu 80 hodin (varianty: Čtenářská gramotnost, Matematická gramotnost, Cizí jazyky, Mentoring)</t>
  </si>
  <si>
    <t>Vzájemná spolupráce pedagogů ZŠ (varianty:  Čtenářská gramotnost, Matematická gramotnost, Inkluze)</t>
  </si>
  <si>
    <t>Nové metody ve výuce na ZŠ  varianty:  Čtenářská gramotnost, Matematická gramotnost, Inkluze)</t>
  </si>
  <si>
    <t>1 šablona = 1 absolvent 16 hodinového vzdělávacího programu DVPP (varianta inkluze není určena pro speciální školy)</t>
  </si>
  <si>
    <t>1 šablona = 1 blok spolupráce učitelů při přípravě a realizaci minilekce (varianta inkluze není určena pro speciální školy)</t>
  </si>
  <si>
    <t>1 šablona = 3 absolventi dvou ucelených bloků vzájemné spolupráce pedagogů v celkové délce 20 hodin vzdělávání každého pedagoga (varianta inkluze není určena pro speciální školy)</t>
  </si>
  <si>
    <t>1 šablona = 1 čtenářský klub - 16 schůzek pro minimálně 6 žáků</t>
  </si>
  <si>
    <t>1 šablona = 1 klub zábavné logiky a deskových her - 16 schůzek pro minimálně 6 žáků</t>
  </si>
  <si>
    <t>1 šablona = 1 blok doučování - 16 hodin pro 3 žáky</t>
  </si>
  <si>
    <t>1 šablona = 1 blok odpolední přípravy - 48 hodin pro 3 žáky</t>
  </si>
  <si>
    <t>Počet dětí a žáků, studentů Romů začleněných do organizací, u kterých se díky podpoře ESF zvýšila kvalita výchovy a vzdělávání a proinkluzivnost a tím se zlepšily podmínky pro jejich začlenění a vzdělávání.
Hodnota je zjišťována na začátku a na konci operace. Rozdílem těchto hodnot vznikne „dodatečný“ počet, tj. změna stavu.
Za Roma považujeme osobu, která se za ni sama považuje, aniž by se nutně k této příslušnosti za všech okolností (např. při sčítání lidu) hlásila, a/nebo je za takovou považována svým okolím na základě skutečných či domnělých (antropologických, kulturních nebo sociálních) indikátorů.
Poznámka: Při sběru monitorovacích dat bude důsledně respektována ochrana osobních údajů. MI se bude dokládat prohlášením příjemce (ředitele školy/NNO), který bude žáka/studenta identifikovat. Údaje o tom, který konkrétní žák/student byl započítán, nebude organizace nikam předávat, vykazovat bude pouze souhrnné číslo.</t>
  </si>
  <si>
    <t>Počet dětí a žáků s potřebou podpůrných opatření ve stupni 1-5, začleněných do organizací, u kterých se díky podpoře ESF zvýšila kvalita výchovy a vzdělávání a proinkluzivnost a tím se zlepšily podmínky pro začlenění a vzdělávání těchto dětí a žáků. Podpůrnými opatřeními se rozumí nezbytné úpravy ve vzdělávání a školských službách odpovídající zdravotnímu stavu, kulturnímu prostředí nebo jiným životním podmínkám dítěte nebo žáka.
Hodnota je zjišťována na začátku a na konci operace. Rozdílem těchto hodnot vznikne „dodatečný“ počet, tj. změna stavu.</t>
  </si>
  <si>
    <t>Pomůcka pro vypočítání hodnot výstupových indikátorů v ZoR</t>
  </si>
  <si>
    <t xml:space="preserve">Hodnoty výstupových indikátorů vypočtené kalkulačkou uvádějte do ZoR na záložce Indikátory do cílové hodnoty indikátoru. </t>
  </si>
  <si>
    <t>6.</t>
  </si>
  <si>
    <t>7.</t>
  </si>
  <si>
    <t>Vykázáno Kč celkem 
(v Kč)</t>
  </si>
  <si>
    <t>Za MŠ celkem</t>
  </si>
  <si>
    <t>Za ZŠ celkem</t>
  </si>
  <si>
    <t xml:space="preserve"> dosaženou hodnotu generujte ze systému IS ESF2014+</t>
  </si>
  <si>
    <t>dosaženou hodnotu vyplňujte přímo do ZoR průběžně tak, jak je dosažena</t>
  </si>
  <si>
    <t>vyplňujte přímo do ZZoR skutečný stav na konci realizace projektu</t>
  </si>
  <si>
    <t xml:space="preserve">          ZÁKLADNÍ ŠKOLA </t>
  </si>
  <si>
    <t xml:space="preserve">tento celkový součet dosažených hodnot vyplňte do ZoR
 na záložce Indikátory do dosažené hodnoty indikátoru </t>
  </si>
  <si>
    <t>dosaženou hodnotu vyplňujte přímo do ZZoR na konci realizace projektu na základě výsledku dotazníkového šetření</t>
  </si>
  <si>
    <t>Počet organizací, ve kterých se zvýšila kvalita výchovy a vzdělávání a proinkluzivnost</t>
  </si>
  <si>
    <t>Celkový počet dětí, žáků a studentů v podpořených organizacích *</t>
  </si>
  <si>
    <t>Počet dětí a žáků s potřebou podpůrných opatření v podpořených organizacích *</t>
  </si>
  <si>
    <t>Počet dětí, žáků a studentů Romů v podpořených organizacích *</t>
  </si>
  <si>
    <t>Registrační číslo projektu:</t>
  </si>
  <si>
    <t>Pořadí zprávy o realizaci:</t>
  </si>
  <si>
    <t xml:space="preserve">          MATEŘSKÁ ŠKOLA</t>
  </si>
  <si>
    <r>
      <t xml:space="preserve">Dokument „KALKULAČKA INDIKÁTORŮ ZoR“ je doporučenou přílohou zprávy o realizaci (ZoR) ve výzvě č. 02_16_022 Podpora škol formou projektů zjednodušeného vykazování – Šablony pro MŠ a ZŠ I a výzvě č. 02_16_023 Podpora škol formou projektů zjednodušeného vykazování – Šablony pro MŠ a ZŠ I Operačního programu Výzkum, vývoj a vzdělávání (OP VVV).
Kalkulačka slouží pro správné vypočtení hodnot </t>
    </r>
    <r>
      <rPr>
        <b/>
        <sz val="10"/>
        <color theme="1"/>
        <rFont val="Segoe UI"/>
        <family val="2"/>
        <charset val="238"/>
      </rPr>
      <t>výstupových</t>
    </r>
    <r>
      <rPr>
        <sz val="10"/>
        <color theme="1"/>
        <rFont val="Segoe UI"/>
        <family val="2"/>
        <charset val="238"/>
      </rPr>
      <t xml:space="preserve"> indikátorů do ZoR.
Hodnoty </t>
    </r>
    <r>
      <rPr>
        <b/>
        <sz val="10"/>
        <color theme="1"/>
        <rFont val="Segoe UI"/>
        <family val="2"/>
        <charset val="238"/>
      </rPr>
      <t>výsledkových</t>
    </r>
    <r>
      <rPr>
        <sz val="10"/>
        <color theme="1"/>
        <rFont val="Segoe UI"/>
        <family val="2"/>
        <charset val="238"/>
      </rPr>
      <t xml:space="preserve"> indikátorů a</t>
    </r>
    <r>
      <rPr>
        <b/>
        <sz val="10"/>
        <color theme="1"/>
        <rFont val="Segoe UI"/>
        <family val="2"/>
        <charset val="238"/>
      </rPr>
      <t xml:space="preserve"> milníku</t>
    </r>
    <r>
      <rPr>
        <sz val="10"/>
        <color theme="1"/>
        <rFont val="Segoe UI"/>
        <family val="2"/>
        <charset val="238"/>
      </rPr>
      <t xml:space="preserve"> kalkulačka </t>
    </r>
    <r>
      <rPr>
        <b/>
        <sz val="10"/>
        <color theme="1"/>
        <rFont val="Segoe UI"/>
        <family val="2"/>
        <charset val="238"/>
      </rPr>
      <t>nepočítá.</t>
    </r>
    <r>
      <rPr>
        <sz val="10"/>
        <color theme="1"/>
        <rFont val="Segoe UI"/>
        <family val="2"/>
        <charset val="238"/>
      </rPr>
      <t xml:space="preserve">
</t>
    </r>
  </si>
  <si>
    <t>V hlavičce kalkulačky vyplňte registrační číslo projektu a pořadí zprávy o realizaci.</t>
  </si>
  <si>
    <t>8.</t>
  </si>
  <si>
    <t xml:space="preserve">Za aktuální sledované období vyplňte všechny úspěšně realizované šablony (např. úspěšně dokončená DVPP, která dokládáte; měsíce působení personální podpory, které dokládáte atd.). </t>
  </si>
  <si>
    <t>Šablony, které jsou vnitřně členěny na jednotky (např. Sdílení zkušeností pedagogů z různých škol prostřednictvím vzájemným návštěv, Tandemová výuka, …) dokládejte až po realizaci celé šablony – k jedné takové šabloně bude doložen jeden formulář zápisu/záznamu. V případě realizace pouze části šablony vykažte splněné jednotky ke konci realizace projektu, kdy bude zřejmé, že zbývající jednotky nebudete schopni realizovat. Výstupový indikátor za nedokončenou šablonu není splněn a nevykazuje se (nesplnění výstupových indikátorů není sankcionováno).</t>
  </si>
  <si>
    <t>Kalkulačka indikátorů ZoR</t>
  </si>
  <si>
    <t>1 šablona = 3 absolventi dvou ucelených bloků vzájemné spolupráce pedagogů v celkové délce 20 hodin vzdělávání každého pedagoga (varianta inkluze není určena pro spec. školy)</t>
  </si>
  <si>
    <t>1 šablona = 1 měsíc při úvazku 0,5</t>
  </si>
  <si>
    <t>1 šablona = 1 měsíc při úvazku 0,1</t>
  </si>
  <si>
    <t xml:space="preserve">1 šablona = 1 měsíc při úvazku 0,1 </t>
  </si>
  <si>
    <t>1 šablona = 30 hodin práce supervizora v MŠ</t>
  </si>
  <si>
    <t>1 šablona = 1 absolvent 60 hodinového vzdělávacího programu DVPP</t>
  </si>
  <si>
    <r>
      <rPr>
        <b/>
        <sz val="12"/>
        <color theme="1"/>
        <rFont val="Segoe UI"/>
        <family val="2"/>
        <charset val="238"/>
      </rPr>
      <t xml:space="preserve">Vykázáno šablon </t>
    </r>
    <r>
      <rPr>
        <sz val="12"/>
        <color theme="1"/>
        <rFont val="Segoe UI"/>
        <family val="2"/>
        <charset val="238"/>
      </rPr>
      <t xml:space="preserve">
</t>
    </r>
    <r>
      <rPr>
        <sz val="10"/>
        <color theme="1"/>
        <rFont val="Segoe UI"/>
        <family val="2"/>
        <charset val="238"/>
      </rPr>
      <t>vyplňte počet šablon dokončených ve sledovaném období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</si>
</sst>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4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1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26"/>
      <color theme="0"/>
      <name val="Arial"/>
      <family val="2"/>
      <charset val="238"/>
    </font>
    <font>
      <b/>
      <sz val="22"/>
      <color theme="0"/>
      <name val="Arial"/>
      <family val="2"/>
      <charset val="238"/>
    </font>
    <font>
      <sz val="10"/>
      <color theme="1"/>
      <name val="Segoe UI"/>
      <family val="2"/>
      <charset val="238"/>
    </font>
    <font>
      <b/>
      <sz val="10"/>
      <color theme="1"/>
      <name val="Segoe UI"/>
      <family val="2"/>
      <charset val="238"/>
    </font>
    <font>
      <sz val="9"/>
      <color theme="1"/>
      <name val="Segoe UI"/>
      <family val="2"/>
      <charset val="238"/>
    </font>
    <font>
      <b/>
      <sz val="14"/>
      <color rgb="FF003399"/>
      <name val="Segoe UI"/>
      <family val="2"/>
      <charset val="238"/>
    </font>
    <font>
      <b/>
      <sz val="10"/>
      <name val="Segoe UI"/>
      <family val="2"/>
      <charset val="238"/>
    </font>
    <font>
      <b/>
      <sz val="18"/>
      <color theme="1"/>
      <name val="Segoe UI"/>
      <family val="2"/>
      <charset val="238"/>
    </font>
    <font>
      <sz val="10"/>
      <name val="Segoe UI"/>
      <family val="2"/>
      <charset val="238"/>
    </font>
    <font>
      <b/>
      <sz val="12"/>
      <color theme="1"/>
      <name val="Segoe UI"/>
      <family val="2"/>
      <charset val="238"/>
    </font>
    <font>
      <b/>
      <sz val="11"/>
      <color theme="1"/>
      <name val="Segoe UI"/>
      <family val="2"/>
      <charset val="238"/>
    </font>
    <font>
      <i/>
      <sz val="10"/>
      <color theme="1"/>
      <name val="Segoe UI"/>
      <family val="2"/>
      <charset val="238"/>
    </font>
    <font>
      <b/>
      <sz val="12"/>
      <name val="Segoe UI"/>
      <family val="2"/>
      <charset val="238"/>
    </font>
    <font>
      <sz val="12"/>
      <color theme="1"/>
      <name val="Segoe UI"/>
      <family val="2"/>
      <charset val="238"/>
    </font>
    <font>
      <b/>
      <sz val="16"/>
      <color theme="0"/>
      <name val="Segoe UI"/>
      <family val="2"/>
      <charset val="238"/>
    </font>
    <font>
      <u/>
      <sz val="10"/>
      <color theme="10"/>
      <name val="Calibri"/>
      <family val="2"/>
      <charset val="238"/>
      <scheme val="minor"/>
    </font>
    <font>
      <b/>
      <sz val="28"/>
      <color theme="1"/>
      <name val="Segoe UI"/>
      <family val="2"/>
      <charset val="238"/>
    </font>
    <font>
      <i/>
      <sz val="10"/>
      <color theme="1"/>
      <name val="Segoe UI Light"/>
      <family val="2"/>
      <charset val="238"/>
    </font>
    <font>
      <b/>
      <i/>
      <sz val="14"/>
      <color theme="1"/>
      <name val="Segoe UI"/>
      <family val="2"/>
      <charset val="238"/>
    </font>
    <font>
      <sz val="8"/>
      <name val="Segoe UI"/>
      <family val="2"/>
      <charset val="238"/>
    </font>
    <font>
      <sz val="10"/>
      <color rgb="FF000000"/>
      <name val="Segoe UI"/>
      <family val="2"/>
      <charset val="238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rgb="FF0070C0"/>
      </left>
      <right/>
      <top style="dotted">
        <color rgb="FF0070C0"/>
      </top>
      <bottom/>
      <diagonal/>
    </border>
    <border>
      <left/>
      <right/>
      <top style="dotted">
        <color rgb="FF0070C0"/>
      </top>
      <bottom/>
      <diagonal/>
    </border>
    <border>
      <left/>
      <right style="dotted">
        <color rgb="FF0070C0"/>
      </right>
      <top style="dotted">
        <color rgb="FF0070C0"/>
      </top>
      <bottom/>
      <diagonal/>
    </border>
    <border>
      <left style="dotted">
        <color rgb="FF0070C0"/>
      </left>
      <right/>
      <top/>
      <bottom/>
      <diagonal/>
    </border>
    <border>
      <left/>
      <right style="dotted">
        <color rgb="FF0070C0"/>
      </right>
      <top/>
      <bottom/>
      <diagonal/>
    </border>
    <border>
      <left style="dotted">
        <color rgb="FF0070C0"/>
      </left>
      <right/>
      <top/>
      <bottom style="dotted">
        <color rgb="FF0070C0"/>
      </bottom>
      <diagonal/>
    </border>
    <border>
      <left/>
      <right/>
      <top/>
      <bottom style="dotted">
        <color rgb="FF0070C0"/>
      </bottom>
      <diagonal/>
    </border>
    <border>
      <left/>
      <right style="dotted">
        <color rgb="FF0070C0"/>
      </right>
      <top/>
      <bottom style="dotted">
        <color rgb="FF0070C0"/>
      </bottom>
      <diagonal/>
    </border>
    <border>
      <left style="dashed">
        <color theme="5" tint="-0.24994659260841701"/>
      </left>
      <right/>
      <top style="dashed">
        <color theme="5" tint="-0.24994659260841701"/>
      </top>
      <bottom/>
      <diagonal/>
    </border>
    <border>
      <left/>
      <right/>
      <top style="dashed">
        <color theme="5" tint="-0.24994659260841701"/>
      </top>
      <bottom/>
      <diagonal/>
    </border>
    <border>
      <left/>
      <right style="dashed">
        <color theme="5" tint="-0.24994659260841701"/>
      </right>
      <top style="dashed">
        <color theme="5" tint="-0.24994659260841701"/>
      </top>
      <bottom/>
      <diagonal/>
    </border>
    <border>
      <left style="dashed">
        <color theme="5" tint="-0.24994659260841701"/>
      </left>
      <right/>
      <top/>
      <bottom/>
      <diagonal/>
    </border>
    <border>
      <left/>
      <right style="dashed">
        <color theme="5" tint="-0.24994659260841701"/>
      </right>
      <top/>
      <bottom/>
      <diagonal/>
    </border>
    <border>
      <left style="dashed">
        <color theme="5" tint="-0.24994659260841701"/>
      </left>
      <right/>
      <top/>
      <bottom style="dashed">
        <color theme="5" tint="-0.24994659260841701"/>
      </bottom>
      <diagonal/>
    </border>
    <border>
      <left/>
      <right/>
      <top/>
      <bottom style="dashed">
        <color theme="5" tint="-0.24994659260841701"/>
      </bottom>
      <diagonal/>
    </border>
    <border>
      <left/>
      <right style="dashed">
        <color theme="5" tint="-0.24994659260841701"/>
      </right>
      <top/>
      <bottom style="dashed">
        <color theme="5" tint="-0.24994659260841701"/>
      </bottom>
      <diagonal/>
    </border>
    <border>
      <left style="dashed">
        <color theme="7" tint="-0.24994659260841701"/>
      </left>
      <right/>
      <top style="dashed">
        <color theme="7" tint="-0.24994659260841701"/>
      </top>
      <bottom/>
      <diagonal/>
    </border>
    <border>
      <left/>
      <right/>
      <top style="dashed">
        <color theme="7" tint="-0.24994659260841701"/>
      </top>
      <bottom/>
      <diagonal/>
    </border>
    <border>
      <left/>
      <right style="dashed">
        <color theme="7" tint="-0.24994659260841701"/>
      </right>
      <top style="dashed">
        <color theme="7" tint="-0.24994659260841701"/>
      </top>
      <bottom/>
      <diagonal/>
    </border>
    <border>
      <left style="dashed">
        <color theme="7" tint="-0.24994659260841701"/>
      </left>
      <right/>
      <top/>
      <bottom/>
      <diagonal/>
    </border>
    <border>
      <left/>
      <right style="dashed">
        <color theme="7" tint="-0.24994659260841701"/>
      </right>
      <top/>
      <bottom/>
      <diagonal/>
    </border>
    <border>
      <left style="dashed">
        <color theme="7" tint="-0.24994659260841701"/>
      </left>
      <right/>
      <top/>
      <bottom style="dashed">
        <color theme="7" tint="-0.24994659260841701"/>
      </bottom>
      <diagonal/>
    </border>
    <border>
      <left/>
      <right/>
      <top/>
      <bottom style="dashed">
        <color theme="7" tint="-0.24994659260841701"/>
      </bottom>
      <diagonal/>
    </border>
    <border>
      <left/>
      <right style="dashed">
        <color theme="7" tint="-0.24994659260841701"/>
      </right>
      <top/>
      <bottom style="dashed">
        <color theme="7" tint="-0.2499465926084170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20" fillId="0" borderId="0"/>
    <xf numFmtId="0" fontId="20" fillId="0" borderId="0"/>
    <xf numFmtId="0" fontId="1" fillId="0" borderId="0"/>
    <xf numFmtId="0" fontId="21" fillId="0" borderId="0"/>
    <xf numFmtId="0" fontId="20" fillId="0" borderId="0"/>
    <xf numFmtId="0" fontId="1" fillId="0" borderId="0"/>
    <xf numFmtId="0" fontId="1" fillId="0" borderId="0"/>
    <xf numFmtId="0" fontId="23" fillId="0" borderId="0" applyNumberFormat="0" applyFill="0" applyBorder="0" applyAlignment="0" applyProtection="0"/>
  </cellStyleXfs>
  <cellXfs count="420">
    <xf numFmtId="0" fontId="0" fillId="0" borderId="0" xfId="0"/>
    <xf numFmtId="0" fontId="22" fillId="34" borderId="0" xfId="0" applyFont="1" applyFill="1" applyAlignment="1">
      <alignment horizontal="center" vertical="top"/>
    </xf>
    <xf numFmtId="0" fontId="22" fillId="34" borderId="0" xfId="0" applyFont="1" applyFill="1"/>
    <xf numFmtId="0" fontId="22" fillId="34" borderId="0" xfId="0" applyFont="1" applyFill="1" applyAlignment="1">
      <alignment horizontal="center" vertical="center"/>
    </xf>
    <xf numFmtId="0" fontId="22" fillId="34" borderId="19" xfId="0" applyFont="1" applyFill="1" applyBorder="1"/>
    <xf numFmtId="0" fontId="22" fillId="34" borderId="0" xfId="0" applyFont="1" applyFill="1" applyBorder="1"/>
    <xf numFmtId="0" fontId="22" fillId="34" borderId="58" xfId="0" applyFont="1" applyFill="1" applyBorder="1"/>
    <xf numFmtId="0" fontId="22" fillId="34" borderId="57" xfId="0" applyFont="1" applyFill="1" applyBorder="1"/>
    <xf numFmtId="0" fontId="22" fillId="34" borderId="59" xfId="0" applyFont="1" applyFill="1" applyBorder="1"/>
    <xf numFmtId="0" fontId="22" fillId="34" borderId="51" xfId="0" applyFont="1" applyFill="1" applyBorder="1"/>
    <xf numFmtId="0" fontId="22" fillId="34" borderId="50" xfId="0" applyFont="1" applyFill="1" applyBorder="1"/>
    <xf numFmtId="0" fontId="22" fillId="34" borderId="15" xfId="0" applyFont="1" applyFill="1" applyBorder="1"/>
    <xf numFmtId="0" fontId="26" fillId="34" borderId="0" xfId="0" applyFont="1" applyFill="1"/>
    <xf numFmtId="0" fontId="27" fillId="34" borderId="103" xfId="0" applyFont="1" applyFill="1" applyBorder="1" applyAlignment="1">
      <alignment horizontal="center" vertical="center"/>
    </xf>
    <xf numFmtId="0" fontId="27" fillId="34" borderId="104" xfId="0" applyFont="1" applyFill="1" applyBorder="1" applyAlignment="1">
      <alignment horizontal="center" vertical="center"/>
    </xf>
    <xf numFmtId="0" fontId="27" fillId="34" borderId="105" xfId="0" applyFont="1" applyFill="1" applyBorder="1" applyAlignment="1">
      <alignment horizontal="center" vertical="center"/>
    </xf>
    <xf numFmtId="0" fontId="35" fillId="42" borderId="39" xfId="0" applyFont="1" applyFill="1" applyBorder="1" applyAlignment="1" applyProtection="1">
      <alignment horizontal="center" vertical="center"/>
      <protection hidden="1"/>
    </xf>
    <xf numFmtId="0" fontId="26" fillId="39" borderId="0" xfId="0" applyFont="1" applyFill="1" applyBorder="1" applyAlignment="1" applyProtection="1">
      <alignment vertical="center"/>
      <protection hidden="1"/>
    </xf>
    <xf numFmtId="0" fontId="35" fillId="42" borderId="38" xfId="0" applyFont="1" applyFill="1" applyBorder="1" applyAlignment="1" applyProtection="1">
      <alignment horizontal="center" vertical="center"/>
      <protection hidden="1"/>
    </xf>
    <xf numFmtId="164" fontId="26" fillId="42" borderId="49" xfId="0" applyNumberFormat="1" applyFont="1" applyFill="1" applyBorder="1" applyAlignment="1" applyProtection="1">
      <alignment horizontal="center" vertical="center"/>
      <protection hidden="1"/>
    </xf>
    <xf numFmtId="0" fontId="35" fillId="42" borderId="110" xfId="0" applyFont="1" applyFill="1" applyBorder="1" applyAlignment="1" applyProtection="1">
      <alignment horizontal="center" vertical="center"/>
      <protection hidden="1"/>
    </xf>
    <xf numFmtId="0" fontId="26" fillId="42" borderId="17" xfId="0" applyFont="1" applyFill="1" applyBorder="1" applyAlignment="1" applyProtection="1">
      <alignment horizontal="left" vertical="center" wrapText="1"/>
      <protection hidden="1"/>
    </xf>
    <xf numFmtId="0" fontId="26" fillId="42" borderId="110" xfId="0" applyFont="1" applyFill="1" applyBorder="1" applyAlignment="1" applyProtection="1">
      <alignment horizontal="left" vertical="center" wrapText="1"/>
      <protection hidden="1"/>
    </xf>
    <xf numFmtId="0" fontId="26" fillId="42" borderId="111" xfId="0" applyFont="1" applyFill="1" applyBorder="1" applyAlignment="1" applyProtection="1">
      <alignment horizontal="left" vertical="center" wrapText="1"/>
      <protection hidden="1"/>
    </xf>
    <xf numFmtId="0" fontId="35" fillId="35" borderId="39" xfId="0" applyFont="1" applyFill="1" applyBorder="1" applyAlignment="1" applyProtection="1">
      <alignment horizontal="center" vertical="center"/>
      <protection hidden="1"/>
    </xf>
    <xf numFmtId="0" fontId="26" fillId="35" borderId="19" xfId="0" applyFont="1" applyFill="1" applyBorder="1" applyAlignment="1" applyProtection="1">
      <alignment horizontal="left" vertical="center" wrapText="1"/>
      <protection hidden="1"/>
    </xf>
    <xf numFmtId="0" fontId="26" fillId="35" borderId="39" xfId="0" applyFont="1" applyFill="1" applyBorder="1" applyAlignment="1" applyProtection="1">
      <alignment horizontal="left" vertical="center" wrapText="1"/>
      <protection hidden="1"/>
    </xf>
    <xf numFmtId="0" fontId="26" fillId="35" borderId="72" xfId="0" applyFont="1" applyFill="1" applyBorder="1" applyAlignment="1" applyProtection="1">
      <alignment horizontal="left" vertical="center" wrapText="1"/>
      <protection hidden="1"/>
    </xf>
    <xf numFmtId="0" fontId="35" fillId="35" borderId="38" xfId="0" applyFont="1" applyFill="1" applyBorder="1" applyAlignment="1" applyProtection="1">
      <alignment horizontal="center" vertical="center"/>
      <protection hidden="1"/>
    </xf>
    <xf numFmtId="164" fontId="26" fillId="35" borderId="49" xfId="0" applyNumberFormat="1" applyFont="1" applyFill="1" applyBorder="1" applyAlignment="1" applyProtection="1">
      <alignment horizontal="center" vertical="center"/>
      <protection hidden="1"/>
    </xf>
    <xf numFmtId="0" fontId="35" fillId="35" borderId="110" xfId="0" applyFont="1" applyFill="1" applyBorder="1" applyAlignment="1" applyProtection="1">
      <alignment horizontal="center" vertical="center"/>
      <protection hidden="1"/>
    </xf>
    <xf numFmtId="0" fontId="26" fillId="35" borderId="17" xfId="0" applyFont="1" applyFill="1" applyBorder="1" applyAlignment="1" applyProtection="1">
      <alignment horizontal="left" vertical="center" wrapText="1"/>
      <protection hidden="1"/>
    </xf>
    <xf numFmtId="0" fontId="26" fillId="35" borderId="110" xfId="0" applyFont="1" applyFill="1" applyBorder="1" applyAlignment="1" applyProtection="1">
      <alignment horizontal="left" vertical="center"/>
      <protection hidden="1"/>
    </xf>
    <xf numFmtId="0" fontId="26" fillId="35" borderId="17" xfId="0" applyFont="1" applyFill="1" applyBorder="1" applyAlignment="1" applyProtection="1">
      <alignment horizontal="left" vertical="center"/>
      <protection hidden="1"/>
    </xf>
    <xf numFmtId="0" fontId="26" fillId="35" borderId="111" xfId="0" applyFont="1" applyFill="1" applyBorder="1" applyAlignment="1" applyProtection="1">
      <alignment horizontal="left" vertical="center"/>
      <protection hidden="1"/>
    </xf>
    <xf numFmtId="0" fontId="26" fillId="39" borderId="0" xfId="0" applyFont="1" applyFill="1" applyBorder="1" applyProtection="1">
      <protection hidden="1"/>
    </xf>
    <xf numFmtId="0" fontId="26" fillId="39" borderId="0" xfId="0" applyFont="1" applyFill="1" applyProtection="1">
      <protection hidden="1"/>
    </xf>
    <xf numFmtId="3" fontId="26" fillId="39" borderId="0" xfId="0" applyNumberFormat="1" applyFont="1" applyFill="1" applyProtection="1">
      <protection hidden="1"/>
    </xf>
    <xf numFmtId="0" fontId="26" fillId="36" borderId="27" xfId="0" applyFont="1" applyFill="1" applyBorder="1" applyProtection="1">
      <protection hidden="1"/>
    </xf>
    <xf numFmtId="0" fontId="26" fillId="36" borderId="0" xfId="0" applyFont="1" applyFill="1" applyBorder="1" applyAlignment="1" applyProtection="1">
      <alignment vertical="center"/>
      <protection hidden="1"/>
    </xf>
    <xf numFmtId="0" fontId="26" fillId="39" borderId="0" xfId="0" applyFont="1" applyFill="1" applyAlignment="1" applyProtection="1">
      <alignment vertical="center"/>
      <protection hidden="1"/>
    </xf>
    <xf numFmtId="164" fontId="26" fillId="40" borderId="10" xfId="0" applyNumberFormat="1" applyFont="1" applyFill="1" applyBorder="1" applyAlignment="1" applyProtection="1">
      <alignment horizontal="center" vertical="center"/>
      <protection hidden="1"/>
    </xf>
    <xf numFmtId="164" fontId="26" fillId="41" borderId="10" xfId="0" applyNumberFormat="1" applyFont="1" applyFill="1" applyBorder="1" applyAlignment="1" applyProtection="1">
      <alignment horizontal="center" vertical="center"/>
      <protection hidden="1"/>
    </xf>
    <xf numFmtId="0" fontId="35" fillId="42" borderId="65" xfId="0" applyFont="1" applyFill="1" applyBorder="1" applyAlignment="1" applyProtection="1">
      <alignment horizontal="center" vertical="center"/>
      <protection hidden="1"/>
    </xf>
    <xf numFmtId="164" fontId="26" fillId="42" borderId="46" xfId="0" applyNumberFormat="1" applyFont="1" applyFill="1" applyBorder="1" applyAlignment="1" applyProtection="1">
      <alignment horizontal="center" vertical="center"/>
      <protection hidden="1"/>
    </xf>
    <xf numFmtId="0" fontId="35" fillId="42" borderId="67" xfId="0" applyFont="1" applyFill="1" applyBorder="1" applyAlignment="1" applyProtection="1">
      <alignment horizontal="center" vertical="center"/>
      <protection hidden="1"/>
    </xf>
    <xf numFmtId="164" fontId="26" fillId="42" borderId="47" xfId="0" applyNumberFormat="1" applyFont="1" applyFill="1" applyBorder="1" applyAlignment="1" applyProtection="1">
      <alignment horizontal="center" vertical="center"/>
      <protection hidden="1"/>
    </xf>
    <xf numFmtId="0" fontId="35" fillId="35" borderId="65" xfId="0" applyFont="1" applyFill="1" applyBorder="1" applyAlignment="1" applyProtection="1">
      <alignment horizontal="center" vertical="center"/>
      <protection hidden="1"/>
    </xf>
    <xf numFmtId="164" fontId="26" fillId="35" borderId="46" xfId="0" applyNumberFormat="1" applyFont="1" applyFill="1" applyBorder="1" applyAlignment="1" applyProtection="1">
      <alignment horizontal="center" vertical="center"/>
      <protection hidden="1"/>
    </xf>
    <xf numFmtId="0" fontId="35" fillId="35" borderId="67" xfId="0" applyFont="1" applyFill="1" applyBorder="1" applyAlignment="1" applyProtection="1">
      <alignment horizontal="center" vertical="center"/>
      <protection hidden="1"/>
    </xf>
    <xf numFmtId="164" fontId="26" fillId="35" borderId="47" xfId="0" applyNumberFormat="1" applyFont="1" applyFill="1" applyBorder="1" applyAlignment="1" applyProtection="1">
      <alignment horizontal="center" vertical="center"/>
      <protection hidden="1"/>
    </xf>
    <xf numFmtId="0" fontId="35" fillId="34" borderId="35" xfId="0" applyFont="1" applyFill="1" applyBorder="1" applyAlignment="1" applyProtection="1">
      <alignment horizontal="center" vertical="center"/>
      <protection hidden="1"/>
    </xf>
    <xf numFmtId="0" fontId="27" fillId="34" borderId="0" xfId="0" applyFont="1" applyFill="1" applyBorder="1" applyAlignment="1" applyProtection="1">
      <alignment horizontal="left" vertical="center"/>
      <protection hidden="1"/>
    </xf>
    <xf numFmtId="0" fontId="26" fillId="34" borderId="0" xfId="0" applyFont="1" applyFill="1" applyBorder="1" applyAlignment="1" applyProtection="1">
      <alignment vertical="center"/>
      <protection hidden="1"/>
    </xf>
    <xf numFmtId="3" fontId="26" fillId="34" borderId="0" xfId="0" applyNumberFormat="1" applyFont="1" applyFill="1" applyBorder="1" applyAlignment="1" applyProtection="1">
      <alignment vertical="center"/>
      <protection hidden="1"/>
    </xf>
    <xf numFmtId="0" fontId="30" fillId="34" borderId="56" xfId="0" applyFont="1" applyFill="1" applyBorder="1" applyAlignment="1" applyProtection="1">
      <alignment horizontal="center" vertical="center"/>
      <protection hidden="1"/>
    </xf>
    <xf numFmtId="3" fontId="26" fillId="34" borderId="36" xfId="0" applyNumberFormat="1" applyFont="1" applyFill="1" applyBorder="1" applyAlignment="1" applyProtection="1">
      <alignment horizontal="center" vertical="center"/>
      <protection hidden="1"/>
    </xf>
    <xf numFmtId="0" fontId="26" fillId="34" borderId="36" xfId="0" applyFont="1" applyFill="1" applyBorder="1" applyAlignment="1" applyProtection="1">
      <alignment vertical="center"/>
      <protection hidden="1"/>
    </xf>
    <xf numFmtId="0" fontId="35" fillId="38" borderId="35" xfId="0" applyFont="1" applyFill="1" applyBorder="1" applyAlignment="1" applyProtection="1">
      <alignment horizontal="center" vertical="center"/>
      <protection hidden="1"/>
    </xf>
    <xf numFmtId="0" fontId="26" fillId="38" borderId="0" xfId="0" applyFont="1" applyFill="1" applyBorder="1" applyAlignment="1" applyProtection="1">
      <alignment vertical="center"/>
      <protection hidden="1"/>
    </xf>
    <xf numFmtId="0" fontId="27" fillId="38" borderId="0" xfId="0" applyFont="1" applyFill="1" applyBorder="1" applyAlignment="1" applyProtection="1">
      <alignment horizontal="left" vertical="center"/>
      <protection hidden="1"/>
    </xf>
    <xf numFmtId="0" fontId="26" fillId="38" borderId="36" xfId="0" applyFont="1" applyFill="1" applyBorder="1" applyAlignment="1" applyProtection="1">
      <alignment vertical="center"/>
      <protection hidden="1"/>
    </xf>
    <xf numFmtId="1" fontId="27" fillId="38" borderId="12" xfId="0" applyNumberFormat="1" applyFont="1" applyFill="1" applyBorder="1" applyAlignment="1" applyProtection="1">
      <alignment horizontal="center" vertical="center"/>
      <protection hidden="1"/>
    </xf>
    <xf numFmtId="4" fontId="27" fillId="38" borderId="12" xfId="0" applyNumberFormat="1" applyFont="1" applyFill="1" applyBorder="1" applyAlignment="1" applyProtection="1">
      <alignment horizontal="center" vertical="center"/>
      <protection hidden="1"/>
    </xf>
    <xf numFmtId="0" fontId="26" fillId="38" borderId="33" xfId="0" applyFont="1" applyFill="1" applyBorder="1" applyAlignment="1" applyProtection="1">
      <alignment horizontal="center" vertical="center"/>
      <protection hidden="1"/>
    </xf>
    <xf numFmtId="0" fontId="26" fillId="38" borderId="0" xfId="0" applyFont="1" applyFill="1" applyBorder="1" applyProtection="1">
      <protection hidden="1"/>
    </xf>
    <xf numFmtId="3" fontId="26" fillId="38" borderId="0" xfId="0" applyNumberFormat="1" applyFont="1" applyFill="1" applyBorder="1" applyProtection="1">
      <protection hidden="1"/>
    </xf>
    <xf numFmtId="0" fontId="26" fillId="38" borderId="36" xfId="0" applyFont="1" applyFill="1" applyBorder="1" applyProtection="1">
      <protection hidden="1"/>
    </xf>
    <xf numFmtId="0" fontId="35" fillId="38" borderId="35" xfId="0" applyFont="1" applyFill="1" applyBorder="1" applyAlignment="1" applyProtection="1">
      <alignment horizontal="left" vertical="center"/>
      <protection hidden="1"/>
    </xf>
    <xf numFmtId="0" fontId="35" fillId="38" borderId="29" xfId="0" applyFont="1" applyFill="1" applyBorder="1" applyAlignment="1" applyProtection="1">
      <alignment horizontal="left" vertical="center"/>
      <protection hidden="1"/>
    </xf>
    <xf numFmtId="0" fontId="26" fillId="38" borderId="25" xfId="0" applyFont="1" applyFill="1" applyBorder="1" applyProtection="1">
      <protection hidden="1"/>
    </xf>
    <xf numFmtId="3" fontId="26" fillId="38" borderId="25" xfId="0" applyNumberFormat="1" applyFont="1" applyFill="1" applyBorder="1" applyProtection="1">
      <protection hidden="1"/>
    </xf>
    <xf numFmtId="0" fontId="26" fillId="38" borderId="40" xfId="0" applyFont="1" applyFill="1" applyBorder="1" applyProtection="1">
      <protection hidden="1"/>
    </xf>
    <xf numFmtId="0" fontId="35" fillId="39" borderId="0" xfId="0" applyFont="1" applyFill="1" applyAlignment="1" applyProtection="1">
      <alignment horizontal="center" vertical="center"/>
      <protection hidden="1"/>
    </xf>
    <xf numFmtId="0" fontId="35" fillId="43" borderId="26" xfId="0" applyFont="1" applyFill="1" applyBorder="1" applyAlignment="1" applyProtection="1">
      <alignment horizontal="center" vertical="center"/>
      <protection hidden="1"/>
    </xf>
    <xf numFmtId="0" fontId="26" fillId="43" borderId="27" xfId="0" applyFont="1" applyFill="1" applyBorder="1" applyProtection="1">
      <protection hidden="1"/>
    </xf>
    <xf numFmtId="0" fontId="35" fillId="43" borderId="35" xfId="0" applyFont="1" applyFill="1" applyBorder="1" applyAlignment="1" applyProtection="1">
      <alignment horizontal="center" vertical="center"/>
      <protection hidden="1"/>
    </xf>
    <xf numFmtId="0" fontId="32" fillId="43" borderId="0" xfId="0" applyFont="1" applyFill="1" applyBorder="1" applyAlignment="1" applyProtection="1">
      <alignment vertical="center"/>
      <protection hidden="1"/>
    </xf>
    <xf numFmtId="0" fontId="26" fillId="43" borderId="0" xfId="0" applyFont="1" applyFill="1" applyBorder="1" applyAlignment="1" applyProtection="1">
      <alignment vertical="center"/>
      <protection hidden="1"/>
    </xf>
    <xf numFmtId="0" fontId="30" fillId="43" borderId="0" xfId="0" applyFont="1" applyFill="1" applyBorder="1" applyAlignment="1" applyProtection="1">
      <alignment horizontal="center" vertical="center" wrapText="1"/>
      <protection hidden="1"/>
    </xf>
    <xf numFmtId="0" fontId="37" fillId="43" borderId="20" xfId="0" applyFont="1" applyFill="1" applyBorder="1" applyAlignment="1" applyProtection="1">
      <alignment horizontal="center" vertical="center"/>
      <protection hidden="1"/>
    </xf>
    <xf numFmtId="0" fontId="37" fillId="43" borderId="14" xfId="0" applyFont="1" applyFill="1" applyBorder="1" applyAlignment="1" applyProtection="1">
      <alignment horizontal="center" vertical="center"/>
      <protection hidden="1"/>
    </xf>
    <xf numFmtId="0" fontId="37" fillId="43" borderId="51" xfId="0" applyFont="1" applyFill="1" applyBorder="1" applyAlignment="1" applyProtection="1">
      <alignment horizontal="center" vertical="center"/>
      <protection hidden="1"/>
    </xf>
    <xf numFmtId="0" fontId="35" fillId="33" borderId="26" xfId="0" applyFont="1" applyFill="1" applyBorder="1" applyAlignment="1" applyProtection="1">
      <alignment horizontal="center" vertical="center"/>
      <protection hidden="1"/>
    </xf>
    <xf numFmtId="0" fontId="26" fillId="33" borderId="27" xfId="0" applyFont="1" applyFill="1" applyBorder="1" applyProtection="1">
      <protection hidden="1"/>
    </xf>
    <xf numFmtId="0" fontId="35" fillId="33" borderId="35" xfId="0" applyFont="1" applyFill="1" applyBorder="1" applyAlignment="1" applyProtection="1">
      <alignment horizontal="center" vertical="center"/>
      <protection hidden="1"/>
    </xf>
    <xf numFmtId="0" fontId="26" fillId="33" borderId="0" xfId="0" applyFont="1" applyFill="1" applyBorder="1" applyAlignment="1" applyProtection="1">
      <alignment vertical="center"/>
      <protection hidden="1"/>
    </xf>
    <xf numFmtId="0" fontId="30" fillId="33" borderId="0" xfId="0" applyFont="1" applyFill="1" applyBorder="1" applyAlignment="1" applyProtection="1">
      <alignment horizontal="center" vertical="center" wrapText="1"/>
      <protection hidden="1"/>
    </xf>
    <xf numFmtId="0" fontId="32" fillId="33" borderId="0" xfId="0" applyFont="1" applyFill="1" applyBorder="1" applyAlignment="1" applyProtection="1">
      <alignment vertical="center"/>
      <protection hidden="1"/>
    </xf>
    <xf numFmtId="0" fontId="37" fillId="33" borderId="20" xfId="0" applyFont="1" applyFill="1" applyBorder="1" applyAlignment="1" applyProtection="1">
      <alignment horizontal="center" vertical="center"/>
      <protection hidden="1"/>
    </xf>
    <xf numFmtId="0" fontId="37" fillId="33" borderId="14" xfId="0" applyFont="1" applyFill="1" applyBorder="1" applyAlignment="1" applyProtection="1">
      <alignment horizontal="center" vertical="center"/>
      <protection hidden="1"/>
    </xf>
    <xf numFmtId="0" fontId="37" fillId="33" borderId="51" xfId="0" applyFont="1" applyFill="1" applyBorder="1" applyAlignment="1" applyProtection="1">
      <alignment horizontal="center" vertical="center"/>
      <protection hidden="1"/>
    </xf>
    <xf numFmtId="0" fontId="35" fillId="36" borderId="26" xfId="0" applyFont="1" applyFill="1" applyBorder="1" applyAlignment="1" applyProtection="1">
      <alignment horizontal="center" vertical="center"/>
      <protection hidden="1"/>
    </xf>
    <xf numFmtId="0" fontId="35" fillId="36" borderId="35" xfId="0" applyFont="1" applyFill="1" applyBorder="1" applyAlignment="1" applyProtection="1">
      <alignment horizontal="center" vertical="center"/>
      <protection hidden="1"/>
    </xf>
    <xf numFmtId="0" fontId="30" fillId="36" borderId="0" xfId="0" applyFont="1" applyFill="1" applyBorder="1" applyAlignment="1" applyProtection="1">
      <alignment horizontal="center" vertical="center" wrapText="1"/>
      <protection hidden="1"/>
    </xf>
    <xf numFmtId="0" fontId="32" fillId="36" borderId="0" xfId="0" applyFont="1" applyFill="1" applyBorder="1" applyAlignment="1" applyProtection="1">
      <alignment vertical="center"/>
      <protection hidden="1"/>
    </xf>
    <xf numFmtId="0" fontId="37" fillId="36" borderId="20" xfId="0" applyFont="1" applyFill="1" applyBorder="1" applyAlignment="1" applyProtection="1">
      <alignment horizontal="center" vertical="center"/>
      <protection hidden="1"/>
    </xf>
    <xf numFmtId="0" fontId="37" fillId="36" borderId="14" xfId="0" applyFont="1" applyFill="1" applyBorder="1" applyAlignment="1" applyProtection="1">
      <alignment horizontal="center" vertical="center"/>
      <protection hidden="1"/>
    </xf>
    <xf numFmtId="0" fontId="37" fillId="36" borderId="51" xfId="0" applyFont="1" applyFill="1" applyBorder="1" applyAlignment="1" applyProtection="1">
      <alignment horizontal="center" vertical="center"/>
      <protection hidden="1"/>
    </xf>
    <xf numFmtId="2" fontId="26" fillId="42" borderId="66" xfId="0" applyNumberFormat="1" applyFont="1" applyFill="1" applyBorder="1" applyAlignment="1" applyProtection="1">
      <alignment horizontal="center" vertical="center"/>
      <protection hidden="1"/>
    </xf>
    <xf numFmtId="2" fontId="32" fillId="42" borderId="31" xfId="0" applyNumberFormat="1" applyFont="1" applyFill="1" applyBorder="1" applyAlignment="1" applyProtection="1">
      <alignment horizontal="center" vertical="center"/>
      <protection hidden="1"/>
    </xf>
    <xf numFmtId="2" fontId="26" fillId="42" borderId="31" xfId="0" applyNumberFormat="1" applyFont="1" applyFill="1" applyBorder="1" applyAlignment="1" applyProtection="1">
      <alignment horizontal="center" vertical="center"/>
      <protection hidden="1"/>
    </xf>
    <xf numFmtId="2" fontId="26" fillId="42" borderId="63" xfId="0" applyNumberFormat="1" applyFont="1" applyFill="1" applyBorder="1" applyAlignment="1" applyProtection="1">
      <alignment horizontal="center" vertical="center"/>
      <protection hidden="1"/>
    </xf>
    <xf numFmtId="2" fontId="26" fillId="42" borderId="107" xfId="0" applyNumberFormat="1" applyFont="1" applyFill="1" applyBorder="1" applyAlignment="1" applyProtection="1">
      <alignment horizontal="center" vertical="center"/>
      <protection hidden="1"/>
    </xf>
    <xf numFmtId="2" fontId="32" fillId="42" borderId="108" xfId="0" applyNumberFormat="1" applyFont="1" applyFill="1" applyBorder="1" applyAlignment="1" applyProtection="1">
      <alignment horizontal="center" vertical="center"/>
      <protection hidden="1"/>
    </xf>
    <xf numFmtId="2" fontId="26" fillId="42" borderId="108" xfId="0" applyNumberFormat="1" applyFont="1" applyFill="1" applyBorder="1" applyAlignment="1" applyProtection="1">
      <alignment horizontal="center" vertical="center"/>
      <protection hidden="1"/>
    </xf>
    <xf numFmtId="2" fontId="26" fillId="42" borderId="15" xfId="0" applyNumberFormat="1" applyFont="1" applyFill="1" applyBorder="1" applyAlignment="1" applyProtection="1">
      <alignment horizontal="center" vertical="center"/>
      <protection hidden="1"/>
    </xf>
    <xf numFmtId="2" fontId="26" fillId="42" borderId="18" xfId="0" applyNumberFormat="1" applyFont="1" applyFill="1" applyBorder="1" applyAlignment="1" applyProtection="1">
      <alignment horizontal="center" vertical="center"/>
      <protection hidden="1"/>
    </xf>
    <xf numFmtId="2" fontId="32" fillId="42" borderId="11" xfId="0" applyNumberFormat="1" applyFont="1" applyFill="1" applyBorder="1" applyAlignment="1" applyProtection="1">
      <alignment horizontal="center" vertical="center"/>
      <protection hidden="1"/>
    </xf>
    <xf numFmtId="2" fontId="26" fillId="42" borderId="11" xfId="0" applyNumberFormat="1" applyFont="1" applyFill="1" applyBorder="1" applyAlignment="1" applyProtection="1">
      <alignment horizontal="center" vertical="center"/>
      <protection hidden="1"/>
    </xf>
    <xf numFmtId="2" fontId="26" fillId="42" borderId="12" xfId="0" applyNumberFormat="1" applyFont="1" applyFill="1" applyBorder="1" applyAlignment="1" applyProtection="1">
      <alignment horizontal="center" vertical="center"/>
      <protection hidden="1"/>
    </xf>
    <xf numFmtId="2" fontId="32" fillId="42" borderId="18" xfId="0" applyNumberFormat="1" applyFont="1" applyFill="1" applyBorder="1" applyAlignment="1" applyProtection="1">
      <alignment horizontal="center" vertical="center"/>
      <protection hidden="1"/>
    </xf>
    <xf numFmtId="2" fontId="32" fillId="42" borderId="20" xfId="0" applyNumberFormat="1" applyFont="1" applyFill="1" applyBorder="1" applyAlignment="1" applyProtection="1">
      <alignment horizontal="center" vertical="center"/>
      <protection hidden="1"/>
    </xf>
    <xf numFmtId="2" fontId="32" fillId="42" borderId="14" xfId="0" applyNumberFormat="1" applyFont="1" applyFill="1" applyBorder="1" applyAlignment="1" applyProtection="1">
      <alignment horizontal="center" vertical="center"/>
      <protection hidden="1"/>
    </xf>
    <xf numFmtId="2" fontId="26" fillId="42" borderId="51" xfId="0" applyNumberFormat="1" applyFont="1" applyFill="1" applyBorder="1" applyAlignment="1" applyProtection="1">
      <alignment horizontal="center" vertical="center"/>
      <protection hidden="1"/>
    </xf>
    <xf numFmtId="2" fontId="32" fillId="42" borderId="68" xfId="0" applyNumberFormat="1" applyFont="1" applyFill="1" applyBorder="1" applyAlignment="1" applyProtection="1">
      <alignment horizontal="center" vertical="center"/>
      <protection hidden="1"/>
    </xf>
    <xf numFmtId="2" fontId="32" fillId="42" borderId="60" xfId="0" applyNumberFormat="1" applyFont="1" applyFill="1" applyBorder="1" applyAlignment="1" applyProtection="1">
      <alignment horizontal="center" vertical="center"/>
      <protection hidden="1"/>
    </xf>
    <xf numFmtId="2" fontId="28" fillId="40" borderId="54" xfId="0" applyNumberFormat="1" applyFont="1" applyFill="1" applyBorder="1" applyAlignment="1" applyProtection="1">
      <alignment horizontal="center" vertical="center"/>
      <protection hidden="1"/>
    </xf>
    <xf numFmtId="2" fontId="28" fillId="40" borderId="55" xfId="0" applyNumberFormat="1" applyFont="1" applyFill="1" applyBorder="1" applyAlignment="1" applyProtection="1">
      <alignment horizontal="center" vertical="center"/>
      <protection hidden="1"/>
    </xf>
    <xf numFmtId="2" fontId="28" fillId="40" borderId="22" xfId="0" applyNumberFormat="1" applyFont="1" applyFill="1" applyBorder="1" applyAlignment="1" applyProtection="1">
      <alignment horizontal="center" vertical="center"/>
      <protection hidden="1"/>
    </xf>
    <xf numFmtId="2" fontId="32" fillId="35" borderId="66" xfId="0" applyNumberFormat="1" applyFont="1" applyFill="1" applyBorder="1" applyAlignment="1" applyProtection="1">
      <alignment horizontal="center" vertical="center"/>
      <protection hidden="1"/>
    </xf>
    <xf numFmtId="2" fontId="32" fillId="35" borderId="31" xfId="0" applyNumberFormat="1" applyFont="1" applyFill="1" applyBorder="1" applyAlignment="1" applyProtection="1">
      <alignment horizontal="center" vertical="center"/>
      <protection hidden="1"/>
    </xf>
    <xf numFmtId="2" fontId="26" fillId="35" borderId="63" xfId="0" applyNumberFormat="1" applyFont="1" applyFill="1" applyBorder="1" applyAlignment="1" applyProtection="1">
      <alignment horizontal="center" vertical="center"/>
      <protection hidden="1"/>
    </xf>
    <xf numFmtId="2" fontId="32" fillId="35" borderId="107" xfId="0" applyNumberFormat="1" applyFont="1" applyFill="1" applyBorder="1" applyAlignment="1" applyProtection="1">
      <alignment horizontal="center" vertical="center"/>
      <protection hidden="1"/>
    </xf>
    <xf numFmtId="2" fontId="32" fillId="35" borderId="108" xfId="0" applyNumberFormat="1" applyFont="1" applyFill="1" applyBorder="1" applyAlignment="1" applyProtection="1">
      <alignment horizontal="center" vertical="center"/>
      <protection hidden="1"/>
    </xf>
    <xf numFmtId="2" fontId="26" fillId="35" borderId="15" xfId="0" applyNumberFormat="1" applyFont="1" applyFill="1" applyBorder="1" applyAlignment="1" applyProtection="1">
      <alignment horizontal="center" vertical="center"/>
      <protection hidden="1"/>
    </xf>
    <xf numFmtId="2" fontId="32" fillId="35" borderId="18" xfId="0" applyNumberFormat="1" applyFont="1" applyFill="1" applyBorder="1" applyAlignment="1" applyProtection="1">
      <alignment horizontal="center" vertical="center"/>
      <protection hidden="1"/>
    </xf>
    <xf numFmtId="2" fontId="32" fillId="35" borderId="11" xfId="0" applyNumberFormat="1" applyFont="1" applyFill="1" applyBorder="1" applyAlignment="1" applyProtection="1">
      <alignment horizontal="center" vertical="center"/>
      <protection hidden="1"/>
    </xf>
    <xf numFmtId="2" fontId="26" fillId="35" borderId="11" xfId="0" applyNumberFormat="1" applyFont="1" applyFill="1" applyBorder="1" applyAlignment="1" applyProtection="1">
      <alignment horizontal="center" vertical="center"/>
      <protection hidden="1"/>
    </xf>
    <xf numFmtId="2" fontId="26" fillId="35" borderId="12" xfId="0" applyNumberFormat="1" applyFont="1" applyFill="1" applyBorder="1" applyAlignment="1" applyProtection="1">
      <alignment horizontal="center" vertical="center"/>
      <protection hidden="1"/>
    </xf>
    <xf numFmtId="2" fontId="26" fillId="35" borderId="18" xfId="0" applyNumberFormat="1" applyFont="1" applyFill="1" applyBorder="1" applyAlignment="1" applyProtection="1">
      <alignment horizontal="center" vertical="center"/>
      <protection hidden="1"/>
    </xf>
    <xf numFmtId="2" fontId="26" fillId="35" borderId="20" xfId="0" applyNumberFormat="1" applyFont="1" applyFill="1" applyBorder="1" applyAlignment="1" applyProtection="1">
      <alignment horizontal="center" vertical="center"/>
      <protection hidden="1"/>
    </xf>
    <xf numFmtId="2" fontId="26" fillId="35" borderId="14" xfId="0" applyNumberFormat="1" applyFont="1" applyFill="1" applyBorder="1" applyAlignment="1" applyProtection="1">
      <alignment horizontal="center" vertical="center"/>
      <protection hidden="1"/>
    </xf>
    <xf numFmtId="2" fontId="26" fillId="35" borderId="51" xfId="0" applyNumberFormat="1" applyFont="1" applyFill="1" applyBorder="1" applyAlignment="1" applyProtection="1">
      <alignment horizontal="center" vertical="center"/>
      <protection hidden="1"/>
    </xf>
    <xf numFmtId="2" fontId="26" fillId="35" borderId="68" xfId="0" applyNumberFormat="1" applyFont="1" applyFill="1" applyBorder="1" applyAlignment="1" applyProtection="1">
      <alignment horizontal="center" vertical="center"/>
      <protection hidden="1"/>
    </xf>
    <xf numFmtId="2" fontId="26" fillId="35" borderId="60" xfId="0" applyNumberFormat="1" applyFont="1" applyFill="1" applyBorder="1" applyAlignment="1" applyProtection="1">
      <alignment horizontal="center" vertical="center"/>
      <protection hidden="1"/>
    </xf>
    <xf numFmtId="0" fontId="34" fillId="34" borderId="46" xfId="0" applyFont="1" applyFill="1" applyBorder="1" applyAlignment="1" applyProtection="1">
      <alignment horizontal="center" vertical="center" wrapText="1"/>
      <protection locked="0" hidden="1"/>
    </xf>
    <xf numFmtId="0" fontId="34" fillId="34" borderId="106" xfId="0" applyFont="1" applyFill="1" applyBorder="1" applyAlignment="1" applyProtection="1">
      <alignment horizontal="center" vertical="center" wrapText="1"/>
      <protection hidden="1"/>
    </xf>
    <xf numFmtId="0" fontId="34" fillId="34" borderId="49" xfId="0" applyFont="1" applyFill="1" applyBorder="1" applyAlignment="1" applyProtection="1">
      <alignment horizontal="center" vertical="center"/>
      <protection locked="0" hidden="1"/>
    </xf>
    <xf numFmtId="0" fontId="34" fillId="34" borderId="49" xfId="0" applyFont="1" applyFill="1" applyBorder="1" applyAlignment="1" applyProtection="1">
      <alignment horizontal="center" vertical="center"/>
      <protection hidden="1"/>
    </xf>
    <xf numFmtId="0" fontId="34" fillId="34" borderId="112" xfId="0" applyFont="1" applyFill="1" applyBorder="1" applyAlignment="1" applyProtection="1">
      <alignment horizontal="center" vertical="center"/>
      <protection hidden="1"/>
    </xf>
    <xf numFmtId="0" fontId="34" fillId="34" borderId="47" xfId="0" applyFont="1" applyFill="1" applyBorder="1" applyAlignment="1" applyProtection="1">
      <alignment horizontal="center" vertical="center"/>
      <protection locked="0" hidden="1"/>
    </xf>
    <xf numFmtId="0" fontId="34" fillId="34" borderId="46" xfId="0" applyFont="1" applyFill="1" applyBorder="1" applyAlignment="1" applyProtection="1">
      <alignment horizontal="center" vertical="center"/>
      <protection locked="0" hidden="1"/>
    </xf>
    <xf numFmtId="0" fontId="34" fillId="34" borderId="106" xfId="0" applyFont="1" applyFill="1" applyBorder="1" applyAlignment="1" applyProtection="1">
      <alignment horizontal="center" vertical="center"/>
      <protection hidden="1"/>
    </xf>
    <xf numFmtId="0" fontId="32" fillId="38" borderId="16" xfId="42" applyNumberFormat="1" applyFont="1" applyFill="1" applyBorder="1" applyAlignment="1" applyProtection="1">
      <alignment horizontal="left" vertical="center" wrapText="1"/>
      <protection hidden="1"/>
    </xf>
    <xf numFmtId="0" fontId="26" fillId="38" borderId="48" xfId="0" applyFont="1" applyFill="1" applyBorder="1" applyAlignment="1" applyProtection="1">
      <alignment horizontal="center" vertical="center"/>
      <protection hidden="1"/>
    </xf>
    <xf numFmtId="0" fontId="26" fillId="35" borderId="16" xfId="0" applyFont="1" applyFill="1" applyBorder="1" applyAlignment="1" applyProtection="1">
      <alignment horizontal="left" vertical="center" wrapText="1"/>
      <protection hidden="1"/>
    </xf>
    <xf numFmtId="0" fontId="26" fillId="35" borderId="38" xfId="0" applyFont="1" applyFill="1" applyBorder="1" applyAlignment="1" applyProtection="1">
      <alignment horizontal="left" vertical="center"/>
      <protection hidden="1"/>
    </xf>
    <xf numFmtId="0" fontId="26" fillId="35" borderId="16" xfId="0" applyFont="1" applyFill="1" applyBorder="1" applyAlignment="1" applyProtection="1">
      <alignment horizontal="left" vertical="center"/>
      <protection hidden="1"/>
    </xf>
    <xf numFmtId="0" fontId="26" fillId="35" borderId="70" xfId="0" applyFont="1" applyFill="1" applyBorder="1" applyAlignment="1" applyProtection="1">
      <alignment horizontal="left" vertical="center"/>
      <protection hidden="1"/>
    </xf>
    <xf numFmtId="0" fontId="26" fillId="35" borderId="38" xfId="0" applyFont="1" applyFill="1" applyBorder="1" applyAlignment="1" applyProtection="1">
      <alignment horizontal="left" vertical="center" wrapText="1"/>
      <protection hidden="1"/>
    </xf>
    <xf numFmtId="0" fontId="26" fillId="35" borderId="70" xfId="0" applyFont="1" applyFill="1" applyBorder="1" applyAlignment="1" applyProtection="1">
      <alignment horizontal="left" vertical="center" wrapText="1"/>
      <protection hidden="1"/>
    </xf>
    <xf numFmtId="0" fontId="26" fillId="42" borderId="16" xfId="0" applyFont="1" applyFill="1" applyBorder="1" applyAlignment="1" applyProtection="1">
      <alignment horizontal="left" vertical="center" wrapText="1"/>
      <protection hidden="1"/>
    </xf>
    <xf numFmtId="0" fontId="26" fillId="42" borderId="38" xfId="0" applyFont="1" applyFill="1" applyBorder="1" applyAlignment="1" applyProtection="1">
      <alignment horizontal="left" vertical="center" wrapText="1"/>
      <protection hidden="1"/>
    </xf>
    <xf numFmtId="0" fontId="26" fillId="42" borderId="70" xfId="0" applyFont="1" applyFill="1" applyBorder="1" applyAlignment="1" applyProtection="1">
      <alignment horizontal="left" vertical="center" wrapText="1"/>
      <protection hidden="1"/>
    </xf>
    <xf numFmtId="0" fontId="26" fillId="42" borderId="38" xfId="0" applyFont="1" applyFill="1" applyBorder="1" applyAlignment="1" applyProtection="1">
      <alignment horizontal="left" vertical="center"/>
      <protection hidden="1"/>
    </xf>
    <xf numFmtId="0" fontId="26" fillId="42" borderId="16" xfId="0" applyFont="1" applyFill="1" applyBorder="1" applyAlignment="1" applyProtection="1">
      <alignment horizontal="left" vertical="center"/>
      <protection hidden="1"/>
    </xf>
    <xf numFmtId="0" fontId="26" fillId="42" borderId="70" xfId="0" applyFont="1" applyFill="1" applyBorder="1" applyAlignment="1" applyProtection="1">
      <alignment horizontal="left" vertical="center"/>
      <protection hidden="1"/>
    </xf>
    <xf numFmtId="0" fontId="26" fillId="42" borderId="39" xfId="0" applyFont="1" applyFill="1" applyBorder="1" applyAlignment="1" applyProtection="1">
      <alignment horizontal="left" vertical="center" wrapText="1"/>
      <protection hidden="1"/>
    </xf>
    <xf numFmtId="0" fontId="26" fillId="42" borderId="19" xfId="0" applyFont="1" applyFill="1" applyBorder="1" applyAlignment="1" applyProtection="1">
      <alignment horizontal="left" vertical="center" wrapText="1"/>
      <protection hidden="1"/>
    </xf>
    <xf numFmtId="0" fontId="26" fillId="42" borderId="72" xfId="0" applyFont="1" applyFill="1" applyBorder="1" applyAlignment="1" applyProtection="1">
      <alignment horizontal="left" vertical="center" wrapText="1"/>
      <protection hidden="1"/>
    </xf>
    <xf numFmtId="0" fontId="26" fillId="38" borderId="117" xfId="0" applyFont="1" applyFill="1" applyBorder="1" applyAlignment="1" applyProtection="1">
      <alignment horizontal="center" vertical="center"/>
      <protection hidden="1"/>
    </xf>
    <xf numFmtId="2" fontId="32" fillId="42" borderId="61" xfId="0" applyNumberFormat="1" applyFont="1" applyFill="1" applyBorder="1" applyAlignment="1" applyProtection="1">
      <alignment horizontal="center" vertical="center"/>
      <protection hidden="1"/>
    </xf>
    <xf numFmtId="2" fontId="32" fillId="35" borderId="61" xfId="0" applyNumberFormat="1" applyFont="1" applyFill="1" applyBorder="1" applyAlignment="1" applyProtection="1">
      <alignment horizontal="center" vertical="center"/>
      <protection hidden="1"/>
    </xf>
    <xf numFmtId="0" fontId="33" fillId="39" borderId="0" xfId="0" applyFont="1" applyFill="1" applyBorder="1" applyAlignment="1" applyProtection="1">
      <alignment horizontal="center" vertical="center" wrapText="1"/>
      <protection hidden="1"/>
    </xf>
    <xf numFmtId="0" fontId="26" fillId="39" borderId="0" xfId="0" applyFont="1" applyFill="1" applyBorder="1" applyAlignment="1" applyProtection="1">
      <alignment horizontal="left" vertical="center"/>
      <protection hidden="1"/>
    </xf>
    <xf numFmtId="0" fontId="33" fillId="39" borderId="0" xfId="0" applyFont="1" applyFill="1" applyBorder="1" applyAlignment="1" applyProtection="1">
      <alignment horizontal="left" vertical="center" indent="1"/>
      <protection hidden="1"/>
    </xf>
    <xf numFmtId="0" fontId="34" fillId="39" borderId="0" xfId="0" applyFont="1" applyFill="1" applyBorder="1" applyAlignment="1" applyProtection="1">
      <alignment horizontal="center" vertical="center" wrapText="1"/>
      <protection locked="0" hidden="1"/>
    </xf>
    <xf numFmtId="0" fontId="34" fillId="39" borderId="0" xfId="0" applyFont="1" applyFill="1" applyBorder="1" applyAlignment="1" applyProtection="1">
      <alignment horizontal="center" vertical="center" wrapText="1"/>
      <protection hidden="1"/>
    </xf>
    <xf numFmtId="0" fontId="34" fillId="39" borderId="0" xfId="0" applyFont="1" applyFill="1" applyBorder="1" applyAlignment="1" applyProtection="1">
      <alignment horizontal="center" vertical="center"/>
      <protection locked="0" hidden="1"/>
    </xf>
    <xf numFmtId="0" fontId="34" fillId="39" borderId="0" xfId="0" applyFont="1" applyFill="1" applyBorder="1" applyAlignment="1" applyProtection="1">
      <alignment horizontal="center" vertical="center"/>
      <protection hidden="1"/>
    </xf>
    <xf numFmtId="3" fontId="27" fillId="39" borderId="0" xfId="0" applyNumberFormat="1" applyFont="1" applyFill="1" applyBorder="1" applyAlignment="1" applyProtection="1">
      <alignment horizontal="center" vertical="center"/>
      <protection hidden="1"/>
    </xf>
    <xf numFmtId="2" fontId="28" fillId="41" borderId="54" xfId="0" applyNumberFormat="1" applyFont="1" applyFill="1" applyBorder="1" applyAlignment="1" applyProtection="1">
      <alignment horizontal="center" vertical="center"/>
      <protection hidden="1"/>
    </xf>
    <xf numFmtId="2" fontId="28" fillId="41" borderId="55" xfId="0" applyNumberFormat="1" applyFont="1" applyFill="1" applyBorder="1" applyAlignment="1" applyProtection="1">
      <alignment horizontal="center" vertical="center"/>
      <protection hidden="1"/>
    </xf>
    <xf numFmtId="3" fontId="26" fillId="39" borderId="0" xfId="0" applyNumberFormat="1" applyFont="1" applyFill="1" applyBorder="1" applyAlignment="1" applyProtection="1">
      <alignment vertical="center"/>
      <protection hidden="1"/>
    </xf>
    <xf numFmtId="164" fontId="26" fillId="42" borderId="65" xfId="0" applyNumberFormat="1" applyFont="1" applyFill="1" applyBorder="1" applyAlignment="1" applyProtection="1">
      <alignment horizontal="center" vertical="center"/>
      <protection hidden="1"/>
    </xf>
    <xf numFmtId="164" fontId="26" fillId="42" borderId="39" xfId="0" applyNumberFormat="1" applyFont="1" applyFill="1" applyBorder="1" applyAlignment="1" applyProtection="1">
      <alignment horizontal="center" vertical="center"/>
      <protection hidden="1"/>
    </xf>
    <xf numFmtId="164" fontId="26" fillId="42" borderId="38" xfId="0" applyNumberFormat="1" applyFont="1" applyFill="1" applyBorder="1" applyAlignment="1" applyProtection="1">
      <alignment horizontal="center" vertical="center"/>
      <protection hidden="1"/>
    </xf>
    <xf numFmtId="164" fontId="26" fillId="42" borderId="110" xfId="0" applyNumberFormat="1" applyFont="1" applyFill="1" applyBorder="1" applyAlignment="1" applyProtection="1">
      <alignment horizontal="center" vertical="center"/>
      <protection hidden="1"/>
    </xf>
    <xf numFmtId="164" fontId="26" fillId="42" borderId="67" xfId="0" applyNumberFormat="1" applyFont="1" applyFill="1" applyBorder="1" applyAlignment="1" applyProtection="1">
      <alignment horizontal="center" vertical="center"/>
      <protection hidden="1"/>
    </xf>
    <xf numFmtId="3" fontId="32" fillId="40" borderId="21" xfId="0" applyNumberFormat="1" applyFont="1" applyFill="1" applyBorder="1" applyAlignment="1" applyProtection="1">
      <alignment horizontal="center" vertical="center"/>
      <protection hidden="1"/>
    </xf>
    <xf numFmtId="164" fontId="26" fillId="35" borderId="65" xfId="0" applyNumberFormat="1" applyFont="1" applyFill="1" applyBorder="1" applyAlignment="1" applyProtection="1">
      <alignment horizontal="center" vertical="center"/>
      <protection hidden="1"/>
    </xf>
    <xf numFmtId="164" fontId="26" fillId="35" borderId="39" xfId="0" applyNumberFormat="1" applyFont="1" applyFill="1" applyBorder="1" applyAlignment="1" applyProtection="1">
      <alignment horizontal="center" vertical="center"/>
      <protection hidden="1"/>
    </xf>
    <xf numFmtId="164" fontId="26" fillId="35" borderId="38" xfId="0" applyNumberFormat="1" applyFont="1" applyFill="1" applyBorder="1" applyAlignment="1" applyProtection="1">
      <alignment horizontal="center" vertical="center"/>
      <protection hidden="1"/>
    </xf>
    <xf numFmtId="164" fontId="26" fillId="35" borderId="110" xfId="0" applyNumberFormat="1" applyFont="1" applyFill="1" applyBorder="1" applyAlignment="1" applyProtection="1">
      <alignment horizontal="center" vertical="center"/>
      <protection hidden="1"/>
    </xf>
    <xf numFmtId="164" fontId="26" fillId="35" borderId="67" xfId="0" applyNumberFormat="1" applyFont="1" applyFill="1" applyBorder="1" applyAlignment="1" applyProtection="1">
      <alignment horizontal="center" vertical="center"/>
      <protection hidden="1"/>
    </xf>
    <xf numFmtId="3" fontId="32" fillId="41" borderId="21" xfId="0" applyNumberFormat="1" applyFont="1" applyFill="1" applyBorder="1" applyAlignment="1" applyProtection="1">
      <alignment horizontal="center" vertical="center"/>
      <protection hidden="1"/>
    </xf>
    <xf numFmtId="0" fontId="37" fillId="43" borderId="12" xfId="0" applyFont="1" applyFill="1" applyBorder="1" applyAlignment="1" applyProtection="1">
      <alignment horizontal="center" vertical="center"/>
      <protection hidden="1"/>
    </xf>
    <xf numFmtId="2" fontId="28" fillId="41" borderId="22" xfId="0" applyNumberFormat="1" applyFont="1" applyFill="1" applyBorder="1" applyAlignment="1" applyProtection="1">
      <alignment horizontal="center" vertical="center"/>
      <protection hidden="1"/>
    </xf>
    <xf numFmtId="2" fontId="26" fillId="42" borderId="32" xfId="0" applyNumberFormat="1" applyFont="1" applyFill="1" applyBorder="1" applyAlignment="1" applyProtection="1">
      <alignment horizontal="center" vertical="center"/>
      <protection hidden="1"/>
    </xf>
    <xf numFmtId="2" fontId="26" fillId="42" borderId="109" xfId="0" applyNumberFormat="1" applyFont="1" applyFill="1" applyBorder="1" applyAlignment="1" applyProtection="1">
      <alignment horizontal="center" vertical="center"/>
      <protection hidden="1"/>
    </xf>
    <xf numFmtId="2" fontId="26" fillId="42" borderId="37" xfId="0" applyNumberFormat="1" applyFont="1" applyFill="1" applyBorder="1" applyAlignment="1" applyProtection="1">
      <alignment horizontal="center" vertical="center"/>
      <protection hidden="1"/>
    </xf>
    <xf numFmtId="2" fontId="26" fillId="42" borderId="53" xfId="0" applyNumberFormat="1" applyFont="1" applyFill="1" applyBorder="1" applyAlignment="1" applyProtection="1">
      <alignment horizontal="center" vertical="center"/>
      <protection hidden="1"/>
    </xf>
    <xf numFmtId="2" fontId="32" fillId="42" borderId="34" xfId="0" applyNumberFormat="1" applyFont="1" applyFill="1" applyBorder="1" applyAlignment="1" applyProtection="1">
      <alignment horizontal="center" vertical="center"/>
      <protection hidden="1"/>
    </xf>
    <xf numFmtId="2" fontId="26" fillId="35" borderId="32" xfId="0" applyNumberFormat="1" applyFont="1" applyFill="1" applyBorder="1" applyAlignment="1" applyProtection="1">
      <alignment horizontal="center" vertical="center"/>
      <protection hidden="1"/>
    </xf>
    <xf numFmtId="2" fontId="26" fillId="35" borderId="109" xfId="0" applyNumberFormat="1" applyFont="1" applyFill="1" applyBorder="1" applyAlignment="1" applyProtection="1">
      <alignment horizontal="center" vertical="center"/>
      <protection hidden="1"/>
    </xf>
    <xf numFmtId="2" fontId="26" fillId="35" borderId="37" xfId="0" applyNumberFormat="1" applyFont="1" applyFill="1" applyBorder="1" applyAlignment="1" applyProtection="1">
      <alignment horizontal="center" vertical="center"/>
      <protection hidden="1"/>
    </xf>
    <xf numFmtId="2" fontId="26" fillId="35" borderId="53" xfId="0" applyNumberFormat="1" applyFont="1" applyFill="1" applyBorder="1" applyAlignment="1" applyProtection="1">
      <alignment horizontal="center" vertical="center"/>
      <protection hidden="1"/>
    </xf>
    <xf numFmtId="2" fontId="32" fillId="35" borderId="34" xfId="0" applyNumberFormat="1" applyFont="1" applyFill="1" applyBorder="1" applyAlignment="1" applyProtection="1">
      <alignment horizontal="center" vertical="center"/>
      <protection hidden="1"/>
    </xf>
    <xf numFmtId="0" fontId="32" fillId="38" borderId="12" xfId="42" applyNumberFormat="1" applyFont="1" applyFill="1" applyBorder="1" applyAlignment="1" applyProtection="1">
      <alignment horizontal="left" vertical="center"/>
      <protection hidden="1"/>
    </xf>
    <xf numFmtId="0" fontId="35" fillId="38" borderId="26" xfId="0" applyFont="1" applyFill="1" applyBorder="1" applyAlignment="1" applyProtection="1">
      <alignment horizontal="center" vertical="center"/>
      <protection hidden="1"/>
    </xf>
    <xf numFmtId="0" fontId="33" fillId="38" borderId="27" xfId="0" applyFont="1" applyFill="1" applyBorder="1" applyAlignment="1" applyProtection="1">
      <alignment horizontal="left" vertical="center"/>
      <protection hidden="1"/>
    </xf>
    <xf numFmtId="0" fontId="26" fillId="38" borderId="27" xfId="0" applyFont="1" applyFill="1" applyBorder="1" applyAlignment="1" applyProtection="1">
      <alignment vertical="center"/>
      <protection hidden="1"/>
    </xf>
    <xf numFmtId="0" fontId="27" fillId="38" borderId="27" xfId="0" applyFont="1" applyFill="1" applyBorder="1" applyAlignment="1" applyProtection="1">
      <alignment horizontal="left" vertical="center"/>
      <protection hidden="1"/>
    </xf>
    <xf numFmtId="0" fontId="26" fillId="38" borderId="28" xfId="0" applyFont="1" applyFill="1" applyBorder="1" applyAlignment="1" applyProtection="1">
      <alignment vertical="center"/>
      <protection hidden="1"/>
    </xf>
    <xf numFmtId="0" fontId="27" fillId="33" borderId="14" xfId="0" applyFont="1" applyFill="1" applyBorder="1" applyAlignment="1" applyProtection="1">
      <alignment horizontal="center" vertical="center"/>
      <protection hidden="1"/>
    </xf>
    <xf numFmtId="0" fontId="26" fillId="38" borderId="30" xfId="0" applyFont="1" applyFill="1" applyBorder="1" applyAlignment="1" applyProtection="1">
      <alignment horizontal="center" vertical="center"/>
      <protection hidden="1"/>
    </xf>
    <xf numFmtId="1" fontId="27" fillId="38" borderId="63" xfId="0" applyNumberFormat="1" applyFont="1" applyFill="1" applyBorder="1" applyAlignment="1" applyProtection="1">
      <alignment horizontal="center" vertical="center"/>
      <protection hidden="1"/>
    </xf>
    <xf numFmtId="0" fontId="32" fillId="38" borderId="61" xfId="0" applyNumberFormat="1" applyFont="1" applyFill="1" applyBorder="1" applyAlignment="1" applyProtection="1">
      <alignment horizontal="left" vertical="center"/>
      <protection hidden="1"/>
    </xf>
    <xf numFmtId="0" fontId="32" fillId="38" borderId="62" xfId="0" applyNumberFormat="1" applyFont="1" applyFill="1" applyBorder="1" applyAlignment="1" applyProtection="1">
      <alignment horizontal="left" vertical="center" wrapText="1"/>
      <protection hidden="1"/>
    </xf>
    <xf numFmtId="1" fontId="27" fillId="38" borderId="61" xfId="0" applyNumberFormat="1" applyFont="1" applyFill="1" applyBorder="1" applyAlignment="1" applyProtection="1">
      <alignment horizontal="center" vertical="center"/>
      <protection hidden="1"/>
    </xf>
    <xf numFmtId="0" fontId="34" fillId="38" borderId="21" xfId="0" applyFont="1" applyFill="1" applyBorder="1" applyAlignment="1" applyProtection="1">
      <alignment horizontal="center" vertical="center"/>
      <protection hidden="1"/>
    </xf>
    <xf numFmtId="0" fontId="26" fillId="38" borderId="119" xfId="0" applyFont="1" applyFill="1" applyBorder="1" applyAlignment="1" applyProtection="1">
      <alignment horizontal="center" vertical="center"/>
      <protection hidden="1"/>
    </xf>
    <xf numFmtId="0" fontId="32" fillId="38" borderId="22" xfId="0" applyNumberFormat="1" applyFont="1" applyFill="1" applyBorder="1" applyAlignment="1" applyProtection="1">
      <alignment horizontal="left" vertical="center"/>
      <protection hidden="1"/>
    </xf>
    <xf numFmtId="0" fontId="32" fillId="38" borderId="43" xfId="0" applyNumberFormat="1" applyFont="1" applyFill="1" applyBorder="1" applyAlignment="1" applyProtection="1">
      <alignment horizontal="left" vertical="center"/>
      <protection hidden="1"/>
    </xf>
    <xf numFmtId="0" fontId="32" fillId="38" borderId="122" xfId="0" applyNumberFormat="1" applyFont="1" applyFill="1" applyBorder="1" applyAlignment="1" applyProtection="1">
      <alignment horizontal="left" vertical="center"/>
      <protection hidden="1"/>
    </xf>
    <xf numFmtId="0" fontId="27" fillId="33" borderId="51" xfId="0" applyFont="1" applyFill="1" applyBorder="1" applyAlignment="1" applyProtection="1">
      <alignment horizontal="center" vertical="center"/>
      <protection hidden="1"/>
    </xf>
    <xf numFmtId="0" fontId="27" fillId="33" borderId="17" xfId="0" applyFont="1" applyFill="1" applyBorder="1" applyAlignment="1" applyProtection="1">
      <alignment horizontal="center" vertical="center"/>
      <protection hidden="1"/>
    </xf>
    <xf numFmtId="0" fontId="27" fillId="33" borderId="57" xfId="0" applyFont="1" applyFill="1" applyBorder="1" applyAlignment="1" applyProtection="1">
      <alignment horizontal="center" vertical="center"/>
      <protection hidden="1"/>
    </xf>
    <xf numFmtId="0" fontId="27" fillId="33" borderId="110" xfId="0" applyFont="1" applyFill="1" applyBorder="1" applyAlignment="1" applyProtection="1">
      <alignment horizontal="center" vertical="center"/>
      <protection hidden="1"/>
    </xf>
    <xf numFmtId="0" fontId="27" fillId="33" borderId="60" xfId="0" applyFont="1" applyFill="1" applyBorder="1" applyAlignment="1" applyProtection="1">
      <alignment horizontal="center" vertical="center"/>
      <protection hidden="1"/>
    </xf>
    <xf numFmtId="0" fontId="42" fillId="38" borderId="19" xfId="0" applyFont="1" applyFill="1" applyBorder="1" applyAlignment="1" applyProtection="1">
      <alignment horizontal="left" vertical="center"/>
      <protection hidden="1"/>
    </xf>
    <xf numFmtId="0" fontId="37" fillId="33" borderId="12" xfId="0" applyFont="1" applyFill="1" applyBorder="1" applyAlignment="1" applyProtection="1">
      <alignment horizontal="center" vertical="center"/>
      <protection hidden="1"/>
    </xf>
    <xf numFmtId="0" fontId="37" fillId="36" borderId="12" xfId="0" applyFont="1" applyFill="1" applyBorder="1" applyAlignment="1" applyProtection="1">
      <alignment horizontal="center" vertical="center"/>
      <protection hidden="1"/>
    </xf>
    <xf numFmtId="0" fontId="26" fillId="38" borderId="27" xfId="0" applyFont="1" applyFill="1" applyBorder="1" applyProtection="1">
      <protection hidden="1"/>
    </xf>
    <xf numFmtId="0" fontId="26" fillId="38" borderId="28" xfId="0" applyFont="1" applyFill="1" applyBorder="1" applyProtection="1">
      <protection hidden="1"/>
    </xf>
    <xf numFmtId="0" fontId="26" fillId="0" borderId="11" xfId="0" applyFont="1" applyFill="1" applyBorder="1" applyAlignment="1" applyProtection="1">
      <alignment vertical="center"/>
      <protection locked="0" hidden="1"/>
    </xf>
    <xf numFmtId="0" fontId="26" fillId="34" borderId="97" xfId="0" applyFont="1" applyFill="1" applyBorder="1" applyAlignment="1">
      <alignment horizontal="left" vertical="top"/>
    </xf>
    <xf numFmtId="0" fontId="26" fillId="34" borderId="98" xfId="0" applyFont="1" applyFill="1" applyBorder="1" applyAlignment="1">
      <alignment horizontal="left" vertical="top"/>
    </xf>
    <xf numFmtId="0" fontId="26" fillId="34" borderId="99" xfId="0" applyFont="1" applyFill="1" applyBorder="1" applyAlignment="1">
      <alignment horizontal="left" vertical="top"/>
    </xf>
    <xf numFmtId="0" fontId="26" fillId="34" borderId="100" xfId="0" applyFont="1" applyFill="1" applyBorder="1" applyAlignment="1">
      <alignment horizontal="left" vertical="top"/>
    </xf>
    <xf numFmtId="0" fontId="26" fillId="34" borderId="113" xfId="0" applyFont="1" applyFill="1" applyBorder="1" applyAlignment="1">
      <alignment horizontal="left" vertical="top"/>
    </xf>
    <xf numFmtId="0" fontId="26" fillId="34" borderId="114" xfId="0" applyFont="1" applyFill="1" applyBorder="1" applyAlignment="1">
      <alignment horizontal="left" vertical="top"/>
    </xf>
    <xf numFmtId="0" fontId="26" fillId="34" borderId="101" xfId="0" applyFont="1" applyFill="1" applyBorder="1" applyAlignment="1">
      <alignment horizontal="left" vertical="top"/>
    </xf>
    <xf numFmtId="0" fontId="26" fillId="34" borderId="102" xfId="0" applyFont="1" applyFill="1" applyBorder="1" applyAlignment="1">
      <alignment horizontal="left" vertical="top"/>
    </xf>
    <xf numFmtId="0" fontId="24" fillId="33" borderId="73" xfId="51" applyFont="1" applyFill="1" applyBorder="1" applyAlignment="1">
      <alignment horizontal="center" vertical="center"/>
    </xf>
    <xf numFmtId="0" fontId="24" fillId="33" borderId="74" xfId="51" applyFont="1" applyFill="1" applyBorder="1" applyAlignment="1">
      <alignment horizontal="center" vertical="center"/>
    </xf>
    <xf numFmtId="0" fontId="24" fillId="33" borderId="75" xfId="51" applyFont="1" applyFill="1" applyBorder="1" applyAlignment="1">
      <alignment horizontal="center" vertical="center"/>
    </xf>
    <xf numFmtId="0" fontId="24" fillId="33" borderId="76" xfId="51" applyFont="1" applyFill="1" applyBorder="1" applyAlignment="1">
      <alignment horizontal="center" vertical="center"/>
    </xf>
    <xf numFmtId="0" fontId="24" fillId="33" borderId="0" xfId="51" applyFont="1" applyFill="1" applyBorder="1" applyAlignment="1">
      <alignment horizontal="center" vertical="center"/>
    </xf>
    <xf numFmtId="0" fontId="24" fillId="33" borderId="77" xfId="51" applyFont="1" applyFill="1" applyBorder="1" applyAlignment="1">
      <alignment horizontal="center" vertical="center"/>
    </xf>
    <xf numFmtId="0" fontId="24" fillId="33" borderId="78" xfId="51" applyFont="1" applyFill="1" applyBorder="1" applyAlignment="1">
      <alignment horizontal="center" vertical="center"/>
    </xf>
    <xf numFmtId="0" fontId="24" fillId="33" borderId="79" xfId="51" applyFont="1" applyFill="1" applyBorder="1" applyAlignment="1">
      <alignment horizontal="center" vertical="center"/>
    </xf>
    <xf numFmtId="0" fontId="24" fillId="33" borderId="80" xfId="51" applyFont="1" applyFill="1" applyBorder="1" applyAlignment="1">
      <alignment horizontal="center" vertical="center"/>
    </xf>
    <xf numFmtId="0" fontId="24" fillId="36" borderId="81" xfId="51" applyFont="1" applyFill="1" applyBorder="1" applyAlignment="1">
      <alignment horizontal="center" vertical="center"/>
    </xf>
    <xf numFmtId="0" fontId="24" fillId="36" borderId="82" xfId="51" applyFont="1" applyFill="1" applyBorder="1" applyAlignment="1">
      <alignment horizontal="center" vertical="center"/>
    </xf>
    <xf numFmtId="0" fontId="24" fillId="36" borderId="83" xfId="51" applyFont="1" applyFill="1" applyBorder="1" applyAlignment="1">
      <alignment horizontal="center" vertical="center"/>
    </xf>
    <xf numFmtId="0" fontId="24" fillId="36" borderId="84" xfId="51" applyFont="1" applyFill="1" applyBorder="1" applyAlignment="1">
      <alignment horizontal="center" vertical="center"/>
    </xf>
    <xf numFmtId="0" fontId="24" fillId="36" borderId="0" xfId="51" applyFont="1" applyFill="1" applyBorder="1" applyAlignment="1">
      <alignment horizontal="center" vertical="center"/>
    </xf>
    <xf numFmtId="0" fontId="24" fillId="36" borderId="85" xfId="51" applyFont="1" applyFill="1" applyBorder="1" applyAlignment="1">
      <alignment horizontal="center" vertical="center"/>
    </xf>
    <xf numFmtId="0" fontId="24" fillId="36" borderId="86" xfId="51" applyFont="1" applyFill="1" applyBorder="1" applyAlignment="1">
      <alignment horizontal="center" vertical="center"/>
    </xf>
    <xf numFmtId="0" fontId="24" fillId="36" borderId="87" xfId="51" applyFont="1" applyFill="1" applyBorder="1" applyAlignment="1">
      <alignment horizontal="center" vertical="center"/>
    </xf>
    <xf numFmtId="0" fontId="24" fillId="36" borderId="88" xfId="51" applyFont="1" applyFill="1" applyBorder="1" applyAlignment="1">
      <alignment horizontal="center" vertical="center"/>
    </xf>
    <xf numFmtId="0" fontId="25" fillId="37" borderId="89" xfId="51" applyFont="1" applyFill="1" applyBorder="1" applyAlignment="1">
      <alignment horizontal="center" vertical="center" wrapText="1"/>
    </xf>
    <xf numFmtId="0" fontId="25" fillId="37" borderId="90" xfId="51" applyFont="1" applyFill="1" applyBorder="1" applyAlignment="1">
      <alignment horizontal="center" vertical="center"/>
    </xf>
    <xf numFmtId="0" fontId="25" fillId="37" borderId="91" xfId="51" applyFont="1" applyFill="1" applyBorder="1" applyAlignment="1">
      <alignment horizontal="center" vertical="center"/>
    </xf>
    <xf numFmtId="0" fontId="25" fillId="37" borderId="92" xfId="51" applyFont="1" applyFill="1" applyBorder="1" applyAlignment="1">
      <alignment horizontal="center" vertical="center"/>
    </xf>
    <xf numFmtId="0" fontId="25" fillId="37" borderId="0" xfId="51" applyFont="1" applyFill="1" applyBorder="1" applyAlignment="1">
      <alignment horizontal="center" vertical="center"/>
    </xf>
    <xf numFmtId="0" fontId="25" fillId="37" borderId="93" xfId="51" applyFont="1" applyFill="1" applyBorder="1" applyAlignment="1">
      <alignment horizontal="center" vertical="center"/>
    </xf>
    <xf numFmtId="0" fontId="25" fillId="37" borderId="94" xfId="51" applyFont="1" applyFill="1" applyBorder="1" applyAlignment="1">
      <alignment horizontal="center" vertical="center"/>
    </xf>
    <xf numFmtId="0" fontId="25" fillId="37" borderId="95" xfId="51" applyFont="1" applyFill="1" applyBorder="1" applyAlignment="1">
      <alignment horizontal="center" vertical="center"/>
    </xf>
    <xf numFmtId="0" fontId="25" fillId="37" borderId="96" xfId="51" applyFont="1" applyFill="1" applyBorder="1" applyAlignment="1">
      <alignment horizontal="center" vertical="center"/>
    </xf>
    <xf numFmtId="0" fontId="40" fillId="34" borderId="0" xfId="0" applyFont="1" applyFill="1" applyAlignment="1">
      <alignment horizontal="center" vertical="top"/>
    </xf>
    <xf numFmtId="0" fontId="35" fillId="34" borderId="0" xfId="0" applyFont="1" applyFill="1" applyAlignment="1">
      <alignment horizontal="center" vertical="center"/>
    </xf>
    <xf numFmtId="0" fontId="29" fillId="34" borderId="0" xfId="0" applyFont="1" applyFill="1" applyAlignment="1">
      <alignment horizontal="center" vertical="center" shrinkToFit="1"/>
    </xf>
    <xf numFmtId="0" fontId="26" fillId="34" borderId="0" xfId="0" applyFont="1" applyFill="1" applyAlignment="1">
      <alignment horizontal="left" vertical="top" wrapText="1"/>
    </xf>
    <xf numFmtId="0" fontId="38" fillId="41" borderId="12" xfId="0" applyFont="1" applyFill="1" applyBorder="1" applyAlignment="1">
      <alignment horizontal="center" vertical="top"/>
    </xf>
    <xf numFmtId="0" fontId="38" fillId="41" borderId="16" xfId="0" applyFont="1" applyFill="1" applyBorder="1" applyAlignment="1">
      <alignment horizontal="center" vertical="top"/>
    </xf>
    <xf numFmtId="0" fontId="38" fillId="41" borderId="13" xfId="0" applyFont="1" applyFill="1" applyBorder="1" applyAlignment="1">
      <alignment horizontal="center" vertical="top"/>
    </xf>
    <xf numFmtId="0" fontId="41" fillId="34" borderId="17" xfId="0" applyFont="1" applyFill="1" applyBorder="1" applyAlignment="1">
      <alignment horizontal="center"/>
    </xf>
    <xf numFmtId="0" fontId="26" fillId="34" borderId="115" xfId="0" applyFont="1" applyFill="1" applyBorder="1" applyAlignment="1">
      <alignment horizontal="left" vertical="top" wrapText="1"/>
    </xf>
    <xf numFmtId="0" fontId="26" fillId="34" borderId="99" xfId="0" applyFont="1" applyFill="1" applyBorder="1" applyAlignment="1">
      <alignment horizontal="left" vertical="top" wrapText="1"/>
    </xf>
    <xf numFmtId="0" fontId="26" fillId="34" borderId="100" xfId="0" applyFont="1" applyFill="1" applyBorder="1" applyAlignment="1">
      <alignment horizontal="left" vertical="top" wrapText="1"/>
    </xf>
    <xf numFmtId="0" fontId="44" fillId="0" borderId="115" xfId="0" applyFont="1" applyBorder="1" applyAlignment="1">
      <alignment horizontal="left" vertical="top" wrapText="1"/>
    </xf>
    <xf numFmtId="0" fontId="44" fillId="0" borderId="99" xfId="0" applyFont="1" applyBorder="1" applyAlignment="1">
      <alignment horizontal="left" vertical="top" wrapText="1"/>
    </xf>
    <xf numFmtId="0" fontId="44" fillId="0" borderId="100" xfId="0" applyFont="1" applyBorder="1" applyAlignment="1">
      <alignment horizontal="left" vertical="top" wrapText="1"/>
    </xf>
    <xf numFmtId="0" fontId="32" fillId="38" borderId="0" xfId="0" applyFont="1" applyFill="1" applyBorder="1" applyAlignment="1" applyProtection="1">
      <alignment horizontal="left" vertical="center" wrapText="1"/>
      <protection hidden="1"/>
    </xf>
    <xf numFmtId="0" fontId="32" fillId="38" borderId="36" xfId="0" applyFont="1" applyFill="1" applyBorder="1" applyAlignment="1" applyProtection="1">
      <alignment horizontal="left" vertical="center" wrapText="1"/>
      <protection hidden="1"/>
    </xf>
    <xf numFmtId="0" fontId="34" fillId="38" borderId="24" xfId="0" applyFont="1" applyFill="1" applyBorder="1" applyAlignment="1" applyProtection="1">
      <alignment horizontal="center" vertical="center" textRotation="90"/>
      <protection hidden="1"/>
    </xf>
    <xf numFmtId="0" fontId="34" fillId="38" borderId="41" xfId="0" applyFont="1" applyFill="1" applyBorder="1" applyAlignment="1" applyProtection="1">
      <alignment horizontal="center" vertical="center" textRotation="90"/>
      <protection hidden="1"/>
    </xf>
    <xf numFmtId="0" fontId="34" fillId="38" borderId="56" xfId="0" applyFont="1" applyFill="1" applyBorder="1" applyAlignment="1" applyProtection="1">
      <alignment horizontal="center" vertical="center" textRotation="90"/>
      <protection hidden="1"/>
    </xf>
    <xf numFmtId="1" fontId="34" fillId="38" borderId="22" xfId="0" applyNumberFormat="1" applyFont="1" applyFill="1" applyBorder="1" applyAlignment="1" applyProtection="1">
      <alignment horizontal="center" vertical="center" wrapText="1"/>
      <protection hidden="1"/>
    </xf>
    <xf numFmtId="1" fontId="34" fillId="38" borderId="23" xfId="0" applyNumberFormat="1" applyFont="1" applyFill="1" applyBorder="1" applyAlignment="1" applyProtection="1">
      <alignment horizontal="center" vertical="center" wrapText="1"/>
      <protection hidden="1"/>
    </xf>
    <xf numFmtId="3" fontId="27" fillId="33" borderId="51" xfId="0" applyNumberFormat="1" applyFont="1" applyFill="1" applyBorder="1" applyAlignment="1" applyProtection="1">
      <alignment horizontal="center" vertical="center"/>
      <protection hidden="1"/>
    </xf>
    <xf numFmtId="3" fontId="27" fillId="33" borderId="111" xfId="0" applyNumberFormat="1" applyFont="1" applyFill="1" applyBorder="1" applyAlignment="1" applyProtection="1">
      <alignment horizontal="center" vertical="center"/>
      <protection hidden="1"/>
    </xf>
    <xf numFmtId="1" fontId="34" fillId="38" borderId="120" xfId="0" applyNumberFormat="1" applyFont="1" applyFill="1" applyBorder="1" applyAlignment="1" applyProtection="1">
      <alignment horizontal="center" vertical="center" wrapText="1"/>
      <protection hidden="1"/>
    </xf>
    <xf numFmtId="1" fontId="34" fillId="38" borderId="28" xfId="0" applyNumberFormat="1" applyFont="1" applyFill="1" applyBorder="1" applyAlignment="1" applyProtection="1">
      <alignment horizontal="center" vertical="center" wrapText="1"/>
      <protection hidden="1"/>
    </xf>
    <xf numFmtId="1" fontId="34" fillId="38" borderId="50" xfId="0" applyNumberFormat="1" applyFont="1" applyFill="1" applyBorder="1" applyAlignment="1" applyProtection="1">
      <alignment horizontal="center" vertical="center" wrapText="1"/>
      <protection hidden="1"/>
    </xf>
    <xf numFmtId="1" fontId="34" fillId="38" borderId="36" xfId="0" applyNumberFormat="1" applyFont="1" applyFill="1" applyBorder="1" applyAlignment="1" applyProtection="1">
      <alignment horizontal="center" vertical="center" wrapText="1"/>
      <protection hidden="1"/>
    </xf>
    <xf numFmtId="1" fontId="34" fillId="38" borderId="121" xfId="0" applyNumberFormat="1" applyFont="1" applyFill="1" applyBorder="1" applyAlignment="1" applyProtection="1">
      <alignment horizontal="center" vertical="center" wrapText="1"/>
      <protection hidden="1"/>
    </xf>
    <xf numFmtId="1" fontId="34" fillId="38" borderId="40" xfId="0" applyNumberFormat="1" applyFont="1" applyFill="1" applyBorder="1" applyAlignment="1" applyProtection="1">
      <alignment horizontal="center" vertical="center" wrapText="1"/>
      <protection hidden="1"/>
    </xf>
    <xf numFmtId="1" fontId="34" fillId="38" borderId="63" xfId="0" applyNumberFormat="1" applyFont="1" applyFill="1" applyBorder="1" applyAlignment="1" applyProtection="1">
      <alignment horizontal="center" vertical="center" wrapText="1"/>
      <protection hidden="1"/>
    </xf>
    <xf numFmtId="1" fontId="34" fillId="38" borderId="71" xfId="0" applyNumberFormat="1" applyFont="1" applyFill="1" applyBorder="1" applyAlignment="1" applyProtection="1">
      <alignment horizontal="center" vertical="center" wrapText="1"/>
      <protection hidden="1"/>
    </xf>
    <xf numFmtId="1" fontId="34" fillId="38" borderId="51" xfId="0" applyNumberFormat="1" applyFont="1" applyFill="1" applyBorder="1" applyAlignment="1" applyProtection="1">
      <alignment horizontal="center" vertical="center" wrapText="1"/>
      <protection hidden="1"/>
    </xf>
    <xf numFmtId="1" fontId="34" fillId="38" borderId="111" xfId="0" applyNumberFormat="1" applyFont="1" applyFill="1" applyBorder="1" applyAlignment="1" applyProtection="1">
      <alignment horizontal="center" vertical="center" wrapText="1"/>
      <protection hidden="1"/>
    </xf>
    <xf numFmtId="0" fontId="32" fillId="38" borderId="63" xfId="0" applyNumberFormat="1" applyFont="1" applyFill="1" applyBorder="1" applyAlignment="1" applyProtection="1">
      <alignment horizontal="left" vertical="top" wrapText="1"/>
      <protection hidden="1"/>
    </xf>
    <xf numFmtId="0" fontId="32" fillId="38" borderId="64" xfId="0" applyNumberFormat="1" applyFont="1" applyFill="1" applyBorder="1" applyAlignment="1" applyProtection="1">
      <alignment horizontal="left" vertical="top" wrapText="1"/>
      <protection hidden="1"/>
    </xf>
    <xf numFmtId="0" fontId="32" fillId="38" borderId="44" xfId="0" applyNumberFormat="1" applyFont="1" applyFill="1" applyBorder="1" applyAlignment="1" applyProtection="1">
      <alignment horizontal="left" vertical="top" wrapText="1"/>
      <protection hidden="1"/>
    </xf>
    <xf numFmtId="0" fontId="32" fillId="38" borderId="12" xfId="0" applyNumberFormat="1" applyFont="1" applyFill="1" applyBorder="1" applyAlignment="1" applyProtection="1">
      <alignment horizontal="left" vertical="top" wrapText="1"/>
      <protection hidden="1"/>
    </xf>
    <xf numFmtId="0" fontId="32" fillId="38" borderId="16" xfId="0" applyNumberFormat="1" applyFont="1" applyFill="1" applyBorder="1" applyAlignment="1" applyProtection="1">
      <alignment horizontal="left" vertical="top" wrapText="1"/>
      <protection hidden="1"/>
    </xf>
    <xf numFmtId="0" fontId="32" fillId="38" borderId="13" xfId="0" applyNumberFormat="1" applyFont="1" applyFill="1" applyBorder="1" applyAlignment="1" applyProtection="1">
      <alignment horizontal="left" vertical="top" wrapText="1"/>
      <protection hidden="1"/>
    </xf>
    <xf numFmtId="0" fontId="32" fillId="38" borderId="61" xfId="0" applyNumberFormat="1" applyFont="1" applyFill="1" applyBorder="1" applyAlignment="1" applyProtection="1">
      <alignment horizontal="left" vertical="top" wrapText="1"/>
      <protection hidden="1"/>
    </xf>
    <xf numFmtId="0" fontId="32" fillId="38" borderId="62" xfId="0" applyNumberFormat="1" applyFont="1" applyFill="1" applyBorder="1" applyAlignment="1" applyProtection="1">
      <alignment horizontal="left" vertical="top" wrapText="1"/>
      <protection hidden="1"/>
    </xf>
    <xf numFmtId="0" fontId="32" fillId="38" borderId="45" xfId="0" applyNumberFormat="1" applyFont="1" applyFill="1" applyBorder="1" applyAlignment="1" applyProtection="1">
      <alignment horizontal="left" vertical="top" wrapText="1"/>
      <protection hidden="1"/>
    </xf>
    <xf numFmtId="0" fontId="32" fillId="38" borderId="12" xfId="42" applyNumberFormat="1" applyFont="1" applyFill="1" applyBorder="1" applyAlignment="1" applyProtection="1">
      <alignment horizontal="left" vertical="center"/>
      <protection hidden="1"/>
    </xf>
    <xf numFmtId="0" fontId="32" fillId="38" borderId="16" xfId="42" applyNumberFormat="1" applyFont="1" applyFill="1" applyBorder="1" applyAlignment="1" applyProtection="1">
      <alignment horizontal="left" vertical="center"/>
      <protection hidden="1"/>
    </xf>
    <xf numFmtId="0" fontId="32" fillId="38" borderId="13" xfId="42" applyNumberFormat="1" applyFont="1" applyFill="1" applyBorder="1" applyAlignment="1" applyProtection="1">
      <alignment horizontal="left" vertical="center"/>
      <protection hidden="1"/>
    </xf>
    <xf numFmtId="0" fontId="32" fillId="38" borderId="63" xfId="0" applyNumberFormat="1" applyFont="1" applyFill="1" applyBorder="1" applyAlignment="1" applyProtection="1">
      <alignment horizontal="left" vertical="center"/>
      <protection hidden="1"/>
    </xf>
    <xf numFmtId="0" fontId="32" fillId="38" borderId="64" xfId="0" applyNumberFormat="1" applyFont="1" applyFill="1" applyBorder="1" applyAlignment="1" applyProtection="1">
      <alignment horizontal="left" vertical="center"/>
      <protection hidden="1"/>
    </xf>
    <xf numFmtId="0" fontId="32" fillId="38" borderId="44" xfId="0" applyNumberFormat="1" applyFont="1" applyFill="1" applyBorder="1" applyAlignment="1" applyProtection="1">
      <alignment horizontal="left" vertical="center"/>
      <protection hidden="1"/>
    </xf>
    <xf numFmtId="0" fontId="33" fillId="41" borderId="21" xfId="0" applyFont="1" applyFill="1" applyBorder="1" applyAlignment="1" applyProtection="1">
      <alignment horizontal="left" vertical="center" indent="1"/>
      <protection hidden="1"/>
    </xf>
    <xf numFmtId="0" fontId="33" fillId="41" borderId="43" xfId="0" applyFont="1" applyFill="1" applyBorder="1" applyAlignment="1" applyProtection="1">
      <alignment horizontal="left" vertical="center" indent="1"/>
      <protection hidden="1"/>
    </xf>
    <xf numFmtId="0" fontId="33" fillId="41" borderId="23" xfId="0" applyFont="1" applyFill="1" applyBorder="1" applyAlignment="1" applyProtection="1">
      <alignment horizontal="left" vertical="center" indent="1"/>
      <protection hidden="1"/>
    </xf>
    <xf numFmtId="0" fontId="26" fillId="42" borderId="38" xfId="0" applyFont="1" applyFill="1" applyBorder="1" applyAlignment="1" applyProtection="1">
      <alignment horizontal="left" vertical="center" wrapText="1"/>
      <protection hidden="1"/>
    </xf>
    <xf numFmtId="0" fontId="26" fillId="42" borderId="16" xfId="0" applyFont="1" applyFill="1" applyBorder="1" applyAlignment="1" applyProtection="1">
      <alignment horizontal="left" vertical="center" wrapText="1"/>
      <protection hidden="1"/>
    </xf>
    <xf numFmtId="0" fontId="26" fillId="42" borderId="70" xfId="0" applyFont="1" applyFill="1" applyBorder="1" applyAlignment="1" applyProtection="1">
      <alignment horizontal="left" vertical="center" wrapText="1"/>
      <protection hidden="1"/>
    </xf>
    <xf numFmtId="0" fontId="26" fillId="35" borderId="16" xfId="0" applyFont="1" applyFill="1" applyBorder="1" applyAlignment="1" applyProtection="1">
      <alignment horizontal="left" vertical="center" wrapText="1"/>
      <protection hidden="1"/>
    </xf>
    <xf numFmtId="0" fontId="26" fillId="35" borderId="38" xfId="0" applyFont="1" applyFill="1" applyBorder="1" applyAlignment="1" applyProtection="1">
      <alignment horizontal="left" vertical="center" wrapText="1"/>
      <protection hidden="1"/>
    </xf>
    <xf numFmtId="0" fontId="26" fillId="35" borderId="70" xfId="0" applyFont="1" applyFill="1" applyBorder="1" applyAlignment="1" applyProtection="1">
      <alignment horizontal="left" vertical="center" wrapText="1"/>
      <protection hidden="1"/>
    </xf>
    <xf numFmtId="0" fontId="26" fillId="35" borderId="62" xfId="0" applyFont="1" applyFill="1" applyBorder="1" applyAlignment="1" applyProtection="1">
      <alignment horizontal="left" vertical="center" wrapText="1"/>
      <protection hidden="1"/>
    </xf>
    <xf numFmtId="0" fontId="26" fillId="35" borderId="67" xfId="0" applyFont="1" applyFill="1" applyBorder="1" applyAlignment="1" applyProtection="1">
      <alignment horizontal="left" vertical="center"/>
      <protection hidden="1"/>
    </xf>
    <xf numFmtId="0" fontId="26" fillId="35" borderId="62" xfId="0" applyFont="1" applyFill="1" applyBorder="1" applyAlignment="1" applyProtection="1">
      <alignment horizontal="left" vertical="center"/>
      <protection hidden="1"/>
    </xf>
    <xf numFmtId="0" fontId="26" fillId="35" borderId="69" xfId="0" applyFont="1" applyFill="1" applyBorder="1" applyAlignment="1" applyProtection="1">
      <alignment horizontal="left" vertical="center"/>
      <protection hidden="1"/>
    </xf>
    <xf numFmtId="0" fontId="26" fillId="35" borderId="38" xfId="0" applyFont="1" applyFill="1" applyBorder="1" applyAlignment="1" applyProtection="1">
      <alignment horizontal="left" vertical="center"/>
      <protection hidden="1"/>
    </xf>
    <xf numFmtId="0" fontId="26" fillId="35" borderId="16" xfId="0" applyFont="1" applyFill="1" applyBorder="1" applyAlignment="1" applyProtection="1">
      <alignment horizontal="left" vertical="center"/>
      <protection hidden="1"/>
    </xf>
    <xf numFmtId="0" fontId="26" fillId="35" borderId="70" xfId="0" applyFont="1" applyFill="1" applyBorder="1" applyAlignment="1" applyProtection="1">
      <alignment horizontal="left" vertical="center"/>
      <protection hidden="1"/>
    </xf>
    <xf numFmtId="0" fontId="26" fillId="35" borderId="64" xfId="0" applyFont="1" applyFill="1" applyBorder="1" applyAlignment="1" applyProtection="1">
      <alignment horizontal="left" vertical="center" wrapText="1"/>
      <protection hidden="1"/>
    </xf>
    <xf numFmtId="0" fontId="43" fillId="43" borderId="118" xfId="0" applyNumberFormat="1" applyFont="1" applyFill="1" applyBorder="1" applyAlignment="1" applyProtection="1">
      <alignment horizontal="center" textRotation="90" wrapText="1"/>
      <protection hidden="1"/>
    </xf>
    <xf numFmtId="0" fontId="43" fillId="43" borderId="52" xfId="0" applyNumberFormat="1" applyFont="1" applyFill="1" applyBorder="1" applyAlignment="1" applyProtection="1">
      <alignment horizontal="center" textRotation="90" wrapText="1"/>
      <protection hidden="1"/>
    </xf>
    <xf numFmtId="0" fontId="43" fillId="43" borderId="107" xfId="0" applyNumberFormat="1" applyFont="1" applyFill="1" applyBorder="1" applyAlignment="1" applyProtection="1">
      <alignment horizontal="center" textRotation="90" wrapText="1"/>
      <protection hidden="1"/>
    </xf>
    <xf numFmtId="0" fontId="43" fillId="43" borderId="116" xfId="0" applyNumberFormat="1" applyFont="1" applyFill="1" applyBorder="1" applyAlignment="1" applyProtection="1">
      <alignment horizontal="center" textRotation="90" wrapText="1"/>
      <protection hidden="1"/>
    </xf>
    <xf numFmtId="0" fontId="43" fillId="43" borderId="42" xfId="0" applyNumberFormat="1" applyFont="1" applyFill="1" applyBorder="1" applyAlignment="1" applyProtection="1">
      <alignment horizontal="center" textRotation="90" wrapText="1"/>
      <protection hidden="1"/>
    </xf>
    <xf numFmtId="0" fontId="43" fillId="43" borderId="108" xfId="0" applyNumberFormat="1" applyFont="1" applyFill="1" applyBorder="1" applyAlignment="1" applyProtection="1">
      <alignment horizontal="center" textRotation="90" wrapText="1"/>
      <protection hidden="1"/>
    </xf>
    <xf numFmtId="0" fontId="26" fillId="42" borderId="64" xfId="0" applyFont="1" applyFill="1" applyBorder="1" applyAlignment="1" applyProtection="1">
      <alignment horizontal="left" vertical="center" wrapText="1"/>
      <protection hidden="1"/>
    </xf>
    <xf numFmtId="0" fontId="33" fillId="40" borderId="21" xfId="0" applyFont="1" applyFill="1" applyBorder="1" applyAlignment="1" applyProtection="1">
      <alignment horizontal="left" vertical="center" indent="1"/>
      <protection hidden="1"/>
    </xf>
    <xf numFmtId="0" fontId="33" fillId="40" borderId="43" xfId="0" applyFont="1" applyFill="1" applyBorder="1" applyAlignment="1" applyProtection="1">
      <alignment horizontal="left" vertical="center" indent="1"/>
      <protection hidden="1"/>
    </xf>
    <xf numFmtId="0" fontId="33" fillId="40" borderId="23" xfId="0" applyFont="1" applyFill="1" applyBorder="1" applyAlignment="1" applyProtection="1">
      <alignment horizontal="left" vertical="center" indent="1"/>
      <protection hidden="1"/>
    </xf>
    <xf numFmtId="0" fontId="26" fillId="42" borderId="38" xfId="0" applyFont="1" applyFill="1" applyBorder="1" applyAlignment="1" applyProtection="1">
      <alignment horizontal="left" vertical="center"/>
      <protection hidden="1"/>
    </xf>
    <xf numFmtId="0" fontId="26" fillId="42" borderId="16" xfId="0" applyFont="1" applyFill="1" applyBorder="1" applyAlignment="1" applyProtection="1">
      <alignment horizontal="left" vertical="center"/>
      <protection hidden="1"/>
    </xf>
    <xf numFmtId="0" fontId="26" fillId="42" borderId="70" xfId="0" applyFont="1" applyFill="1" applyBorder="1" applyAlignment="1" applyProtection="1">
      <alignment horizontal="left" vertical="center"/>
      <protection hidden="1"/>
    </xf>
    <xf numFmtId="0" fontId="43" fillId="43" borderId="120" xfId="0" applyNumberFormat="1" applyFont="1" applyFill="1" applyBorder="1" applyAlignment="1" applyProtection="1">
      <alignment horizontal="center" textRotation="90" wrapText="1"/>
      <protection hidden="1"/>
    </xf>
    <xf numFmtId="0" fontId="43" fillId="43" borderId="50" xfId="0" applyNumberFormat="1" applyFont="1" applyFill="1" applyBorder="1" applyAlignment="1" applyProtection="1">
      <alignment horizontal="center" textRotation="90" wrapText="1"/>
      <protection hidden="1"/>
    </xf>
    <xf numFmtId="0" fontId="43" fillId="43" borderId="15" xfId="0" applyNumberFormat="1" applyFont="1" applyFill="1" applyBorder="1" applyAlignment="1" applyProtection="1">
      <alignment horizontal="center" textRotation="90" wrapText="1"/>
      <protection hidden="1"/>
    </xf>
    <xf numFmtId="0" fontId="36" fillId="43" borderId="24" xfId="42" applyNumberFormat="1" applyFont="1" applyFill="1" applyBorder="1" applyAlignment="1" applyProtection="1">
      <alignment horizontal="center" vertical="center" wrapText="1"/>
      <protection hidden="1"/>
    </xf>
    <xf numFmtId="0" fontId="36" fillId="43" borderId="41" xfId="42" applyNumberFormat="1" applyFont="1" applyFill="1" applyBorder="1" applyAlignment="1" applyProtection="1">
      <alignment horizontal="center" vertical="center" wrapText="1"/>
      <protection hidden="1"/>
    </xf>
    <xf numFmtId="0" fontId="36" fillId="43" borderId="56" xfId="42" applyNumberFormat="1" applyFont="1" applyFill="1" applyBorder="1" applyAlignment="1" applyProtection="1">
      <alignment horizontal="center" vertical="center" wrapText="1"/>
      <protection hidden="1"/>
    </xf>
    <xf numFmtId="0" fontId="26" fillId="35" borderId="65" xfId="0" applyFont="1" applyFill="1" applyBorder="1" applyAlignment="1" applyProtection="1">
      <alignment horizontal="left" vertical="center" wrapText="1"/>
      <protection hidden="1"/>
    </xf>
    <xf numFmtId="0" fontId="26" fillId="35" borderId="71" xfId="0" applyFont="1" applyFill="1" applyBorder="1" applyAlignment="1" applyProtection="1">
      <alignment horizontal="left" vertical="center" wrapText="1"/>
      <protection hidden="1"/>
    </xf>
    <xf numFmtId="0" fontId="26" fillId="42" borderId="67" xfId="0" applyFont="1" applyFill="1" applyBorder="1" applyAlignment="1" applyProtection="1">
      <alignment horizontal="left" vertical="center"/>
      <protection hidden="1"/>
    </xf>
    <xf numFmtId="0" fontId="26" fillId="42" borderId="62" xfId="0" applyFont="1" applyFill="1" applyBorder="1" applyAlignment="1" applyProtection="1">
      <alignment horizontal="left" vertical="center"/>
      <protection hidden="1"/>
    </xf>
    <xf numFmtId="0" fontId="26" fillId="42" borderId="69" xfId="0" applyFont="1" applyFill="1" applyBorder="1" applyAlignment="1" applyProtection="1">
      <alignment horizontal="left" vertical="center"/>
      <protection hidden="1"/>
    </xf>
    <xf numFmtId="0" fontId="26" fillId="42" borderId="65" xfId="0" applyFont="1" applyFill="1" applyBorder="1" applyAlignment="1" applyProtection="1">
      <alignment horizontal="left" vertical="center" wrapText="1"/>
      <protection hidden="1"/>
    </xf>
    <xf numFmtId="0" fontId="26" fillId="42" borderId="71" xfId="0" applyFont="1" applyFill="1" applyBorder="1" applyAlignment="1" applyProtection="1">
      <alignment horizontal="left" vertical="center" wrapText="1"/>
      <protection hidden="1"/>
    </xf>
    <xf numFmtId="0" fontId="26" fillId="42" borderId="62" xfId="0" applyFont="1" applyFill="1" applyBorder="1" applyAlignment="1" applyProtection="1">
      <alignment horizontal="left" vertical="center" wrapText="1"/>
      <protection hidden="1"/>
    </xf>
    <xf numFmtId="0" fontId="39" fillId="39" borderId="25" xfId="51" applyFont="1" applyFill="1" applyBorder="1" applyAlignment="1" applyProtection="1">
      <alignment horizontal="center" vertical="top"/>
      <protection hidden="1"/>
    </xf>
    <xf numFmtId="0" fontId="31" fillId="43" borderId="0" xfId="0" applyFont="1" applyFill="1" applyBorder="1" applyAlignment="1" applyProtection="1">
      <alignment horizontal="center" vertical="top" wrapText="1"/>
      <protection hidden="1"/>
    </xf>
    <xf numFmtId="0" fontId="33" fillId="43" borderId="26" xfId="0" applyFont="1" applyFill="1" applyBorder="1" applyAlignment="1" applyProtection="1">
      <alignment horizontal="center" vertical="center" wrapText="1"/>
      <protection hidden="1"/>
    </xf>
    <xf numFmtId="0" fontId="33" fillId="43" borderId="27" xfId="0" applyFont="1" applyFill="1" applyBorder="1" applyAlignment="1" applyProtection="1">
      <alignment horizontal="center" vertical="center" wrapText="1"/>
      <protection hidden="1"/>
    </xf>
    <xf numFmtId="0" fontId="33" fillId="43" borderId="28" xfId="0" applyFont="1" applyFill="1" applyBorder="1" applyAlignment="1" applyProtection="1">
      <alignment horizontal="center" vertical="center" wrapText="1"/>
      <protection hidden="1"/>
    </xf>
    <xf numFmtId="0" fontId="33" fillId="43" borderId="35" xfId="0" applyFont="1" applyFill="1" applyBorder="1" applyAlignment="1" applyProtection="1">
      <alignment horizontal="center" vertical="center" wrapText="1"/>
      <protection hidden="1"/>
    </xf>
    <xf numFmtId="0" fontId="33" fillId="43" borderId="0" xfId="0" applyFont="1" applyFill="1" applyBorder="1" applyAlignment="1" applyProtection="1">
      <alignment horizontal="center" vertical="center" wrapText="1"/>
      <protection hidden="1"/>
    </xf>
    <xf numFmtId="0" fontId="33" fillId="43" borderId="36" xfId="0" applyFont="1" applyFill="1" applyBorder="1" applyAlignment="1" applyProtection="1">
      <alignment horizontal="center" vertical="center" wrapText="1"/>
      <protection hidden="1"/>
    </xf>
    <xf numFmtId="0" fontId="33" fillId="43" borderId="29" xfId="0" applyFont="1" applyFill="1" applyBorder="1" applyAlignment="1" applyProtection="1">
      <alignment horizontal="center" vertical="center" wrapText="1"/>
      <protection hidden="1"/>
    </xf>
    <xf numFmtId="0" fontId="33" fillId="43" borderId="25" xfId="0" applyFont="1" applyFill="1" applyBorder="1" applyAlignment="1" applyProtection="1">
      <alignment horizontal="center" vertical="center" wrapText="1"/>
      <protection hidden="1"/>
    </xf>
    <xf numFmtId="0" fontId="33" fillId="43" borderId="40" xfId="0" applyFont="1" applyFill="1" applyBorder="1" applyAlignment="1" applyProtection="1">
      <alignment horizontal="center" vertical="center" wrapText="1"/>
      <protection hidden="1"/>
    </xf>
    <xf numFmtId="0" fontId="37" fillId="43" borderId="24" xfId="0" applyFont="1" applyFill="1" applyBorder="1" applyAlignment="1" applyProtection="1">
      <alignment horizontal="center" vertical="center" wrapText="1"/>
      <protection hidden="1"/>
    </xf>
    <xf numFmtId="0" fontId="37" fillId="43" borderId="41" xfId="0" applyFont="1" applyFill="1" applyBorder="1" applyAlignment="1" applyProtection="1">
      <alignment horizontal="center" vertical="center" wrapText="1"/>
      <protection hidden="1"/>
    </xf>
    <xf numFmtId="0" fontId="37" fillId="43" borderId="56" xfId="0" applyFont="1" applyFill="1" applyBorder="1" applyAlignment="1" applyProtection="1">
      <alignment horizontal="center" vertical="center" wrapText="1"/>
      <protection hidden="1"/>
    </xf>
    <xf numFmtId="0" fontId="43" fillId="33" borderId="120" xfId="0" applyNumberFormat="1" applyFont="1" applyFill="1" applyBorder="1" applyAlignment="1" applyProtection="1">
      <alignment horizontal="center" textRotation="90" wrapText="1"/>
      <protection hidden="1"/>
    </xf>
    <xf numFmtId="0" fontId="43" fillId="33" borderId="50" xfId="0" applyNumberFormat="1" applyFont="1" applyFill="1" applyBorder="1" applyAlignment="1" applyProtection="1">
      <alignment horizontal="center" textRotation="90" wrapText="1"/>
      <protection hidden="1"/>
    </xf>
    <xf numFmtId="0" fontId="43" fillId="33" borderId="15" xfId="0" applyNumberFormat="1" applyFont="1" applyFill="1" applyBorder="1" applyAlignment="1" applyProtection="1">
      <alignment horizontal="center" textRotation="90" wrapText="1"/>
      <protection hidden="1"/>
    </xf>
    <xf numFmtId="0" fontId="36" fillId="33" borderId="24" xfId="42" applyNumberFormat="1" applyFont="1" applyFill="1" applyBorder="1" applyAlignment="1" applyProtection="1">
      <alignment horizontal="center" vertical="center" wrapText="1"/>
      <protection hidden="1"/>
    </xf>
    <xf numFmtId="0" fontId="36" fillId="33" borderId="41" xfId="42" applyNumberFormat="1" applyFont="1" applyFill="1" applyBorder="1" applyAlignment="1" applyProtection="1">
      <alignment horizontal="center" vertical="center" wrapText="1"/>
      <protection hidden="1"/>
    </xf>
    <xf numFmtId="0" fontId="36" fillId="33" borderId="56" xfId="42" applyNumberFormat="1" applyFont="1" applyFill="1" applyBorder="1" applyAlignment="1" applyProtection="1">
      <alignment horizontal="center" vertical="center" wrapText="1"/>
      <protection hidden="1"/>
    </xf>
    <xf numFmtId="0" fontId="31" fillId="33" borderId="0" xfId="0" applyFont="1" applyFill="1" applyBorder="1" applyAlignment="1" applyProtection="1">
      <alignment horizontal="left" vertical="top" wrapText="1"/>
      <protection hidden="1"/>
    </xf>
    <xf numFmtId="0" fontId="33" fillId="33" borderId="26" xfId="0" applyFont="1" applyFill="1" applyBorder="1" applyAlignment="1" applyProtection="1">
      <alignment horizontal="center" vertical="center" wrapText="1"/>
      <protection hidden="1"/>
    </xf>
    <xf numFmtId="0" fontId="33" fillId="33" borderId="27" xfId="0" applyFont="1" applyFill="1" applyBorder="1" applyAlignment="1" applyProtection="1">
      <alignment horizontal="center" vertical="center" wrapText="1"/>
      <protection hidden="1"/>
    </xf>
    <xf numFmtId="0" fontId="33" fillId="33" borderId="28" xfId="0" applyFont="1" applyFill="1" applyBorder="1" applyAlignment="1" applyProtection="1">
      <alignment horizontal="center" vertical="center" wrapText="1"/>
      <protection hidden="1"/>
    </xf>
    <xf numFmtId="0" fontId="33" fillId="33" borderId="35" xfId="0" applyFont="1" applyFill="1" applyBorder="1" applyAlignment="1" applyProtection="1">
      <alignment horizontal="center" vertical="center" wrapText="1"/>
      <protection hidden="1"/>
    </xf>
    <xf numFmtId="0" fontId="33" fillId="33" borderId="0" xfId="0" applyFont="1" applyFill="1" applyBorder="1" applyAlignment="1" applyProtection="1">
      <alignment horizontal="center" vertical="center" wrapText="1"/>
      <protection hidden="1"/>
    </xf>
    <xf numFmtId="0" fontId="33" fillId="33" borderId="36" xfId="0" applyFont="1" applyFill="1" applyBorder="1" applyAlignment="1" applyProtection="1">
      <alignment horizontal="center" vertical="center" wrapText="1"/>
      <protection hidden="1"/>
    </xf>
    <xf numFmtId="0" fontId="33" fillId="33" borderId="29" xfId="0" applyFont="1" applyFill="1" applyBorder="1" applyAlignment="1" applyProtection="1">
      <alignment horizontal="center" vertical="center" wrapText="1"/>
      <protection hidden="1"/>
    </xf>
    <xf numFmtId="0" fontId="33" fillId="33" borderId="25" xfId="0" applyFont="1" applyFill="1" applyBorder="1" applyAlignment="1" applyProtection="1">
      <alignment horizontal="center" vertical="center" wrapText="1"/>
      <protection hidden="1"/>
    </xf>
    <xf numFmtId="0" fontId="33" fillId="33" borderId="40" xfId="0" applyFont="1" applyFill="1" applyBorder="1" applyAlignment="1" applyProtection="1">
      <alignment horizontal="center" vertical="center" wrapText="1"/>
      <protection hidden="1"/>
    </xf>
    <xf numFmtId="0" fontId="37" fillId="33" borderId="24" xfId="0" applyFont="1" applyFill="1" applyBorder="1" applyAlignment="1" applyProtection="1">
      <alignment horizontal="center" vertical="center" wrapText="1"/>
      <protection hidden="1"/>
    </xf>
    <xf numFmtId="0" fontId="37" fillId="33" borderId="41" xfId="0" applyFont="1" applyFill="1" applyBorder="1" applyAlignment="1" applyProtection="1">
      <alignment horizontal="center" vertical="center" wrapText="1"/>
      <protection hidden="1"/>
    </xf>
    <xf numFmtId="0" fontId="37" fillId="33" borderId="56" xfId="0" applyFont="1" applyFill="1" applyBorder="1" applyAlignment="1" applyProtection="1">
      <alignment horizontal="center" vertical="center" wrapText="1"/>
      <protection hidden="1"/>
    </xf>
    <xf numFmtId="0" fontId="43" fillId="33" borderId="118" xfId="0" applyNumberFormat="1" applyFont="1" applyFill="1" applyBorder="1" applyAlignment="1" applyProtection="1">
      <alignment horizontal="center" textRotation="90" wrapText="1"/>
      <protection hidden="1"/>
    </xf>
    <xf numFmtId="0" fontId="43" fillId="33" borderId="52" xfId="0" applyNumberFormat="1" applyFont="1" applyFill="1" applyBorder="1" applyAlignment="1" applyProtection="1">
      <alignment horizontal="center" textRotation="90" wrapText="1"/>
      <protection hidden="1"/>
    </xf>
    <xf numFmtId="0" fontId="43" fillId="33" borderId="107" xfId="0" applyNumberFormat="1" applyFont="1" applyFill="1" applyBorder="1" applyAlignment="1" applyProtection="1">
      <alignment horizontal="center" textRotation="90" wrapText="1"/>
      <protection hidden="1"/>
    </xf>
    <xf numFmtId="0" fontId="43" fillId="33" borderId="116" xfId="0" applyNumberFormat="1" applyFont="1" applyFill="1" applyBorder="1" applyAlignment="1" applyProtection="1">
      <alignment horizontal="center" textRotation="90" wrapText="1"/>
      <protection hidden="1"/>
    </xf>
    <xf numFmtId="0" fontId="43" fillId="33" borderId="42" xfId="0" applyNumberFormat="1" applyFont="1" applyFill="1" applyBorder="1" applyAlignment="1" applyProtection="1">
      <alignment horizontal="center" textRotation="90" wrapText="1"/>
      <protection hidden="1"/>
    </xf>
    <xf numFmtId="0" fontId="43" fillId="33" borderId="108" xfId="0" applyNumberFormat="1" applyFont="1" applyFill="1" applyBorder="1" applyAlignment="1" applyProtection="1">
      <alignment horizontal="center" textRotation="90" wrapText="1"/>
      <protection hidden="1"/>
    </xf>
    <xf numFmtId="1" fontId="34" fillId="38" borderId="12" xfId="0" applyNumberFormat="1" applyFont="1" applyFill="1" applyBorder="1" applyAlignment="1" applyProtection="1">
      <alignment horizontal="center" vertical="center" wrapText="1"/>
      <protection hidden="1"/>
    </xf>
    <xf numFmtId="1" fontId="34" fillId="38" borderId="70" xfId="0" applyNumberFormat="1" applyFont="1" applyFill="1" applyBorder="1" applyAlignment="1" applyProtection="1">
      <alignment horizontal="center" vertical="center" wrapText="1"/>
      <protection hidden="1"/>
    </xf>
    <xf numFmtId="0" fontId="43" fillId="36" borderId="120" xfId="0" applyNumberFormat="1" applyFont="1" applyFill="1" applyBorder="1" applyAlignment="1" applyProtection="1">
      <alignment horizontal="center" textRotation="90" wrapText="1"/>
      <protection hidden="1"/>
    </xf>
    <xf numFmtId="0" fontId="43" fillId="36" borderId="50" xfId="0" applyNumberFormat="1" applyFont="1" applyFill="1" applyBorder="1" applyAlignment="1" applyProtection="1">
      <alignment horizontal="center" textRotation="90" wrapText="1"/>
      <protection hidden="1"/>
    </xf>
    <xf numFmtId="0" fontId="43" fillId="36" borderId="15" xfId="0" applyNumberFormat="1" applyFont="1" applyFill="1" applyBorder="1" applyAlignment="1" applyProtection="1">
      <alignment horizontal="center" textRotation="90" wrapText="1"/>
      <protection hidden="1"/>
    </xf>
    <xf numFmtId="0" fontId="36" fillId="36" borderId="24" xfId="42" applyNumberFormat="1" applyFont="1" applyFill="1" applyBorder="1" applyAlignment="1" applyProtection="1">
      <alignment horizontal="center" vertical="center" wrapText="1"/>
      <protection hidden="1"/>
    </xf>
    <xf numFmtId="0" fontId="36" fillId="36" borderId="41" xfId="42" applyNumberFormat="1" applyFont="1" applyFill="1" applyBorder="1" applyAlignment="1" applyProtection="1">
      <alignment horizontal="center" vertical="center" wrapText="1"/>
      <protection hidden="1"/>
    </xf>
    <xf numFmtId="0" fontId="36" fillId="36" borderId="56" xfId="42" applyNumberFormat="1" applyFont="1" applyFill="1" applyBorder="1" applyAlignment="1" applyProtection="1">
      <alignment horizontal="center" vertical="center" wrapText="1"/>
      <protection hidden="1"/>
    </xf>
    <xf numFmtId="0" fontId="31" fillId="36" borderId="0" xfId="0" applyFont="1" applyFill="1" applyBorder="1" applyAlignment="1" applyProtection="1">
      <alignment horizontal="left" vertical="top" wrapText="1"/>
      <protection hidden="1"/>
    </xf>
    <xf numFmtId="0" fontId="33" fillId="36" borderId="26" xfId="0" applyFont="1" applyFill="1" applyBorder="1" applyAlignment="1" applyProtection="1">
      <alignment horizontal="center" vertical="center" wrapText="1"/>
      <protection hidden="1"/>
    </xf>
    <xf numFmtId="0" fontId="33" fillId="36" borderId="27" xfId="0" applyFont="1" applyFill="1" applyBorder="1" applyAlignment="1" applyProtection="1">
      <alignment horizontal="center" vertical="center" wrapText="1"/>
      <protection hidden="1"/>
    </xf>
    <xf numFmtId="0" fontId="33" fillId="36" borderId="28" xfId="0" applyFont="1" applyFill="1" applyBorder="1" applyAlignment="1" applyProtection="1">
      <alignment horizontal="center" vertical="center" wrapText="1"/>
      <protection hidden="1"/>
    </xf>
    <xf numFmtId="0" fontId="33" fillId="36" borderId="35" xfId="0" applyFont="1" applyFill="1" applyBorder="1" applyAlignment="1" applyProtection="1">
      <alignment horizontal="center" vertical="center" wrapText="1"/>
      <protection hidden="1"/>
    </xf>
    <xf numFmtId="0" fontId="33" fillId="36" borderId="0" xfId="0" applyFont="1" applyFill="1" applyBorder="1" applyAlignment="1" applyProtection="1">
      <alignment horizontal="center" vertical="center" wrapText="1"/>
      <protection hidden="1"/>
    </xf>
    <xf numFmtId="0" fontId="33" fillId="36" borderId="36" xfId="0" applyFont="1" applyFill="1" applyBorder="1" applyAlignment="1" applyProtection="1">
      <alignment horizontal="center" vertical="center" wrapText="1"/>
      <protection hidden="1"/>
    </xf>
    <xf numFmtId="0" fontId="33" fillId="36" borderId="29" xfId="0" applyFont="1" applyFill="1" applyBorder="1" applyAlignment="1" applyProtection="1">
      <alignment horizontal="center" vertical="center" wrapText="1"/>
      <protection hidden="1"/>
    </xf>
    <xf numFmtId="0" fontId="33" fillId="36" borderId="25" xfId="0" applyFont="1" applyFill="1" applyBorder="1" applyAlignment="1" applyProtection="1">
      <alignment horizontal="center" vertical="center" wrapText="1"/>
      <protection hidden="1"/>
    </xf>
    <xf numFmtId="0" fontId="33" fillId="36" borderId="40" xfId="0" applyFont="1" applyFill="1" applyBorder="1" applyAlignment="1" applyProtection="1">
      <alignment horizontal="center" vertical="center" wrapText="1"/>
      <protection hidden="1"/>
    </xf>
    <xf numFmtId="0" fontId="37" fillId="36" borderId="24" xfId="0" applyFont="1" applyFill="1" applyBorder="1" applyAlignment="1" applyProtection="1">
      <alignment horizontal="center" vertical="center" wrapText="1"/>
      <protection hidden="1"/>
    </xf>
    <xf numFmtId="0" fontId="37" fillId="36" borderId="41" xfId="0" applyFont="1" applyFill="1" applyBorder="1" applyAlignment="1" applyProtection="1">
      <alignment horizontal="center" vertical="center" wrapText="1"/>
      <protection hidden="1"/>
    </xf>
    <xf numFmtId="0" fontId="37" fillId="36" borderId="56" xfId="0" applyFont="1" applyFill="1" applyBorder="1" applyAlignment="1" applyProtection="1">
      <alignment horizontal="center" vertical="center" wrapText="1"/>
      <protection hidden="1"/>
    </xf>
    <xf numFmtId="0" fontId="43" fillId="36" borderId="118" xfId="0" applyNumberFormat="1" applyFont="1" applyFill="1" applyBorder="1" applyAlignment="1" applyProtection="1">
      <alignment horizontal="center" textRotation="90" wrapText="1"/>
      <protection hidden="1"/>
    </xf>
    <xf numFmtId="0" fontId="43" fillId="36" borderId="52" xfId="0" applyNumberFormat="1" applyFont="1" applyFill="1" applyBorder="1" applyAlignment="1" applyProtection="1">
      <alignment horizontal="center" textRotation="90" wrapText="1"/>
      <protection hidden="1"/>
    </xf>
    <xf numFmtId="0" fontId="43" fillId="36" borderId="107" xfId="0" applyNumberFormat="1" applyFont="1" applyFill="1" applyBorder="1" applyAlignment="1" applyProtection="1">
      <alignment horizontal="center" textRotation="90" wrapText="1"/>
      <protection hidden="1"/>
    </xf>
    <xf numFmtId="0" fontId="43" fillId="36" borderId="116" xfId="0" applyNumberFormat="1" applyFont="1" applyFill="1" applyBorder="1" applyAlignment="1" applyProtection="1">
      <alignment horizontal="center" textRotation="90" wrapText="1"/>
      <protection hidden="1"/>
    </xf>
    <xf numFmtId="0" fontId="43" fillId="36" borderId="42" xfId="0" applyNumberFormat="1" applyFont="1" applyFill="1" applyBorder="1" applyAlignment="1" applyProtection="1">
      <alignment horizontal="center" textRotation="90" wrapText="1"/>
      <protection hidden="1"/>
    </xf>
    <xf numFmtId="0" fontId="43" fillId="36" borderId="108" xfId="0" applyNumberFormat="1" applyFont="1" applyFill="1" applyBorder="1" applyAlignment="1" applyProtection="1">
      <alignment horizontal="center" textRotation="90" wrapText="1"/>
      <protection hidden="1"/>
    </xf>
  </cellXfs>
  <cellStyles count="5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Excel Built-in Normal" xfId="44"/>
    <cellStyle name="Excel Built-in Normal 1" xfId="42"/>
    <cellStyle name="Excel Built-in Normal 2" xfId="45"/>
    <cellStyle name="Hypertextový odkaz" xfId="51" builtinId="8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Normální 2" xfId="43"/>
    <cellStyle name="normální 2 2" xfId="47"/>
    <cellStyle name="Normální 2 3" xfId="46"/>
    <cellStyle name="Normální 2 4" xfId="49"/>
    <cellStyle name="Normální 2 5" xfId="50"/>
    <cellStyle name="Poznámka" xfId="15" builtinId="10" customBuiltin="1"/>
    <cellStyle name="Propojená buňka" xfId="12" builtinId="24" customBuiltin="1"/>
    <cellStyle name="Správně" xfId="6" builtinId="26" customBuiltin="1"/>
    <cellStyle name="Styl 1" xfId="48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colors>
    <mruColors>
      <color rgb="FFFFFF99"/>
      <color rgb="FFFFC1C1"/>
      <color rgb="FF003399"/>
      <color rgb="FFFF7C80"/>
      <color rgb="FFFF9999"/>
      <color rgb="FFFFCF37"/>
      <color rgb="FFFFC000"/>
      <color rgb="FF6DFF6D"/>
      <color rgb="FF65FF65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hyperlink" Target="http://www.msmt.cz/strukturalni-fondy-1/vyhlasene-vyzvy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42</xdr:row>
      <xdr:rowOff>19049</xdr:rowOff>
    </xdr:from>
    <xdr:to>
      <xdr:col>8</xdr:col>
      <xdr:colOff>281400</xdr:colOff>
      <xdr:row>48</xdr:row>
      <xdr:rowOff>70376</xdr:rowOff>
    </xdr:to>
    <xdr:pic>
      <xdr:nvPicPr>
        <xdr:cNvPr id="2" name="Obrázek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4857749"/>
          <a:ext cx="4320000" cy="1137176"/>
        </a:xfrm>
        <a:prstGeom prst="rect">
          <a:avLst/>
        </a:prstGeom>
      </xdr:spPr>
    </xdr:pic>
    <xdr:clientData/>
  </xdr:twoCellAnchor>
  <xdr:twoCellAnchor editAs="oneCell">
    <xdr:from>
      <xdr:col>12</xdr:col>
      <xdr:colOff>38100</xdr:colOff>
      <xdr:row>42</xdr:row>
      <xdr:rowOff>9525</xdr:rowOff>
    </xdr:from>
    <xdr:to>
      <xdr:col>15</xdr:col>
      <xdr:colOff>570637</xdr:colOff>
      <xdr:row>48</xdr:row>
      <xdr:rowOff>3676</xdr:rowOff>
    </xdr:to>
    <xdr:pic>
      <xdr:nvPicPr>
        <xdr:cNvPr id="3" name="Obrázek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3275" y="4848225"/>
          <a:ext cx="2275612" cy="10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1</xdr:row>
      <xdr:rowOff>76200</xdr:rowOff>
    </xdr:from>
    <xdr:to>
      <xdr:col>15</xdr:col>
      <xdr:colOff>571500</xdr:colOff>
      <xdr:row>4</xdr:row>
      <xdr:rowOff>142592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8175" y="257175"/>
          <a:ext cx="8677275" cy="6093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P45"/>
  <sheetViews>
    <sheetView tabSelected="1" zoomScaleNormal="100" workbookViewId="0">
      <selection activeCell="B12" sqref="B12:P12"/>
    </sheetView>
  </sheetViews>
  <sheetFormatPr defaultRowHeight="14.25" x14ac:dyDescent="0.2"/>
  <cols>
    <col min="1" max="1" width="3.42578125" style="2" customWidth="1"/>
    <col min="2" max="16" width="8.7109375" style="2" customWidth="1"/>
    <col min="17" max="16384" width="9.140625" style="2"/>
  </cols>
  <sheetData>
    <row r="7" spans="2:16" ht="40.5" x14ac:dyDescent="0.2">
      <c r="B7" s="262" t="s">
        <v>161</v>
      </c>
      <c r="C7" s="262"/>
      <c r="D7" s="262"/>
      <c r="E7" s="262"/>
      <c r="F7" s="262"/>
      <c r="G7" s="262"/>
      <c r="H7" s="262"/>
      <c r="I7" s="262"/>
      <c r="J7" s="262"/>
      <c r="K7" s="262"/>
      <c r="L7" s="262"/>
      <c r="M7" s="262"/>
      <c r="N7" s="262"/>
      <c r="O7" s="262"/>
      <c r="P7" s="262"/>
    </row>
    <row r="8" spans="2:16" ht="20.25" x14ac:dyDescent="0.2">
      <c r="B8" s="264" t="s">
        <v>136</v>
      </c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</row>
    <row r="9" spans="2:16" ht="15" customHeight="1" x14ac:dyDescent="0.2">
      <c r="B9" s="263" t="s">
        <v>74</v>
      </c>
      <c r="C9" s="263"/>
      <c r="D9" s="263"/>
      <c r="E9" s="263"/>
      <c r="F9" s="263"/>
      <c r="G9" s="263"/>
      <c r="H9" s="263"/>
      <c r="I9" s="263"/>
      <c r="J9" s="263"/>
      <c r="K9" s="263"/>
      <c r="L9" s="263"/>
      <c r="M9" s="263"/>
      <c r="N9" s="263"/>
      <c r="O9" s="263"/>
      <c r="P9" s="263"/>
    </row>
    <row r="10" spans="2:16" ht="22.5" customHeight="1" x14ac:dyDescent="0.2">
      <c r="B10" s="1"/>
      <c r="C10" s="3"/>
      <c r="D10" s="3"/>
      <c r="E10" s="3"/>
      <c r="F10" s="3"/>
      <c r="G10" s="3"/>
      <c r="H10" s="3"/>
      <c r="I10" s="3"/>
      <c r="J10" s="3"/>
      <c r="K10" s="3"/>
    </row>
    <row r="11" spans="2:16" ht="103.5" customHeight="1" x14ac:dyDescent="0.2">
      <c r="B11" s="265" t="s">
        <v>156</v>
      </c>
      <c r="C11" s="265"/>
      <c r="D11" s="265"/>
      <c r="E11" s="265"/>
      <c r="F11" s="265"/>
      <c r="G11" s="265"/>
      <c r="H11" s="265"/>
      <c r="I11" s="265"/>
      <c r="J11" s="265"/>
      <c r="K11" s="265"/>
      <c r="L11" s="265"/>
      <c r="M11" s="265"/>
      <c r="N11" s="265"/>
      <c r="O11" s="265"/>
      <c r="P11" s="265"/>
    </row>
    <row r="12" spans="2:16" ht="25.5" x14ac:dyDescent="0.2">
      <c r="B12" s="266" t="s">
        <v>73</v>
      </c>
      <c r="C12" s="267"/>
      <c r="D12" s="267"/>
      <c r="E12" s="267"/>
      <c r="F12" s="267"/>
      <c r="G12" s="267"/>
      <c r="H12" s="267"/>
      <c r="I12" s="267"/>
      <c r="J12" s="267"/>
      <c r="K12" s="267"/>
      <c r="L12" s="267"/>
      <c r="M12" s="267"/>
      <c r="N12" s="267"/>
      <c r="O12" s="267"/>
      <c r="P12" s="268"/>
    </row>
    <row r="13" spans="2:16" s="12" customFormat="1" ht="18.95" customHeight="1" x14ac:dyDescent="0.25">
      <c r="B13" s="13" t="s">
        <v>76</v>
      </c>
      <c r="C13" s="227" t="s">
        <v>105</v>
      </c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7"/>
      <c r="P13" s="228"/>
    </row>
    <row r="14" spans="2:16" s="12" customFormat="1" ht="18.95" customHeight="1" x14ac:dyDescent="0.25">
      <c r="B14" s="14" t="s">
        <v>77</v>
      </c>
      <c r="C14" s="229" t="s">
        <v>157</v>
      </c>
      <c r="D14" s="229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30"/>
    </row>
    <row r="15" spans="2:16" s="12" customFormat="1" ht="32.25" customHeight="1" x14ac:dyDescent="0.25">
      <c r="B15" s="14" t="s">
        <v>75</v>
      </c>
      <c r="C15" s="270" t="s">
        <v>159</v>
      </c>
      <c r="D15" s="271"/>
      <c r="E15" s="271"/>
      <c r="F15" s="271"/>
      <c r="G15" s="271"/>
      <c r="H15" s="271"/>
      <c r="I15" s="271"/>
      <c r="J15" s="271"/>
      <c r="K15" s="271"/>
      <c r="L15" s="271"/>
      <c r="M15" s="271"/>
      <c r="N15" s="271"/>
      <c r="O15" s="271"/>
      <c r="P15" s="272"/>
    </row>
    <row r="16" spans="2:16" s="12" customFormat="1" ht="61.5" customHeight="1" x14ac:dyDescent="0.25">
      <c r="B16" s="14" t="s">
        <v>101</v>
      </c>
      <c r="C16" s="273" t="s">
        <v>160</v>
      </c>
      <c r="D16" s="274"/>
      <c r="E16" s="274"/>
      <c r="F16" s="274"/>
      <c r="G16" s="274"/>
      <c r="H16" s="274"/>
      <c r="I16" s="274"/>
      <c r="J16" s="274"/>
      <c r="K16" s="274"/>
      <c r="L16" s="274"/>
      <c r="M16" s="274"/>
      <c r="N16" s="274"/>
      <c r="O16" s="274"/>
      <c r="P16" s="275"/>
    </row>
    <row r="17" spans="2:16" s="12" customFormat="1" ht="18.95" customHeight="1" x14ac:dyDescent="0.25">
      <c r="B17" s="14" t="s">
        <v>104</v>
      </c>
      <c r="C17" s="229" t="s">
        <v>106</v>
      </c>
      <c r="D17" s="229"/>
      <c r="E17" s="229"/>
      <c r="F17" s="229"/>
      <c r="G17" s="229"/>
      <c r="H17" s="229"/>
      <c r="I17" s="229"/>
      <c r="J17" s="229"/>
      <c r="K17" s="229"/>
      <c r="L17" s="229"/>
      <c r="M17" s="229"/>
      <c r="N17" s="229"/>
      <c r="O17" s="229"/>
      <c r="P17" s="230"/>
    </row>
    <row r="18" spans="2:16" s="12" customFormat="1" ht="18.95" customHeight="1" x14ac:dyDescent="0.25">
      <c r="B18" s="14" t="s">
        <v>138</v>
      </c>
      <c r="C18" s="229" t="s">
        <v>103</v>
      </c>
      <c r="D18" s="229"/>
      <c r="E18" s="229"/>
      <c r="F18" s="229"/>
      <c r="G18" s="229"/>
      <c r="H18" s="229"/>
      <c r="I18" s="229"/>
      <c r="J18" s="229"/>
      <c r="K18" s="229"/>
      <c r="L18" s="229"/>
      <c r="M18" s="229"/>
      <c r="N18" s="229"/>
      <c r="O18" s="229"/>
      <c r="P18" s="230"/>
    </row>
    <row r="19" spans="2:16" s="12" customFormat="1" ht="18.95" customHeight="1" x14ac:dyDescent="0.25">
      <c r="B19" s="14" t="s">
        <v>139</v>
      </c>
      <c r="C19" s="229" t="s">
        <v>102</v>
      </c>
      <c r="D19" s="231"/>
      <c r="E19" s="231"/>
      <c r="F19" s="231"/>
      <c r="G19" s="231"/>
      <c r="H19" s="231"/>
      <c r="I19" s="231"/>
      <c r="J19" s="231"/>
      <c r="K19" s="231"/>
      <c r="L19" s="231"/>
      <c r="M19" s="231"/>
      <c r="N19" s="231"/>
      <c r="O19" s="231"/>
      <c r="P19" s="232"/>
    </row>
    <row r="20" spans="2:16" s="12" customFormat="1" ht="18.95" customHeight="1" x14ac:dyDescent="0.25">
      <c r="B20" s="15" t="s">
        <v>158</v>
      </c>
      <c r="C20" s="233" t="s">
        <v>137</v>
      </c>
      <c r="D20" s="233"/>
      <c r="E20" s="233"/>
      <c r="F20" s="233"/>
      <c r="G20" s="233"/>
      <c r="H20" s="233"/>
      <c r="I20" s="233"/>
      <c r="J20" s="233"/>
      <c r="K20" s="233"/>
      <c r="L20" s="233"/>
      <c r="M20" s="233"/>
      <c r="N20" s="233"/>
      <c r="O20" s="233"/>
      <c r="P20" s="234"/>
    </row>
    <row r="23" spans="2:16" ht="15" customHeight="1" x14ac:dyDescent="0.25">
      <c r="B23" s="9"/>
      <c r="C23" s="269" t="s">
        <v>108</v>
      </c>
      <c r="D23" s="269"/>
      <c r="E23" s="269"/>
      <c r="F23" s="269"/>
      <c r="G23" s="269"/>
      <c r="H23" s="269"/>
      <c r="I23" s="269"/>
      <c r="J23" s="269"/>
      <c r="K23" s="269"/>
      <c r="L23" s="269"/>
      <c r="M23" s="269"/>
      <c r="N23" s="269"/>
      <c r="O23" s="269"/>
      <c r="P23" s="7"/>
    </row>
    <row r="24" spans="2:16" x14ac:dyDescent="0.2">
      <c r="B24" s="10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6"/>
    </row>
    <row r="25" spans="2:16" x14ac:dyDescent="0.2">
      <c r="B25" s="10"/>
      <c r="C25" s="235" t="s">
        <v>79</v>
      </c>
      <c r="D25" s="236"/>
      <c r="E25" s="236"/>
      <c r="F25" s="236"/>
      <c r="G25" s="236"/>
      <c r="H25" s="237"/>
      <c r="I25" s="5"/>
      <c r="J25" s="244" t="s">
        <v>80</v>
      </c>
      <c r="K25" s="245"/>
      <c r="L25" s="245"/>
      <c r="M25" s="245"/>
      <c r="N25" s="245"/>
      <c r="O25" s="246"/>
      <c r="P25" s="6"/>
    </row>
    <row r="26" spans="2:16" x14ac:dyDescent="0.2">
      <c r="B26" s="10"/>
      <c r="C26" s="238"/>
      <c r="D26" s="239"/>
      <c r="E26" s="239"/>
      <c r="F26" s="239"/>
      <c r="G26" s="239"/>
      <c r="H26" s="240"/>
      <c r="I26" s="5"/>
      <c r="J26" s="247"/>
      <c r="K26" s="248"/>
      <c r="L26" s="248"/>
      <c r="M26" s="248"/>
      <c r="N26" s="248"/>
      <c r="O26" s="249"/>
      <c r="P26" s="6"/>
    </row>
    <row r="27" spans="2:16" x14ac:dyDescent="0.2">
      <c r="B27" s="10"/>
      <c r="C27" s="238"/>
      <c r="D27" s="239"/>
      <c r="E27" s="239"/>
      <c r="F27" s="239"/>
      <c r="G27" s="239"/>
      <c r="H27" s="240"/>
      <c r="I27" s="5"/>
      <c r="J27" s="247"/>
      <c r="K27" s="248"/>
      <c r="L27" s="248"/>
      <c r="M27" s="248"/>
      <c r="N27" s="248"/>
      <c r="O27" s="249"/>
      <c r="P27" s="6"/>
    </row>
    <row r="28" spans="2:16" x14ac:dyDescent="0.2">
      <c r="B28" s="10"/>
      <c r="C28" s="238"/>
      <c r="D28" s="239"/>
      <c r="E28" s="239"/>
      <c r="F28" s="239"/>
      <c r="G28" s="239"/>
      <c r="H28" s="240"/>
      <c r="I28" s="5"/>
      <c r="J28" s="247"/>
      <c r="K28" s="248"/>
      <c r="L28" s="248"/>
      <c r="M28" s="248"/>
      <c r="N28" s="248"/>
      <c r="O28" s="249"/>
      <c r="P28" s="6"/>
    </row>
    <row r="29" spans="2:16" x14ac:dyDescent="0.2">
      <c r="B29" s="10"/>
      <c r="C29" s="238"/>
      <c r="D29" s="239"/>
      <c r="E29" s="239"/>
      <c r="F29" s="239"/>
      <c r="G29" s="239"/>
      <c r="H29" s="240"/>
      <c r="I29" s="5"/>
      <c r="J29" s="247"/>
      <c r="K29" s="248"/>
      <c r="L29" s="248"/>
      <c r="M29" s="248"/>
      <c r="N29" s="248"/>
      <c r="O29" s="249"/>
      <c r="P29" s="6"/>
    </row>
    <row r="30" spans="2:16" x14ac:dyDescent="0.2">
      <c r="B30" s="10"/>
      <c r="C30" s="241"/>
      <c r="D30" s="242"/>
      <c r="E30" s="242"/>
      <c r="F30" s="242"/>
      <c r="G30" s="242"/>
      <c r="H30" s="243"/>
      <c r="I30" s="5"/>
      <c r="J30" s="250"/>
      <c r="K30" s="251"/>
      <c r="L30" s="251"/>
      <c r="M30" s="251"/>
      <c r="N30" s="251"/>
      <c r="O30" s="252"/>
      <c r="P30" s="6"/>
    </row>
    <row r="31" spans="2:16" x14ac:dyDescent="0.2">
      <c r="B31" s="10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6"/>
    </row>
    <row r="32" spans="2:16" x14ac:dyDescent="0.2">
      <c r="B32" s="10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6"/>
    </row>
    <row r="33" spans="2:16" x14ac:dyDescent="0.2">
      <c r="B33" s="10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6"/>
    </row>
    <row r="34" spans="2:16" x14ac:dyDescent="0.2">
      <c r="B34" s="10"/>
      <c r="C34" s="5"/>
      <c r="D34" s="5"/>
      <c r="E34" s="5"/>
      <c r="F34" s="5"/>
      <c r="G34" s="253" t="s">
        <v>81</v>
      </c>
      <c r="H34" s="254"/>
      <c r="I34" s="254"/>
      <c r="J34" s="254"/>
      <c r="K34" s="254"/>
      <c r="L34" s="255"/>
      <c r="M34" s="5"/>
      <c r="N34" s="5"/>
      <c r="O34" s="5"/>
      <c r="P34" s="6"/>
    </row>
    <row r="35" spans="2:16" x14ac:dyDescent="0.2">
      <c r="B35" s="10"/>
      <c r="C35" s="5"/>
      <c r="D35" s="5"/>
      <c r="E35" s="5"/>
      <c r="F35" s="5"/>
      <c r="G35" s="256"/>
      <c r="H35" s="257"/>
      <c r="I35" s="257"/>
      <c r="J35" s="257"/>
      <c r="K35" s="257"/>
      <c r="L35" s="258"/>
      <c r="M35" s="5"/>
      <c r="N35" s="5"/>
      <c r="O35" s="5"/>
      <c r="P35" s="6"/>
    </row>
    <row r="36" spans="2:16" x14ac:dyDescent="0.2">
      <c r="B36" s="10"/>
      <c r="C36" s="5"/>
      <c r="D36" s="5"/>
      <c r="E36" s="5"/>
      <c r="F36" s="5"/>
      <c r="G36" s="256"/>
      <c r="H36" s="257"/>
      <c r="I36" s="257"/>
      <c r="J36" s="257"/>
      <c r="K36" s="257"/>
      <c r="L36" s="258"/>
      <c r="M36" s="5"/>
      <c r="N36" s="5"/>
      <c r="O36" s="5"/>
      <c r="P36" s="6"/>
    </row>
    <row r="37" spans="2:16" x14ac:dyDescent="0.2">
      <c r="B37" s="10"/>
      <c r="C37" s="5"/>
      <c r="D37" s="5"/>
      <c r="E37" s="5"/>
      <c r="F37" s="5"/>
      <c r="G37" s="256"/>
      <c r="H37" s="257"/>
      <c r="I37" s="257"/>
      <c r="J37" s="257"/>
      <c r="K37" s="257"/>
      <c r="L37" s="258"/>
      <c r="M37" s="5"/>
      <c r="N37" s="5"/>
      <c r="O37" s="5"/>
      <c r="P37" s="6"/>
    </row>
    <row r="38" spans="2:16" x14ac:dyDescent="0.2">
      <c r="B38" s="10"/>
      <c r="C38" s="5"/>
      <c r="D38" s="5"/>
      <c r="E38" s="5"/>
      <c r="F38" s="5"/>
      <c r="G38" s="256"/>
      <c r="H38" s="257"/>
      <c r="I38" s="257"/>
      <c r="J38" s="257"/>
      <c r="K38" s="257"/>
      <c r="L38" s="258"/>
      <c r="M38" s="5"/>
      <c r="N38" s="5"/>
      <c r="O38" s="5"/>
      <c r="P38" s="6"/>
    </row>
    <row r="39" spans="2:16" x14ac:dyDescent="0.2">
      <c r="B39" s="10"/>
      <c r="C39" s="5"/>
      <c r="D39" s="5"/>
      <c r="E39" s="5"/>
      <c r="F39" s="5"/>
      <c r="G39" s="259"/>
      <c r="H39" s="260"/>
      <c r="I39" s="260"/>
      <c r="J39" s="260"/>
      <c r="K39" s="260"/>
      <c r="L39" s="261"/>
      <c r="M39" s="5"/>
      <c r="N39" s="5"/>
      <c r="O39" s="5"/>
      <c r="P39" s="6"/>
    </row>
    <row r="40" spans="2:16" x14ac:dyDescent="0.2">
      <c r="B40" s="10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6"/>
    </row>
    <row r="41" spans="2:16" x14ac:dyDescent="0.2">
      <c r="B41" s="11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8"/>
    </row>
    <row r="45" spans="2:16" ht="14.25" customHeight="1" x14ac:dyDescent="0.2"/>
  </sheetData>
  <sheetProtection algorithmName="SHA-512" hashValue="Ic4KTKyKlvpC4WcXDfowfbaeaFZMMg+rFDrpAchOLCSJr+ku+OYyU92snljuFDvCWJXqWfvmj1j1Qp8HXyv0bg==" saltValue="weIkvkjDismrSDuOHxR9eA==" spinCount="100000" sheet="1" objects="1" scenarios="1"/>
  <mergeCells count="11">
    <mergeCell ref="C25:H30"/>
    <mergeCell ref="J25:O30"/>
    <mergeCell ref="G34:L39"/>
    <mergeCell ref="B7:P7"/>
    <mergeCell ref="B9:P9"/>
    <mergeCell ref="B8:P8"/>
    <mergeCell ref="B11:P11"/>
    <mergeCell ref="B12:P12"/>
    <mergeCell ref="C23:O23"/>
    <mergeCell ref="C15:P15"/>
    <mergeCell ref="C16:P16"/>
  </mergeCells>
  <hyperlinks>
    <hyperlink ref="C25:H30" location="ZŠ!A1" display="ZÁKLADNÍ ŠKOLA"/>
    <hyperlink ref="J25:O30" location="MŠ!A1" display="MATEŘSKÁ ŠKOLA"/>
    <hyperlink ref="G34:L39" location="'MŠ + ZŠ'!A1" display="'MŠ + ZŠ'!A1"/>
  </hyperlinks>
  <pageMargins left="0.7" right="0.7" top="0.78740157499999996" bottom="0.78740157499999996" header="0.3" footer="0.3"/>
  <pageSetup paperSize="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B1:AO102"/>
  <sheetViews>
    <sheetView zoomScaleNormal="100" workbookViewId="0">
      <selection activeCell="E5" sqref="E5"/>
    </sheetView>
  </sheetViews>
  <sheetFormatPr defaultRowHeight="14.25" x14ac:dyDescent="0.25"/>
  <cols>
    <col min="1" max="1" width="3.28515625" style="35" customWidth="1"/>
    <col min="2" max="2" width="6.85546875" style="73" customWidth="1"/>
    <col min="3" max="4" width="11.7109375" style="36" customWidth="1"/>
    <col min="5" max="5" width="36.7109375" style="36" customWidth="1"/>
    <col min="6" max="6" width="8.7109375" style="36" customWidth="1"/>
    <col min="7" max="7" width="16.42578125" style="36" customWidth="1"/>
    <col min="8" max="8" width="13.28515625" style="36" customWidth="1"/>
    <col min="9" max="9" width="48.140625" style="36" customWidth="1"/>
    <col min="10" max="10" width="19.85546875" style="36" customWidth="1"/>
    <col min="11" max="11" width="3.85546875" style="35" customWidth="1"/>
    <col min="12" max="14" width="7.85546875" style="36" customWidth="1"/>
    <col min="15" max="15" width="8.5703125" style="36" customWidth="1"/>
    <col min="16" max="16" width="9.28515625" style="36" customWidth="1"/>
    <col min="17" max="17" width="11.85546875" style="37" customWidth="1"/>
    <col min="18" max="18" width="15.42578125" style="35" customWidth="1"/>
    <col min="19" max="19" width="13.28515625" style="37" customWidth="1"/>
    <col min="20" max="16384" width="9.140625" style="35"/>
  </cols>
  <sheetData>
    <row r="1" spans="2:18" ht="15" customHeight="1" thickBot="1" x14ac:dyDescent="0.3">
      <c r="B1" s="354" t="s">
        <v>107</v>
      </c>
      <c r="C1" s="354"/>
      <c r="D1" s="354"/>
      <c r="E1" s="35"/>
      <c r="F1" s="35"/>
    </row>
    <row r="2" spans="2:18" ht="17.25" customHeight="1" x14ac:dyDescent="0.25">
      <c r="B2" s="74"/>
      <c r="C2" s="75"/>
      <c r="D2" s="75"/>
      <c r="E2" s="75"/>
      <c r="F2" s="75"/>
      <c r="G2" s="356" t="s">
        <v>92</v>
      </c>
      <c r="H2" s="357"/>
      <c r="I2" s="358"/>
      <c r="J2" s="365" t="s">
        <v>168</v>
      </c>
      <c r="K2" s="164"/>
      <c r="L2" s="327" t="s">
        <v>71</v>
      </c>
      <c r="M2" s="330" t="s">
        <v>0</v>
      </c>
      <c r="N2" s="330" t="s">
        <v>8</v>
      </c>
      <c r="O2" s="340" t="s">
        <v>5</v>
      </c>
      <c r="P2" s="340" t="s">
        <v>22</v>
      </c>
      <c r="Q2" s="343" t="s">
        <v>86</v>
      </c>
      <c r="R2" s="343" t="s">
        <v>140</v>
      </c>
    </row>
    <row r="3" spans="2:18" ht="21.95" customHeight="1" x14ac:dyDescent="0.25">
      <c r="B3" s="76"/>
      <c r="C3" s="355" t="s">
        <v>100</v>
      </c>
      <c r="D3" s="355"/>
      <c r="E3" s="355"/>
      <c r="F3" s="355"/>
      <c r="G3" s="359"/>
      <c r="H3" s="360"/>
      <c r="I3" s="361"/>
      <c r="J3" s="366"/>
      <c r="K3" s="164"/>
      <c r="L3" s="328"/>
      <c r="M3" s="331"/>
      <c r="N3" s="331"/>
      <c r="O3" s="341"/>
      <c r="P3" s="341"/>
      <c r="Q3" s="344"/>
      <c r="R3" s="344"/>
    </row>
    <row r="4" spans="2:18" s="36" customFormat="1" ht="15" customHeight="1" x14ac:dyDescent="0.25">
      <c r="B4" s="76"/>
      <c r="C4" s="78"/>
      <c r="D4" s="79"/>
      <c r="E4" s="78"/>
      <c r="F4" s="78"/>
      <c r="G4" s="359"/>
      <c r="H4" s="360"/>
      <c r="I4" s="361"/>
      <c r="J4" s="366"/>
      <c r="K4" s="164"/>
      <c r="L4" s="328"/>
      <c r="M4" s="331"/>
      <c r="N4" s="331"/>
      <c r="O4" s="341"/>
      <c r="P4" s="341"/>
      <c r="Q4" s="344"/>
      <c r="R4" s="344"/>
    </row>
    <row r="5" spans="2:18" s="36" customFormat="1" ht="17.25" customHeight="1" x14ac:dyDescent="0.25">
      <c r="B5" s="76"/>
      <c r="C5" s="78" t="s">
        <v>153</v>
      </c>
      <c r="D5" s="79"/>
      <c r="E5" s="226"/>
      <c r="F5" s="78"/>
      <c r="G5" s="359"/>
      <c r="H5" s="360"/>
      <c r="I5" s="361"/>
      <c r="J5" s="366"/>
      <c r="K5" s="164"/>
      <c r="L5" s="328"/>
      <c r="M5" s="331"/>
      <c r="N5" s="331"/>
      <c r="O5" s="341"/>
      <c r="P5" s="341"/>
      <c r="Q5" s="344"/>
      <c r="R5" s="344"/>
    </row>
    <row r="6" spans="2:18" s="40" customFormat="1" ht="17.25" customHeight="1" x14ac:dyDescent="0.25">
      <c r="B6" s="76"/>
      <c r="C6" s="78" t="s">
        <v>154</v>
      </c>
      <c r="D6" s="79"/>
      <c r="E6" s="226"/>
      <c r="F6" s="78"/>
      <c r="G6" s="359"/>
      <c r="H6" s="360"/>
      <c r="I6" s="361"/>
      <c r="J6" s="366"/>
      <c r="K6" s="164"/>
      <c r="L6" s="328"/>
      <c r="M6" s="331"/>
      <c r="N6" s="331"/>
      <c r="O6" s="341"/>
      <c r="P6" s="341"/>
      <c r="Q6" s="344"/>
      <c r="R6" s="344"/>
    </row>
    <row r="7" spans="2:18" s="40" customFormat="1" ht="3" customHeight="1" x14ac:dyDescent="0.25">
      <c r="B7" s="76"/>
      <c r="C7" s="78"/>
      <c r="D7" s="79"/>
      <c r="E7" s="78"/>
      <c r="F7" s="78"/>
      <c r="G7" s="359"/>
      <c r="H7" s="360"/>
      <c r="I7" s="361"/>
      <c r="J7" s="366"/>
      <c r="K7" s="164"/>
      <c r="L7" s="329"/>
      <c r="M7" s="332"/>
      <c r="N7" s="332"/>
      <c r="O7" s="342"/>
      <c r="P7" s="342"/>
      <c r="Q7" s="344"/>
      <c r="R7" s="344"/>
    </row>
    <row r="8" spans="2:18" s="17" customFormat="1" ht="16.5" customHeight="1" thickBot="1" x14ac:dyDescent="0.3">
      <c r="B8" s="76"/>
      <c r="C8" s="77"/>
      <c r="D8" s="77"/>
      <c r="E8" s="77"/>
      <c r="F8" s="77"/>
      <c r="G8" s="362"/>
      <c r="H8" s="363"/>
      <c r="I8" s="364"/>
      <c r="J8" s="367"/>
      <c r="K8" s="164"/>
      <c r="L8" s="80">
        <v>54000</v>
      </c>
      <c r="M8" s="81">
        <v>50501</v>
      </c>
      <c r="N8" s="81">
        <v>52601</v>
      </c>
      <c r="O8" s="82">
        <v>52602</v>
      </c>
      <c r="P8" s="187">
        <v>51212</v>
      </c>
      <c r="Q8" s="345"/>
      <c r="R8" s="345"/>
    </row>
    <row r="9" spans="2:18" s="17" customFormat="1" ht="30.95" customHeight="1" x14ac:dyDescent="0.25">
      <c r="B9" s="43" t="s">
        <v>44</v>
      </c>
      <c r="C9" s="333" t="s">
        <v>24</v>
      </c>
      <c r="D9" s="333"/>
      <c r="E9" s="333"/>
      <c r="F9" s="333"/>
      <c r="G9" s="351" t="s">
        <v>163</v>
      </c>
      <c r="H9" s="333"/>
      <c r="I9" s="352"/>
      <c r="J9" s="136"/>
      <c r="K9" s="167"/>
      <c r="L9" s="99"/>
      <c r="M9" s="100">
        <f>J9*1/24</f>
        <v>0</v>
      </c>
      <c r="N9" s="101"/>
      <c r="O9" s="102"/>
      <c r="P9" s="189"/>
      <c r="Q9" s="175">
        <v>17510</v>
      </c>
      <c r="R9" s="44">
        <f>Q9*J9</f>
        <v>0</v>
      </c>
    </row>
    <row r="10" spans="2:18" s="17" customFormat="1" ht="27" hidden="1" customHeight="1" x14ac:dyDescent="0.25">
      <c r="B10" s="16"/>
      <c r="C10" s="159"/>
      <c r="D10" s="159"/>
      <c r="E10" s="159"/>
      <c r="F10" s="159"/>
      <c r="G10" s="158"/>
      <c r="H10" s="159"/>
      <c r="I10" s="160"/>
      <c r="J10" s="137"/>
      <c r="K10" s="168"/>
      <c r="L10" s="103"/>
      <c r="M10" s="104"/>
      <c r="N10" s="105"/>
      <c r="O10" s="106"/>
      <c r="P10" s="190"/>
      <c r="Q10" s="176"/>
      <c r="R10" s="19"/>
    </row>
    <row r="11" spans="2:18" s="17" customFormat="1" ht="30.95" customHeight="1" x14ac:dyDescent="0.25">
      <c r="B11" s="18" t="s">
        <v>45</v>
      </c>
      <c r="C11" s="314" t="s">
        <v>25</v>
      </c>
      <c r="D11" s="314"/>
      <c r="E11" s="314"/>
      <c r="F11" s="314"/>
      <c r="G11" s="313" t="s">
        <v>111</v>
      </c>
      <c r="H11" s="314"/>
      <c r="I11" s="315"/>
      <c r="J11" s="138"/>
      <c r="K11" s="169"/>
      <c r="L11" s="107"/>
      <c r="M11" s="108">
        <f>J11*1/24</f>
        <v>0</v>
      </c>
      <c r="N11" s="109"/>
      <c r="O11" s="110"/>
      <c r="P11" s="191"/>
      <c r="Q11" s="177">
        <v>28035</v>
      </c>
      <c r="R11" s="19">
        <f>Q11*J11</f>
        <v>0</v>
      </c>
    </row>
    <row r="12" spans="2:18" s="17" customFormat="1" ht="30.95" hidden="1" customHeight="1" x14ac:dyDescent="0.25">
      <c r="B12" s="18"/>
      <c r="C12" s="152"/>
      <c r="D12" s="152"/>
      <c r="E12" s="152"/>
      <c r="F12" s="152"/>
      <c r="G12" s="153"/>
      <c r="H12" s="152"/>
      <c r="I12" s="154"/>
      <c r="J12" s="139"/>
      <c r="K12" s="170"/>
      <c r="L12" s="107"/>
      <c r="M12" s="108"/>
      <c r="N12" s="109"/>
      <c r="O12" s="110"/>
      <c r="P12" s="191"/>
      <c r="Q12" s="177"/>
      <c r="R12" s="19"/>
    </row>
    <row r="13" spans="2:18" s="17" customFormat="1" ht="30.95" customHeight="1" x14ac:dyDescent="0.25">
      <c r="B13" s="18" t="s">
        <v>46</v>
      </c>
      <c r="C13" s="314" t="s">
        <v>26</v>
      </c>
      <c r="D13" s="314"/>
      <c r="E13" s="314"/>
      <c r="F13" s="314"/>
      <c r="G13" s="313" t="s">
        <v>111</v>
      </c>
      <c r="H13" s="314"/>
      <c r="I13" s="315"/>
      <c r="J13" s="138"/>
      <c r="K13" s="169"/>
      <c r="L13" s="107"/>
      <c r="M13" s="108">
        <f>J13*1/24</f>
        <v>0</v>
      </c>
      <c r="N13" s="109"/>
      <c r="O13" s="110"/>
      <c r="P13" s="191"/>
      <c r="Q13" s="177">
        <v>28035</v>
      </c>
      <c r="R13" s="19">
        <f>Q13*J13</f>
        <v>0</v>
      </c>
    </row>
    <row r="14" spans="2:18" s="17" customFormat="1" ht="30.95" hidden="1" customHeight="1" x14ac:dyDescent="0.25">
      <c r="B14" s="18"/>
      <c r="C14" s="152"/>
      <c r="D14" s="152"/>
      <c r="E14" s="152"/>
      <c r="F14" s="152"/>
      <c r="G14" s="153"/>
      <c r="H14" s="152"/>
      <c r="I14" s="154"/>
      <c r="J14" s="139"/>
      <c r="K14" s="170"/>
      <c r="L14" s="107"/>
      <c r="M14" s="108"/>
      <c r="N14" s="109"/>
      <c r="O14" s="110"/>
      <c r="P14" s="191"/>
      <c r="Q14" s="177"/>
      <c r="R14" s="19"/>
    </row>
    <row r="15" spans="2:18" s="17" customFormat="1" ht="30.95" customHeight="1" x14ac:dyDescent="0.25">
      <c r="B15" s="18" t="s">
        <v>47</v>
      </c>
      <c r="C15" s="314" t="s">
        <v>27</v>
      </c>
      <c r="D15" s="314"/>
      <c r="E15" s="314"/>
      <c r="F15" s="314"/>
      <c r="G15" s="313" t="s">
        <v>164</v>
      </c>
      <c r="H15" s="314"/>
      <c r="I15" s="315"/>
      <c r="J15" s="138"/>
      <c r="K15" s="169"/>
      <c r="L15" s="107"/>
      <c r="M15" s="108">
        <f>J15*1/24</f>
        <v>0</v>
      </c>
      <c r="N15" s="109"/>
      <c r="O15" s="110"/>
      <c r="P15" s="191"/>
      <c r="Q15" s="177">
        <v>4695</v>
      </c>
      <c r="R15" s="19">
        <f>Q15*J15</f>
        <v>0</v>
      </c>
    </row>
    <row r="16" spans="2:18" s="17" customFormat="1" ht="30.95" hidden="1" customHeight="1" x14ac:dyDescent="0.25">
      <c r="B16" s="18"/>
      <c r="C16" s="152"/>
      <c r="D16" s="152"/>
      <c r="E16" s="152"/>
      <c r="F16" s="152"/>
      <c r="G16" s="153"/>
      <c r="H16" s="152"/>
      <c r="I16" s="154"/>
      <c r="J16" s="139"/>
      <c r="K16" s="170"/>
      <c r="L16" s="107"/>
      <c r="M16" s="108"/>
      <c r="N16" s="109"/>
      <c r="O16" s="110"/>
      <c r="P16" s="191"/>
      <c r="Q16" s="177"/>
      <c r="R16" s="19"/>
    </row>
    <row r="17" spans="2:18" s="17" customFormat="1" ht="30.95" customHeight="1" x14ac:dyDescent="0.25">
      <c r="B17" s="18" t="s">
        <v>48</v>
      </c>
      <c r="C17" s="314" t="s">
        <v>2</v>
      </c>
      <c r="D17" s="314"/>
      <c r="E17" s="314"/>
      <c r="F17" s="314"/>
      <c r="G17" s="313" t="s">
        <v>111</v>
      </c>
      <c r="H17" s="314"/>
      <c r="I17" s="315"/>
      <c r="J17" s="138"/>
      <c r="K17" s="169"/>
      <c r="L17" s="107"/>
      <c r="M17" s="108">
        <f>J17*1/24</f>
        <v>0</v>
      </c>
      <c r="N17" s="109"/>
      <c r="O17" s="110"/>
      <c r="P17" s="191"/>
      <c r="Q17" s="177">
        <v>16135</v>
      </c>
      <c r="R17" s="19">
        <f>Q17*J17</f>
        <v>0</v>
      </c>
    </row>
    <row r="18" spans="2:18" s="17" customFormat="1" ht="30.95" hidden="1" customHeight="1" x14ac:dyDescent="0.25">
      <c r="B18" s="18"/>
      <c r="C18" s="152"/>
      <c r="D18" s="152"/>
      <c r="E18" s="152"/>
      <c r="F18" s="152"/>
      <c r="G18" s="153"/>
      <c r="H18" s="152"/>
      <c r="I18" s="154"/>
      <c r="J18" s="139"/>
      <c r="K18" s="170"/>
      <c r="L18" s="107"/>
      <c r="M18" s="108"/>
      <c r="N18" s="109"/>
      <c r="O18" s="110"/>
      <c r="P18" s="191"/>
      <c r="Q18" s="177"/>
      <c r="R18" s="19"/>
    </row>
    <row r="19" spans="2:18" s="17" customFormat="1" ht="30.95" customHeight="1" x14ac:dyDescent="0.25">
      <c r="B19" s="18" t="s">
        <v>49</v>
      </c>
      <c r="C19" s="314" t="s">
        <v>28</v>
      </c>
      <c r="D19" s="314"/>
      <c r="E19" s="314"/>
      <c r="F19" s="314"/>
      <c r="G19" s="313" t="s">
        <v>93</v>
      </c>
      <c r="H19" s="314"/>
      <c r="I19" s="315"/>
      <c r="J19" s="138"/>
      <c r="K19" s="169"/>
      <c r="L19" s="111">
        <f>J19</f>
        <v>0</v>
      </c>
      <c r="M19" s="109"/>
      <c r="N19" s="109"/>
      <c r="O19" s="110"/>
      <c r="P19" s="191"/>
      <c r="Q19" s="177">
        <v>16880</v>
      </c>
      <c r="R19" s="19">
        <f>Q19*J19</f>
        <v>0</v>
      </c>
    </row>
    <row r="20" spans="2:18" s="17" customFormat="1" ht="30.95" hidden="1" customHeight="1" x14ac:dyDescent="0.25">
      <c r="B20" s="18"/>
      <c r="C20" s="152"/>
      <c r="D20" s="152"/>
      <c r="E20" s="152"/>
      <c r="F20" s="152"/>
      <c r="G20" s="153"/>
      <c r="H20" s="152"/>
      <c r="I20" s="154"/>
      <c r="J20" s="139"/>
      <c r="K20" s="170"/>
      <c r="L20" s="111"/>
      <c r="M20" s="109"/>
      <c r="N20" s="109"/>
      <c r="O20" s="110"/>
      <c r="P20" s="191"/>
      <c r="Q20" s="177"/>
      <c r="R20" s="19"/>
    </row>
    <row r="21" spans="2:18" s="17" customFormat="1" ht="30.95" customHeight="1" x14ac:dyDescent="0.25">
      <c r="B21" s="18" t="s">
        <v>50</v>
      </c>
      <c r="C21" s="314" t="s">
        <v>29</v>
      </c>
      <c r="D21" s="314"/>
      <c r="E21" s="314"/>
      <c r="F21" s="314"/>
      <c r="G21" s="313" t="s">
        <v>94</v>
      </c>
      <c r="H21" s="314"/>
      <c r="I21" s="315"/>
      <c r="J21" s="138"/>
      <c r="K21" s="169"/>
      <c r="L21" s="111">
        <f>J21</f>
        <v>0</v>
      </c>
      <c r="M21" s="109"/>
      <c r="N21" s="109"/>
      <c r="O21" s="110"/>
      <c r="P21" s="191"/>
      <c r="Q21" s="177">
        <v>6752</v>
      </c>
      <c r="R21" s="19">
        <f>Q21*J21</f>
        <v>0</v>
      </c>
    </row>
    <row r="22" spans="2:18" s="17" customFormat="1" ht="30.95" hidden="1" customHeight="1" x14ac:dyDescent="0.25">
      <c r="B22" s="18"/>
      <c r="C22" s="152"/>
      <c r="D22" s="152"/>
      <c r="E22" s="152"/>
      <c r="F22" s="152"/>
      <c r="G22" s="153"/>
      <c r="H22" s="152"/>
      <c r="I22" s="154"/>
      <c r="J22" s="139"/>
      <c r="K22" s="170"/>
      <c r="L22" s="111"/>
      <c r="M22" s="109"/>
      <c r="N22" s="109"/>
      <c r="O22" s="110"/>
      <c r="P22" s="191"/>
      <c r="Q22" s="177"/>
      <c r="R22" s="19"/>
    </row>
    <row r="23" spans="2:18" s="17" customFormat="1" ht="30.95" customHeight="1" x14ac:dyDescent="0.25">
      <c r="B23" s="18" t="s">
        <v>51</v>
      </c>
      <c r="C23" s="314" t="s">
        <v>120</v>
      </c>
      <c r="D23" s="314"/>
      <c r="E23" s="314"/>
      <c r="F23" s="314"/>
      <c r="G23" s="313" t="s">
        <v>127</v>
      </c>
      <c r="H23" s="314"/>
      <c r="I23" s="315"/>
      <c r="J23" s="138"/>
      <c r="K23" s="169"/>
      <c r="L23" s="111">
        <f>J23</f>
        <v>0</v>
      </c>
      <c r="M23" s="109"/>
      <c r="N23" s="109"/>
      <c r="O23" s="110"/>
      <c r="P23" s="191"/>
      <c r="Q23" s="177">
        <v>6752</v>
      </c>
      <c r="R23" s="19">
        <f>Q23*J23</f>
        <v>0</v>
      </c>
    </row>
    <row r="24" spans="2:18" s="17" customFormat="1" ht="30.95" hidden="1" customHeight="1" x14ac:dyDescent="0.25">
      <c r="B24" s="18"/>
      <c r="C24" s="152"/>
      <c r="D24" s="152"/>
      <c r="E24" s="152"/>
      <c r="F24" s="152"/>
      <c r="G24" s="153"/>
      <c r="H24" s="152"/>
      <c r="I24" s="154"/>
      <c r="J24" s="139"/>
      <c r="K24" s="170"/>
      <c r="L24" s="111"/>
      <c r="M24" s="109"/>
      <c r="N24" s="109"/>
      <c r="O24" s="110"/>
      <c r="P24" s="191"/>
      <c r="Q24" s="177"/>
      <c r="R24" s="19"/>
    </row>
    <row r="25" spans="2:18" s="17" customFormat="1" ht="30.95" customHeight="1" x14ac:dyDescent="0.25">
      <c r="B25" s="18" t="s">
        <v>52</v>
      </c>
      <c r="C25" s="314" t="s">
        <v>11</v>
      </c>
      <c r="D25" s="314"/>
      <c r="E25" s="314"/>
      <c r="F25" s="314"/>
      <c r="G25" s="313" t="s">
        <v>95</v>
      </c>
      <c r="H25" s="314"/>
      <c r="I25" s="315"/>
      <c r="J25" s="138"/>
      <c r="K25" s="169"/>
      <c r="L25" s="111">
        <f>J25</f>
        <v>0</v>
      </c>
      <c r="M25" s="108"/>
      <c r="N25" s="108"/>
      <c r="O25" s="110"/>
      <c r="P25" s="191"/>
      <c r="Q25" s="177">
        <v>10128</v>
      </c>
      <c r="R25" s="19">
        <f>Q25*J25</f>
        <v>0</v>
      </c>
    </row>
    <row r="26" spans="2:18" s="17" customFormat="1" ht="30.95" hidden="1" customHeight="1" x14ac:dyDescent="0.25">
      <c r="B26" s="18"/>
      <c r="C26" s="152"/>
      <c r="D26" s="152"/>
      <c r="E26" s="152"/>
      <c r="F26" s="152"/>
      <c r="G26" s="153"/>
      <c r="H26" s="152"/>
      <c r="I26" s="154"/>
      <c r="J26" s="139"/>
      <c r="K26" s="170"/>
      <c r="L26" s="111"/>
      <c r="M26" s="108"/>
      <c r="N26" s="108"/>
      <c r="O26" s="110"/>
      <c r="P26" s="191"/>
      <c r="Q26" s="177"/>
      <c r="R26" s="19"/>
    </row>
    <row r="27" spans="2:18" s="17" customFormat="1" ht="30.95" customHeight="1" x14ac:dyDescent="0.25">
      <c r="B27" s="18" t="s">
        <v>53</v>
      </c>
      <c r="C27" s="314" t="s">
        <v>7</v>
      </c>
      <c r="D27" s="314"/>
      <c r="E27" s="314"/>
      <c r="F27" s="314"/>
      <c r="G27" s="337" t="s">
        <v>166</v>
      </c>
      <c r="H27" s="338"/>
      <c r="I27" s="339"/>
      <c r="J27" s="138"/>
      <c r="K27" s="169"/>
      <c r="L27" s="111"/>
      <c r="M27" s="108"/>
      <c r="N27" s="108">
        <f>J27</f>
        <v>0</v>
      </c>
      <c r="O27" s="110"/>
      <c r="P27" s="191"/>
      <c r="Q27" s="177">
        <v>29698</v>
      </c>
      <c r="R27" s="19">
        <f>Q27*J27</f>
        <v>0</v>
      </c>
    </row>
    <row r="28" spans="2:18" s="17" customFormat="1" ht="30.95" hidden="1" customHeight="1" x14ac:dyDescent="0.25">
      <c r="B28" s="18"/>
      <c r="C28" s="152"/>
      <c r="D28" s="152"/>
      <c r="E28" s="152"/>
      <c r="F28" s="152"/>
      <c r="G28" s="155"/>
      <c r="H28" s="156"/>
      <c r="I28" s="157"/>
      <c r="J28" s="139"/>
      <c r="K28" s="170"/>
      <c r="L28" s="111"/>
      <c r="M28" s="108"/>
      <c r="N28" s="108"/>
      <c r="O28" s="110"/>
      <c r="P28" s="191"/>
      <c r="Q28" s="177"/>
      <c r="R28" s="19"/>
    </row>
    <row r="29" spans="2:18" s="17" customFormat="1" ht="30.95" customHeight="1" x14ac:dyDescent="0.25">
      <c r="B29" s="18" t="s">
        <v>54</v>
      </c>
      <c r="C29" s="314" t="s">
        <v>30</v>
      </c>
      <c r="D29" s="314"/>
      <c r="E29" s="314"/>
      <c r="F29" s="314"/>
      <c r="G29" s="313" t="s">
        <v>115</v>
      </c>
      <c r="H29" s="314"/>
      <c r="I29" s="315"/>
      <c r="J29" s="138"/>
      <c r="K29" s="169"/>
      <c r="L29" s="111">
        <f>J29*2</f>
        <v>0</v>
      </c>
      <c r="M29" s="108"/>
      <c r="N29" s="108"/>
      <c r="O29" s="110"/>
      <c r="P29" s="191"/>
      <c r="Q29" s="177">
        <v>8492</v>
      </c>
      <c r="R29" s="19">
        <f>Q29*J29</f>
        <v>0</v>
      </c>
    </row>
    <row r="30" spans="2:18" s="17" customFormat="1" ht="30.95" hidden="1" customHeight="1" x14ac:dyDescent="0.25">
      <c r="B30" s="18"/>
      <c r="C30" s="152"/>
      <c r="D30" s="152"/>
      <c r="E30" s="152"/>
      <c r="F30" s="152"/>
      <c r="G30" s="155"/>
      <c r="H30" s="156"/>
      <c r="I30" s="157"/>
      <c r="J30" s="139"/>
      <c r="K30" s="170"/>
      <c r="L30" s="111"/>
      <c r="M30" s="108"/>
      <c r="N30" s="108"/>
      <c r="O30" s="110"/>
      <c r="P30" s="191"/>
      <c r="Q30" s="177"/>
      <c r="R30" s="19"/>
    </row>
    <row r="31" spans="2:18" s="17" customFormat="1" ht="30.95" customHeight="1" x14ac:dyDescent="0.25">
      <c r="B31" s="18" t="s">
        <v>55</v>
      </c>
      <c r="C31" s="314" t="s">
        <v>31</v>
      </c>
      <c r="D31" s="314"/>
      <c r="E31" s="314"/>
      <c r="F31" s="314"/>
      <c r="G31" s="337" t="s">
        <v>167</v>
      </c>
      <c r="H31" s="338"/>
      <c r="I31" s="339"/>
      <c r="J31" s="138"/>
      <c r="K31" s="169"/>
      <c r="L31" s="111">
        <f>J31</f>
        <v>0</v>
      </c>
      <c r="M31" s="108"/>
      <c r="N31" s="108"/>
      <c r="O31" s="110"/>
      <c r="P31" s="191"/>
      <c r="Q31" s="177">
        <v>25320</v>
      </c>
      <c r="R31" s="19">
        <f>Q31*J31</f>
        <v>0</v>
      </c>
    </row>
    <row r="32" spans="2:18" s="17" customFormat="1" ht="30.95" hidden="1" customHeight="1" x14ac:dyDescent="0.25">
      <c r="B32" s="18"/>
      <c r="C32" s="152"/>
      <c r="D32" s="152"/>
      <c r="E32" s="152"/>
      <c r="F32" s="152"/>
      <c r="G32" s="155"/>
      <c r="H32" s="156"/>
      <c r="I32" s="157"/>
      <c r="J32" s="139"/>
      <c r="K32" s="170"/>
      <c r="L32" s="111"/>
      <c r="M32" s="108"/>
      <c r="N32" s="108"/>
      <c r="O32" s="110"/>
      <c r="P32" s="191"/>
      <c r="Q32" s="177"/>
      <c r="R32" s="19"/>
    </row>
    <row r="33" spans="2:18" s="17" customFormat="1" ht="30.95" customHeight="1" x14ac:dyDescent="0.25">
      <c r="B33" s="18" t="s">
        <v>56</v>
      </c>
      <c r="C33" s="314" t="s">
        <v>14</v>
      </c>
      <c r="D33" s="314"/>
      <c r="E33" s="314"/>
      <c r="F33" s="314"/>
      <c r="G33" s="313" t="s">
        <v>93</v>
      </c>
      <c r="H33" s="314"/>
      <c r="I33" s="315"/>
      <c r="J33" s="138"/>
      <c r="K33" s="169"/>
      <c r="L33" s="111">
        <f>J33</f>
        <v>0</v>
      </c>
      <c r="M33" s="108"/>
      <c r="N33" s="108"/>
      <c r="O33" s="110"/>
      <c r="P33" s="191"/>
      <c r="Q33" s="177">
        <v>16880</v>
      </c>
      <c r="R33" s="19">
        <f>Q33*J33</f>
        <v>0</v>
      </c>
    </row>
    <row r="34" spans="2:18" s="17" customFormat="1" ht="30.95" hidden="1" customHeight="1" x14ac:dyDescent="0.25">
      <c r="B34" s="20"/>
      <c r="C34" s="21"/>
      <c r="D34" s="21"/>
      <c r="E34" s="21"/>
      <c r="F34" s="21"/>
      <c r="G34" s="22"/>
      <c r="H34" s="21"/>
      <c r="I34" s="23"/>
      <c r="J34" s="140"/>
      <c r="K34" s="170"/>
      <c r="L34" s="112"/>
      <c r="M34" s="113"/>
      <c r="N34" s="113"/>
      <c r="O34" s="114"/>
      <c r="P34" s="192"/>
      <c r="Q34" s="178"/>
      <c r="R34" s="19"/>
    </row>
    <row r="35" spans="2:18" s="17" customFormat="1" ht="30.95" customHeight="1" thickBot="1" x14ac:dyDescent="0.3">
      <c r="B35" s="45" t="s">
        <v>57</v>
      </c>
      <c r="C35" s="353" t="s">
        <v>16</v>
      </c>
      <c r="D35" s="353"/>
      <c r="E35" s="353"/>
      <c r="F35" s="353"/>
      <c r="G35" s="348" t="s">
        <v>119</v>
      </c>
      <c r="H35" s="349"/>
      <c r="I35" s="350"/>
      <c r="J35" s="141"/>
      <c r="K35" s="169"/>
      <c r="L35" s="115"/>
      <c r="M35" s="116"/>
      <c r="N35" s="116"/>
      <c r="O35" s="162">
        <f>J35</f>
        <v>0</v>
      </c>
      <c r="P35" s="193"/>
      <c r="Q35" s="179">
        <v>22056</v>
      </c>
      <c r="R35" s="46">
        <f>Q35*J35</f>
        <v>0</v>
      </c>
    </row>
    <row r="36" spans="2:18" s="17" customFormat="1" ht="27" customHeight="1" thickBot="1" x14ac:dyDescent="0.3">
      <c r="B36" s="334" t="s">
        <v>141</v>
      </c>
      <c r="C36" s="335"/>
      <c r="D36" s="335"/>
      <c r="E36" s="335"/>
      <c r="F36" s="335"/>
      <c r="G36" s="335"/>
      <c r="H36" s="335"/>
      <c r="I36" s="335"/>
      <c r="J36" s="336"/>
      <c r="K36" s="166"/>
      <c r="L36" s="117">
        <f>SUM(L9:L35)</f>
        <v>0</v>
      </c>
      <c r="M36" s="118">
        <f t="shared" ref="M36:P36" si="0">SUM(M9:M35)</f>
        <v>0</v>
      </c>
      <c r="N36" s="118">
        <f t="shared" si="0"/>
        <v>0</v>
      </c>
      <c r="O36" s="119">
        <f t="shared" si="0"/>
        <v>0</v>
      </c>
      <c r="P36" s="119">
        <f t="shared" si="0"/>
        <v>0</v>
      </c>
      <c r="Q36" s="180"/>
      <c r="R36" s="41">
        <f>SUM(R9:R35)</f>
        <v>0</v>
      </c>
    </row>
    <row r="37" spans="2:18" s="17" customFormat="1" ht="30.95" customHeight="1" x14ac:dyDescent="0.25">
      <c r="B37" s="47" t="s">
        <v>1</v>
      </c>
      <c r="C37" s="326" t="s">
        <v>32</v>
      </c>
      <c r="D37" s="326"/>
      <c r="E37" s="326"/>
      <c r="F37" s="326"/>
      <c r="G37" s="346" t="s">
        <v>111</v>
      </c>
      <c r="H37" s="326"/>
      <c r="I37" s="347"/>
      <c r="J37" s="142"/>
      <c r="K37" s="169"/>
      <c r="L37" s="120"/>
      <c r="M37" s="121">
        <f>J37*1/24</f>
        <v>0</v>
      </c>
      <c r="N37" s="121"/>
      <c r="O37" s="122"/>
      <c r="P37" s="194"/>
      <c r="Q37" s="181">
        <v>17510</v>
      </c>
      <c r="R37" s="48">
        <f>Q37*J37</f>
        <v>0</v>
      </c>
    </row>
    <row r="38" spans="2:18" s="17" customFormat="1" ht="30.95" hidden="1" customHeight="1" x14ac:dyDescent="0.25">
      <c r="B38" s="24"/>
      <c r="C38" s="25"/>
      <c r="D38" s="25"/>
      <c r="E38" s="25"/>
      <c r="F38" s="25"/>
      <c r="G38" s="26"/>
      <c r="H38" s="25"/>
      <c r="I38" s="27"/>
      <c r="J38" s="143"/>
      <c r="K38" s="170"/>
      <c r="L38" s="123"/>
      <c r="M38" s="124"/>
      <c r="N38" s="124"/>
      <c r="O38" s="125"/>
      <c r="P38" s="195"/>
      <c r="Q38" s="182"/>
      <c r="R38" s="29"/>
    </row>
    <row r="39" spans="2:18" s="17" customFormat="1" ht="30.95" customHeight="1" x14ac:dyDescent="0.25">
      <c r="B39" s="28" t="s">
        <v>58</v>
      </c>
      <c r="C39" s="316" t="s">
        <v>33</v>
      </c>
      <c r="D39" s="316"/>
      <c r="E39" s="316"/>
      <c r="F39" s="316"/>
      <c r="G39" s="317" t="s">
        <v>111</v>
      </c>
      <c r="H39" s="316"/>
      <c r="I39" s="318"/>
      <c r="J39" s="138"/>
      <c r="K39" s="169"/>
      <c r="L39" s="126"/>
      <c r="M39" s="127">
        <f>J39*1/24</f>
        <v>0</v>
      </c>
      <c r="N39" s="127"/>
      <c r="O39" s="129"/>
      <c r="P39" s="196"/>
      <c r="Q39" s="183">
        <v>28035</v>
      </c>
      <c r="R39" s="29">
        <f>Q39*J39</f>
        <v>0</v>
      </c>
    </row>
    <row r="40" spans="2:18" s="17" customFormat="1" ht="30.95" hidden="1" customHeight="1" x14ac:dyDescent="0.25">
      <c r="B40" s="28"/>
      <c r="C40" s="146"/>
      <c r="D40" s="146"/>
      <c r="E40" s="146"/>
      <c r="F40" s="146"/>
      <c r="G40" s="150"/>
      <c r="H40" s="146"/>
      <c r="I40" s="151"/>
      <c r="J40" s="139"/>
      <c r="K40" s="170"/>
      <c r="L40" s="126"/>
      <c r="M40" s="127"/>
      <c r="N40" s="127"/>
      <c r="O40" s="129"/>
      <c r="P40" s="196"/>
      <c r="Q40" s="183"/>
      <c r="R40" s="29"/>
    </row>
    <row r="41" spans="2:18" s="17" customFormat="1" ht="30.95" customHeight="1" x14ac:dyDescent="0.25">
      <c r="B41" s="28" t="s">
        <v>59</v>
      </c>
      <c r="C41" s="316" t="s">
        <v>34</v>
      </c>
      <c r="D41" s="316"/>
      <c r="E41" s="316"/>
      <c r="F41" s="316"/>
      <c r="G41" s="317" t="s">
        <v>111</v>
      </c>
      <c r="H41" s="316"/>
      <c r="I41" s="318"/>
      <c r="J41" s="138"/>
      <c r="K41" s="169"/>
      <c r="L41" s="126"/>
      <c r="M41" s="127">
        <f>J41*1/24</f>
        <v>0</v>
      </c>
      <c r="N41" s="127"/>
      <c r="O41" s="129"/>
      <c r="P41" s="196"/>
      <c r="Q41" s="183">
        <v>28035</v>
      </c>
      <c r="R41" s="29">
        <f>Q41*J41</f>
        <v>0</v>
      </c>
    </row>
    <row r="42" spans="2:18" s="17" customFormat="1" ht="30.95" hidden="1" customHeight="1" x14ac:dyDescent="0.25">
      <c r="B42" s="28"/>
      <c r="C42" s="146"/>
      <c r="D42" s="146"/>
      <c r="E42" s="146"/>
      <c r="F42" s="146"/>
      <c r="G42" s="150"/>
      <c r="H42" s="146"/>
      <c r="I42" s="151"/>
      <c r="J42" s="139"/>
      <c r="K42" s="170"/>
      <c r="L42" s="126"/>
      <c r="M42" s="127"/>
      <c r="N42" s="127"/>
      <c r="O42" s="129"/>
      <c r="P42" s="196"/>
      <c r="Q42" s="183"/>
      <c r="R42" s="29"/>
    </row>
    <row r="43" spans="2:18" s="17" customFormat="1" ht="30.95" customHeight="1" x14ac:dyDescent="0.25">
      <c r="B43" s="28" t="s">
        <v>60</v>
      </c>
      <c r="C43" s="316" t="s">
        <v>35</v>
      </c>
      <c r="D43" s="316"/>
      <c r="E43" s="316"/>
      <c r="F43" s="316"/>
      <c r="G43" s="317" t="s">
        <v>165</v>
      </c>
      <c r="H43" s="316"/>
      <c r="I43" s="318"/>
      <c r="J43" s="138"/>
      <c r="K43" s="169"/>
      <c r="L43" s="126"/>
      <c r="M43" s="127">
        <f>J43*1/24</f>
        <v>0</v>
      </c>
      <c r="N43" s="127"/>
      <c r="O43" s="129"/>
      <c r="P43" s="196"/>
      <c r="Q43" s="183">
        <v>4695</v>
      </c>
      <c r="R43" s="29">
        <f>Q43*J43</f>
        <v>0</v>
      </c>
    </row>
    <row r="44" spans="2:18" s="17" customFormat="1" ht="30.95" hidden="1" customHeight="1" x14ac:dyDescent="0.25">
      <c r="B44" s="28"/>
      <c r="C44" s="146"/>
      <c r="D44" s="146"/>
      <c r="E44" s="146"/>
      <c r="F44" s="146"/>
      <c r="G44" s="150"/>
      <c r="H44" s="146"/>
      <c r="I44" s="151"/>
      <c r="J44" s="139"/>
      <c r="K44" s="170"/>
      <c r="L44" s="126"/>
      <c r="M44" s="127"/>
      <c r="N44" s="127"/>
      <c r="O44" s="129"/>
      <c r="P44" s="196"/>
      <c r="Q44" s="183"/>
      <c r="R44" s="29"/>
    </row>
    <row r="45" spans="2:18" s="17" customFormat="1" ht="30.95" customHeight="1" x14ac:dyDescent="0.25">
      <c r="B45" s="28" t="s">
        <v>3</v>
      </c>
      <c r="C45" s="316" t="s">
        <v>121</v>
      </c>
      <c r="D45" s="316"/>
      <c r="E45" s="316"/>
      <c r="F45" s="316"/>
      <c r="G45" s="317" t="s">
        <v>127</v>
      </c>
      <c r="H45" s="316"/>
      <c r="I45" s="318"/>
      <c r="J45" s="138"/>
      <c r="K45" s="169"/>
      <c r="L45" s="126">
        <f>J45</f>
        <v>0</v>
      </c>
      <c r="M45" s="127"/>
      <c r="N45" s="127"/>
      <c r="O45" s="129"/>
      <c r="P45" s="196"/>
      <c r="Q45" s="183">
        <v>6752</v>
      </c>
      <c r="R45" s="29">
        <f>Q45*J45</f>
        <v>0</v>
      </c>
    </row>
    <row r="46" spans="2:18" s="17" customFormat="1" ht="30.95" hidden="1" customHeight="1" x14ac:dyDescent="0.25">
      <c r="B46" s="28"/>
      <c r="C46" s="146"/>
      <c r="D46" s="146"/>
      <c r="E46" s="146"/>
      <c r="F46" s="146"/>
      <c r="G46" s="150"/>
      <c r="H46" s="146"/>
      <c r="I46" s="151"/>
      <c r="J46" s="139"/>
      <c r="K46" s="170"/>
      <c r="L46" s="126"/>
      <c r="M46" s="127"/>
      <c r="N46" s="127"/>
      <c r="O46" s="129"/>
      <c r="P46" s="196"/>
      <c r="Q46" s="183"/>
      <c r="R46" s="29"/>
    </row>
    <row r="47" spans="2:18" s="17" customFormat="1" ht="30.95" customHeight="1" x14ac:dyDescent="0.25">
      <c r="B47" s="28" t="s">
        <v>4</v>
      </c>
      <c r="C47" s="316" t="s">
        <v>122</v>
      </c>
      <c r="D47" s="316"/>
      <c r="E47" s="316"/>
      <c r="F47" s="316"/>
      <c r="G47" s="317" t="s">
        <v>96</v>
      </c>
      <c r="H47" s="316"/>
      <c r="I47" s="318"/>
      <c r="J47" s="138"/>
      <c r="K47" s="169"/>
      <c r="L47" s="126">
        <f>J47</f>
        <v>0</v>
      </c>
      <c r="M47" s="127"/>
      <c r="N47" s="127"/>
      <c r="O47" s="129"/>
      <c r="P47" s="196"/>
      <c r="Q47" s="183">
        <v>13504</v>
      </c>
      <c r="R47" s="29">
        <f>Q47*J47</f>
        <v>0</v>
      </c>
    </row>
    <row r="48" spans="2:18" s="17" customFormat="1" ht="30.95" hidden="1" customHeight="1" x14ac:dyDescent="0.25">
      <c r="B48" s="28"/>
      <c r="C48" s="146"/>
      <c r="D48" s="146"/>
      <c r="E48" s="146"/>
      <c r="F48" s="146"/>
      <c r="G48" s="150"/>
      <c r="H48" s="146"/>
      <c r="I48" s="151"/>
      <c r="J48" s="139"/>
      <c r="K48" s="170"/>
      <c r="L48" s="126"/>
      <c r="M48" s="127"/>
      <c r="N48" s="127"/>
      <c r="O48" s="129"/>
      <c r="P48" s="196"/>
      <c r="Q48" s="183"/>
      <c r="R48" s="29"/>
    </row>
    <row r="49" spans="2:18" s="17" customFormat="1" ht="30.95" customHeight="1" x14ac:dyDescent="0.25">
      <c r="B49" s="28" t="s">
        <v>6</v>
      </c>
      <c r="C49" s="316" t="s">
        <v>78</v>
      </c>
      <c r="D49" s="316"/>
      <c r="E49" s="316"/>
      <c r="F49" s="316"/>
      <c r="G49" s="317" t="s">
        <v>96</v>
      </c>
      <c r="H49" s="316"/>
      <c r="I49" s="318"/>
      <c r="J49" s="138"/>
      <c r="K49" s="169"/>
      <c r="L49" s="126">
        <f>J49</f>
        <v>0</v>
      </c>
      <c r="M49" s="127"/>
      <c r="N49" s="127"/>
      <c r="O49" s="129"/>
      <c r="P49" s="196"/>
      <c r="Q49" s="183">
        <v>13504</v>
      </c>
      <c r="R49" s="29">
        <f>Q49*J49</f>
        <v>0</v>
      </c>
    </row>
    <row r="50" spans="2:18" s="17" customFormat="1" ht="30.95" hidden="1" customHeight="1" x14ac:dyDescent="0.25">
      <c r="B50" s="28"/>
      <c r="C50" s="146"/>
      <c r="D50" s="146"/>
      <c r="E50" s="146"/>
      <c r="F50" s="146"/>
      <c r="G50" s="150"/>
      <c r="H50" s="146"/>
      <c r="I50" s="151"/>
      <c r="J50" s="139"/>
      <c r="K50" s="170"/>
      <c r="L50" s="126"/>
      <c r="M50" s="127"/>
      <c r="N50" s="127"/>
      <c r="O50" s="129"/>
      <c r="P50" s="196"/>
      <c r="Q50" s="183"/>
      <c r="R50" s="29"/>
    </row>
    <row r="51" spans="2:18" s="17" customFormat="1" ht="30.95" customHeight="1" x14ac:dyDescent="0.25">
      <c r="B51" s="28" t="s">
        <v>9</v>
      </c>
      <c r="C51" s="316" t="s">
        <v>123</v>
      </c>
      <c r="D51" s="316"/>
      <c r="E51" s="316"/>
      <c r="F51" s="316"/>
      <c r="G51" s="317" t="s">
        <v>97</v>
      </c>
      <c r="H51" s="316"/>
      <c r="I51" s="318"/>
      <c r="J51" s="138"/>
      <c r="K51" s="169"/>
      <c r="L51" s="126">
        <f>J51</f>
        <v>0</v>
      </c>
      <c r="M51" s="127"/>
      <c r="N51" s="127"/>
      <c r="O51" s="129"/>
      <c r="P51" s="196"/>
      <c r="Q51" s="183">
        <v>23632</v>
      </c>
      <c r="R51" s="29">
        <f>Q51*J51</f>
        <v>0</v>
      </c>
    </row>
    <row r="52" spans="2:18" s="17" customFormat="1" ht="30.95" hidden="1" customHeight="1" x14ac:dyDescent="0.25">
      <c r="B52" s="28"/>
      <c r="C52" s="146"/>
      <c r="D52" s="146"/>
      <c r="E52" s="146"/>
      <c r="F52" s="146"/>
      <c r="G52" s="150"/>
      <c r="H52" s="146"/>
      <c r="I52" s="151"/>
      <c r="J52" s="139"/>
      <c r="K52" s="170"/>
      <c r="L52" s="126"/>
      <c r="M52" s="127"/>
      <c r="N52" s="127"/>
      <c r="O52" s="129"/>
      <c r="P52" s="196"/>
      <c r="Q52" s="183"/>
      <c r="R52" s="29"/>
    </row>
    <row r="53" spans="2:18" s="17" customFormat="1" ht="30.95" customHeight="1" x14ac:dyDescent="0.25">
      <c r="B53" s="28" t="s">
        <v>10</v>
      </c>
      <c r="C53" s="316" t="s">
        <v>36</v>
      </c>
      <c r="D53" s="316"/>
      <c r="E53" s="316"/>
      <c r="F53" s="316"/>
      <c r="G53" s="317" t="s">
        <v>97</v>
      </c>
      <c r="H53" s="316"/>
      <c r="I53" s="318"/>
      <c r="J53" s="138"/>
      <c r="K53" s="169"/>
      <c r="L53" s="126">
        <f>J53</f>
        <v>0</v>
      </c>
      <c r="M53" s="127"/>
      <c r="N53" s="127"/>
      <c r="O53" s="129"/>
      <c r="P53" s="196"/>
      <c r="Q53" s="183">
        <v>23632</v>
      </c>
      <c r="R53" s="29">
        <f>Q53*J53</f>
        <v>0</v>
      </c>
    </row>
    <row r="54" spans="2:18" s="17" customFormat="1" ht="30.95" hidden="1" customHeight="1" x14ac:dyDescent="0.25">
      <c r="B54" s="28"/>
      <c r="C54" s="146"/>
      <c r="D54" s="146"/>
      <c r="E54" s="146"/>
      <c r="F54" s="146"/>
      <c r="G54" s="150"/>
      <c r="H54" s="146"/>
      <c r="I54" s="151"/>
      <c r="J54" s="139"/>
      <c r="K54" s="170"/>
      <c r="L54" s="126"/>
      <c r="M54" s="127"/>
      <c r="N54" s="127"/>
      <c r="O54" s="129"/>
      <c r="P54" s="196"/>
      <c r="Q54" s="183"/>
      <c r="R54" s="29"/>
    </row>
    <row r="55" spans="2:18" s="17" customFormat="1" ht="30.95" customHeight="1" x14ac:dyDescent="0.25">
      <c r="B55" s="28" t="s">
        <v>61</v>
      </c>
      <c r="C55" s="316" t="s">
        <v>124</v>
      </c>
      <c r="D55" s="316"/>
      <c r="E55" s="316"/>
      <c r="F55" s="316"/>
      <c r="G55" s="317" t="s">
        <v>98</v>
      </c>
      <c r="H55" s="316"/>
      <c r="I55" s="318"/>
      <c r="J55" s="138"/>
      <c r="K55" s="169"/>
      <c r="L55" s="126">
        <f>J55</f>
        <v>0</v>
      </c>
      <c r="M55" s="127"/>
      <c r="N55" s="127"/>
      <c r="O55" s="129"/>
      <c r="P55" s="196"/>
      <c r="Q55" s="183">
        <v>33760</v>
      </c>
      <c r="R55" s="29">
        <f>Q55*J55</f>
        <v>0</v>
      </c>
    </row>
    <row r="56" spans="2:18" s="17" customFormat="1" ht="30.95" hidden="1" customHeight="1" x14ac:dyDescent="0.25">
      <c r="B56" s="28"/>
      <c r="C56" s="146"/>
      <c r="D56" s="146"/>
      <c r="E56" s="146"/>
      <c r="F56" s="146"/>
      <c r="G56" s="150"/>
      <c r="H56" s="146"/>
      <c r="I56" s="151"/>
      <c r="J56" s="139"/>
      <c r="K56" s="170"/>
      <c r="L56" s="126"/>
      <c r="M56" s="127"/>
      <c r="N56" s="127"/>
      <c r="O56" s="129"/>
      <c r="P56" s="196"/>
      <c r="Q56" s="183"/>
      <c r="R56" s="29"/>
    </row>
    <row r="57" spans="2:18" s="17" customFormat="1" ht="30.95" customHeight="1" x14ac:dyDescent="0.25">
      <c r="B57" s="28" t="s">
        <v>62</v>
      </c>
      <c r="C57" s="316" t="s">
        <v>37</v>
      </c>
      <c r="D57" s="316"/>
      <c r="E57" s="316"/>
      <c r="F57" s="316"/>
      <c r="G57" s="317" t="s">
        <v>98</v>
      </c>
      <c r="H57" s="316"/>
      <c r="I57" s="318"/>
      <c r="J57" s="138"/>
      <c r="K57" s="169"/>
      <c r="L57" s="126">
        <f>J57</f>
        <v>0</v>
      </c>
      <c r="M57" s="127"/>
      <c r="N57" s="127"/>
      <c r="O57" s="129"/>
      <c r="P57" s="196"/>
      <c r="Q57" s="183">
        <v>33760</v>
      </c>
      <c r="R57" s="29">
        <f>Q57*J57</f>
        <v>0</v>
      </c>
    </row>
    <row r="58" spans="2:18" s="17" customFormat="1" ht="30.95" hidden="1" customHeight="1" x14ac:dyDescent="0.25">
      <c r="B58" s="28"/>
      <c r="C58" s="146"/>
      <c r="D58" s="146"/>
      <c r="E58" s="146"/>
      <c r="F58" s="146"/>
      <c r="G58" s="150"/>
      <c r="H58" s="146"/>
      <c r="I58" s="151"/>
      <c r="J58" s="139"/>
      <c r="K58" s="170"/>
      <c r="L58" s="126"/>
      <c r="M58" s="127"/>
      <c r="N58" s="127"/>
      <c r="O58" s="129"/>
      <c r="P58" s="196"/>
      <c r="Q58" s="183"/>
      <c r="R58" s="29"/>
    </row>
    <row r="59" spans="2:18" s="17" customFormat="1" ht="30.95" customHeight="1" x14ac:dyDescent="0.25">
      <c r="B59" s="28" t="s">
        <v>63</v>
      </c>
      <c r="C59" s="316" t="s">
        <v>19</v>
      </c>
      <c r="D59" s="316"/>
      <c r="E59" s="316"/>
      <c r="F59" s="316"/>
      <c r="G59" s="317" t="s">
        <v>99</v>
      </c>
      <c r="H59" s="316"/>
      <c r="I59" s="318"/>
      <c r="J59" s="138"/>
      <c r="K59" s="169"/>
      <c r="L59" s="126">
        <f>J59</f>
        <v>0</v>
      </c>
      <c r="M59" s="127"/>
      <c r="N59" s="127"/>
      <c r="O59" s="129"/>
      <c r="P59" s="196"/>
      <c r="Q59" s="183">
        <v>1360</v>
      </c>
      <c r="R59" s="29">
        <f>Q59*J59</f>
        <v>0</v>
      </c>
    </row>
    <row r="60" spans="2:18" s="17" customFormat="1" ht="30.95" hidden="1" customHeight="1" x14ac:dyDescent="0.25">
      <c r="B60" s="28"/>
      <c r="C60" s="146"/>
      <c r="D60" s="146"/>
      <c r="E60" s="146"/>
      <c r="F60" s="146"/>
      <c r="G60" s="150"/>
      <c r="H60" s="146"/>
      <c r="I60" s="151"/>
      <c r="J60" s="139"/>
      <c r="K60" s="170"/>
      <c r="L60" s="126"/>
      <c r="M60" s="127"/>
      <c r="N60" s="127"/>
      <c r="O60" s="129"/>
      <c r="P60" s="196"/>
      <c r="Q60" s="183"/>
      <c r="R60" s="29"/>
    </row>
    <row r="61" spans="2:18" s="17" customFormat="1" ht="30.95" customHeight="1" x14ac:dyDescent="0.25">
      <c r="B61" s="28" t="s">
        <v>64</v>
      </c>
      <c r="C61" s="316" t="s">
        <v>125</v>
      </c>
      <c r="D61" s="316"/>
      <c r="E61" s="316"/>
      <c r="F61" s="316"/>
      <c r="G61" s="317" t="s">
        <v>162</v>
      </c>
      <c r="H61" s="316"/>
      <c r="I61" s="318"/>
      <c r="J61" s="138"/>
      <c r="K61" s="169"/>
      <c r="L61" s="126">
        <f>J61*3</f>
        <v>0</v>
      </c>
      <c r="M61" s="127"/>
      <c r="N61" s="127"/>
      <c r="O61" s="129"/>
      <c r="P61" s="196"/>
      <c r="Q61" s="183">
        <v>16136</v>
      </c>
      <c r="R61" s="29">
        <f>Q61*J61</f>
        <v>0</v>
      </c>
    </row>
    <row r="62" spans="2:18" s="17" customFormat="1" ht="30.95" hidden="1" customHeight="1" x14ac:dyDescent="0.25">
      <c r="B62" s="28"/>
      <c r="C62" s="146"/>
      <c r="D62" s="146"/>
      <c r="E62" s="146"/>
      <c r="F62" s="146"/>
      <c r="G62" s="147"/>
      <c r="H62" s="148"/>
      <c r="I62" s="149"/>
      <c r="J62" s="139"/>
      <c r="K62" s="170"/>
      <c r="L62" s="126"/>
      <c r="M62" s="127"/>
      <c r="N62" s="127"/>
      <c r="O62" s="129"/>
      <c r="P62" s="196"/>
      <c r="Q62" s="183"/>
      <c r="R62" s="29"/>
    </row>
    <row r="63" spans="2:18" s="17" customFormat="1" ht="30.95" customHeight="1" x14ac:dyDescent="0.25">
      <c r="B63" s="28" t="s">
        <v>65</v>
      </c>
      <c r="C63" s="316" t="s">
        <v>38</v>
      </c>
      <c r="D63" s="316"/>
      <c r="E63" s="316"/>
      <c r="F63" s="316"/>
      <c r="G63" s="317" t="s">
        <v>116</v>
      </c>
      <c r="H63" s="316"/>
      <c r="I63" s="318"/>
      <c r="J63" s="138"/>
      <c r="K63" s="169"/>
      <c r="L63" s="126">
        <f>J63*2</f>
        <v>0</v>
      </c>
      <c r="M63" s="127"/>
      <c r="N63" s="127"/>
      <c r="O63" s="129"/>
      <c r="P63" s="196"/>
      <c r="Q63" s="183">
        <v>8492</v>
      </c>
      <c r="R63" s="29">
        <f>Q63*J63</f>
        <v>0</v>
      </c>
    </row>
    <row r="64" spans="2:18" s="17" customFormat="1" ht="30.95" hidden="1" customHeight="1" x14ac:dyDescent="0.25">
      <c r="B64" s="28"/>
      <c r="C64" s="146"/>
      <c r="D64" s="146"/>
      <c r="E64" s="146"/>
      <c r="F64" s="146"/>
      <c r="G64" s="147"/>
      <c r="H64" s="148"/>
      <c r="I64" s="149"/>
      <c r="J64" s="139"/>
      <c r="K64" s="170"/>
      <c r="L64" s="126"/>
      <c r="M64" s="127"/>
      <c r="N64" s="127"/>
      <c r="O64" s="129"/>
      <c r="P64" s="196"/>
      <c r="Q64" s="183"/>
      <c r="R64" s="29"/>
    </row>
    <row r="65" spans="2:18" s="17" customFormat="1" ht="30.95" customHeight="1" x14ac:dyDescent="0.25">
      <c r="B65" s="28" t="s">
        <v>66</v>
      </c>
      <c r="C65" s="316" t="s">
        <v>18</v>
      </c>
      <c r="D65" s="316"/>
      <c r="E65" s="316"/>
      <c r="F65" s="316"/>
      <c r="G65" s="317" t="s">
        <v>117</v>
      </c>
      <c r="H65" s="316"/>
      <c r="I65" s="318"/>
      <c r="J65" s="138"/>
      <c r="K65" s="169"/>
      <c r="L65" s="126">
        <f>J65*2</f>
        <v>0</v>
      </c>
      <c r="M65" s="127"/>
      <c r="N65" s="127"/>
      <c r="O65" s="129"/>
      <c r="P65" s="196"/>
      <c r="Q65" s="183">
        <v>7780</v>
      </c>
      <c r="R65" s="29">
        <f>Q65*J65</f>
        <v>0</v>
      </c>
    </row>
    <row r="66" spans="2:18" s="17" customFormat="1" ht="30.95" hidden="1" customHeight="1" x14ac:dyDescent="0.25">
      <c r="B66" s="28"/>
      <c r="C66" s="146"/>
      <c r="D66" s="146"/>
      <c r="E66" s="146"/>
      <c r="F66" s="146"/>
      <c r="G66" s="147"/>
      <c r="H66" s="148"/>
      <c r="I66" s="149"/>
      <c r="J66" s="139"/>
      <c r="K66" s="170"/>
      <c r="L66" s="126"/>
      <c r="M66" s="127"/>
      <c r="N66" s="127"/>
      <c r="O66" s="129"/>
      <c r="P66" s="196"/>
      <c r="Q66" s="183"/>
      <c r="R66" s="29"/>
    </row>
    <row r="67" spans="2:18" s="17" customFormat="1" ht="30.95" customHeight="1" x14ac:dyDescent="0.25">
      <c r="B67" s="28" t="s">
        <v>67</v>
      </c>
      <c r="C67" s="316" t="s">
        <v>17</v>
      </c>
      <c r="D67" s="316"/>
      <c r="E67" s="316"/>
      <c r="F67" s="316"/>
      <c r="G67" s="317" t="s">
        <v>118</v>
      </c>
      <c r="H67" s="316"/>
      <c r="I67" s="318"/>
      <c r="J67" s="138"/>
      <c r="K67" s="169"/>
      <c r="L67" s="126">
        <f>J67*2</f>
        <v>0</v>
      </c>
      <c r="M67" s="128"/>
      <c r="N67" s="128"/>
      <c r="O67" s="129"/>
      <c r="P67" s="196"/>
      <c r="Q67" s="183">
        <v>26885</v>
      </c>
      <c r="R67" s="29">
        <f>Q67*J67</f>
        <v>0</v>
      </c>
    </row>
    <row r="68" spans="2:18" s="17" customFormat="1" ht="30.95" hidden="1" customHeight="1" x14ac:dyDescent="0.25">
      <c r="B68" s="28"/>
      <c r="C68" s="146"/>
      <c r="D68" s="146"/>
      <c r="E68" s="146"/>
      <c r="F68" s="146"/>
      <c r="G68" s="147"/>
      <c r="H68" s="148"/>
      <c r="I68" s="149"/>
      <c r="J68" s="139"/>
      <c r="K68" s="170"/>
      <c r="L68" s="126"/>
      <c r="M68" s="128"/>
      <c r="N68" s="128"/>
      <c r="O68" s="129"/>
      <c r="P68" s="196"/>
      <c r="Q68" s="183"/>
      <c r="R68" s="29"/>
    </row>
    <row r="69" spans="2:18" s="17" customFormat="1" ht="30.95" customHeight="1" x14ac:dyDescent="0.25">
      <c r="B69" s="28" t="s">
        <v>68</v>
      </c>
      <c r="C69" s="316" t="s">
        <v>126</v>
      </c>
      <c r="D69" s="316"/>
      <c r="E69" s="316"/>
      <c r="F69" s="316"/>
      <c r="G69" s="317" t="s">
        <v>128</v>
      </c>
      <c r="H69" s="316"/>
      <c r="I69" s="318"/>
      <c r="J69" s="138"/>
      <c r="K69" s="169"/>
      <c r="L69" s="126">
        <f>J69*2</f>
        <v>0</v>
      </c>
      <c r="M69" s="128"/>
      <c r="N69" s="128"/>
      <c r="O69" s="129"/>
      <c r="P69" s="196"/>
      <c r="Q69" s="183">
        <v>5377</v>
      </c>
      <c r="R69" s="29">
        <f>Q69*J69</f>
        <v>0</v>
      </c>
    </row>
    <row r="70" spans="2:18" s="17" customFormat="1" ht="30.95" hidden="1" customHeight="1" x14ac:dyDescent="0.25">
      <c r="B70" s="28"/>
      <c r="C70" s="146"/>
      <c r="D70" s="146"/>
      <c r="E70" s="146"/>
      <c r="F70" s="146"/>
      <c r="G70" s="147"/>
      <c r="H70" s="148"/>
      <c r="I70" s="149"/>
      <c r="J70" s="139"/>
      <c r="K70" s="170"/>
      <c r="L70" s="126"/>
      <c r="M70" s="128"/>
      <c r="N70" s="128"/>
      <c r="O70" s="129"/>
      <c r="P70" s="196"/>
      <c r="Q70" s="183"/>
      <c r="R70" s="29"/>
    </row>
    <row r="71" spans="2:18" s="17" customFormat="1" ht="30.95" customHeight="1" x14ac:dyDescent="0.25">
      <c r="B71" s="28" t="s">
        <v>12</v>
      </c>
      <c r="C71" s="316" t="s">
        <v>39</v>
      </c>
      <c r="D71" s="316"/>
      <c r="E71" s="316"/>
      <c r="F71" s="316"/>
      <c r="G71" s="323" t="s">
        <v>130</v>
      </c>
      <c r="H71" s="324"/>
      <c r="I71" s="325"/>
      <c r="J71" s="138"/>
      <c r="K71" s="169"/>
      <c r="L71" s="130"/>
      <c r="M71" s="128"/>
      <c r="N71" s="128"/>
      <c r="O71" s="129"/>
      <c r="P71" s="196">
        <f>J71</f>
        <v>0</v>
      </c>
      <c r="Q71" s="183">
        <v>17277</v>
      </c>
      <c r="R71" s="29">
        <f>Q71*J71</f>
        <v>0</v>
      </c>
    </row>
    <row r="72" spans="2:18" s="17" customFormat="1" ht="30.95" hidden="1" customHeight="1" x14ac:dyDescent="0.25">
      <c r="B72" s="28"/>
      <c r="C72" s="146"/>
      <c r="D72" s="146"/>
      <c r="E72" s="146"/>
      <c r="F72" s="146"/>
      <c r="G72" s="147"/>
      <c r="H72" s="148"/>
      <c r="I72" s="149"/>
      <c r="J72" s="139"/>
      <c r="K72" s="170"/>
      <c r="L72" s="130"/>
      <c r="M72" s="128"/>
      <c r="N72" s="128"/>
      <c r="O72" s="129"/>
      <c r="P72" s="196"/>
      <c r="Q72" s="183"/>
      <c r="R72" s="29"/>
    </row>
    <row r="73" spans="2:18" s="17" customFormat="1" ht="30.95" customHeight="1" x14ac:dyDescent="0.25">
      <c r="B73" s="28" t="s">
        <v>13</v>
      </c>
      <c r="C73" s="316" t="s">
        <v>40</v>
      </c>
      <c r="D73" s="316"/>
      <c r="E73" s="316"/>
      <c r="F73" s="316"/>
      <c r="G73" s="317" t="s">
        <v>131</v>
      </c>
      <c r="H73" s="316"/>
      <c r="I73" s="318"/>
      <c r="J73" s="138"/>
      <c r="K73" s="169"/>
      <c r="L73" s="130"/>
      <c r="M73" s="128"/>
      <c r="N73" s="128"/>
      <c r="O73" s="129"/>
      <c r="P73" s="196">
        <f>J73</f>
        <v>0</v>
      </c>
      <c r="Q73" s="183">
        <v>17277</v>
      </c>
      <c r="R73" s="29">
        <f>Q73*J73</f>
        <v>0</v>
      </c>
    </row>
    <row r="74" spans="2:18" s="17" customFormat="1" ht="30.95" hidden="1" customHeight="1" x14ac:dyDescent="0.25">
      <c r="B74" s="28"/>
      <c r="C74" s="146"/>
      <c r="D74" s="146"/>
      <c r="E74" s="146"/>
      <c r="F74" s="146"/>
      <c r="G74" s="150"/>
      <c r="H74" s="146"/>
      <c r="I74" s="151"/>
      <c r="J74" s="139"/>
      <c r="K74" s="170"/>
      <c r="L74" s="130"/>
      <c r="M74" s="128"/>
      <c r="N74" s="128"/>
      <c r="O74" s="129"/>
      <c r="P74" s="196"/>
      <c r="Q74" s="183"/>
      <c r="R74" s="29"/>
    </row>
    <row r="75" spans="2:18" s="17" customFormat="1" ht="30.95" customHeight="1" x14ac:dyDescent="0.25">
      <c r="B75" s="28" t="s">
        <v>15</v>
      </c>
      <c r="C75" s="316" t="s">
        <v>41</v>
      </c>
      <c r="D75" s="316"/>
      <c r="E75" s="316"/>
      <c r="F75" s="316"/>
      <c r="G75" s="323" t="s">
        <v>132</v>
      </c>
      <c r="H75" s="324"/>
      <c r="I75" s="325"/>
      <c r="J75" s="138"/>
      <c r="K75" s="169"/>
      <c r="L75" s="130"/>
      <c r="M75" s="128"/>
      <c r="N75" s="128"/>
      <c r="O75" s="129"/>
      <c r="P75" s="196">
        <f>J75</f>
        <v>0</v>
      </c>
      <c r="Q75" s="183">
        <v>8523</v>
      </c>
      <c r="R75" s="29">
        <f>Q75*J75</f>
        <v>0</v>
      </c>
    </row>
    <row r="76" spans="2:18" s="17" customFormat="1" ht="30.95" hidden="1" customHeight="1" x14ac:dyDescent="0.25">
      <c r="B76" s="28"/>
      <c r="C76" s="146"/>
      <c r="D76" s="146"/>
      <c r="E76" s="146"/>
      <c r="F76" s="146"/>
      <c r="G76" s="147"/>
      <c r="H76" s="148"/>
      <c r="I76" s="149"/>
      <c r="J76" s="139"/>
      <c r="K76" s="170"/>
      <c r="L76" s="130"/>
      <c r="M76" s="128"/>
      <c r="N76" s="128"/>
      <c r="O76" s="129"/>
      <c r="P76" s="196"/>
      <c r="Q76" s="183"/>
      <c r="R76" s="29"/>
    </row>
    <row r="77" spans="2:18" s="17" customFormat="1" ht="30.95" customHeight="1" x14ac:dyDescent="0.25">
      <c r="B77" s="28" t="s">
        <v>69</v>
      </c>
      <c r="C77" s="316" t="s">
        <v>42</v>
      </c>
      <c r="D77" s="316"/>
      <c r="E77" s="316"/>
      <c r="F77" s="316"/>
      <c r="G77" s="323" t="s">
        <v>133</v>
      </c>
      <c r="H77" s="324"/>
      <c r="I77" s="325"/>
      <c r="J77" s="138"/>
      <c r="K77" s="169"/>
      <c r="L77" s="130"/>
      <c r="M77" s="128"/>
      <c r="N77" s="128"/>
      <c r="O77" s="129"/>
      <c r="P77" s="196">
        <f>J77</f>
        <v>0</v>
      </c>
      <c r="Q77" s="183">
        <v>25569</v>
      </c>
      <c r="R77" s="29">
        <f>Q77*J77</f>
        <v>0</v>
      </c>
    </row>
    <row r="78" spans="2:18" s="17" customFormat="1" ht="30.95" hidden="1" customHeight="1" x14ac:dyDescent="0.25">
      <c r="B78" s="30"/>
      <c r="C78" s="31"/>
      <c r="D78" s="31"/>
      <c r="E78" s="31"/>
      <c r="F78" s="31"/>
      <c r="G78" s="32"/>
      <c r="H78" s="33"/>
      <c r="I78" s="34"/>
      <c r="J78" s="140"/>
      <c r="K78" s="170"/>
      <c r="L78" s="131"/>
      <c r="M78" s="132"/>
      <c r="N78" s="132"/>
      <c r="O78" s="133"/>
      <c r="P78" s="197"/>
      <c r="Q78" s="184"/>
      <c r="R78" s="29"/>
    </row>
    <row r="79" spans="2:18" s="17" customFormat="1" ht="30.95" customHeight="1" thickBot="1" x14ac:dyDescent="0.3">
      <c r="B79" s="49" t="s">
        <v>70</v>
      </c>
      <c r="C79" s="319" t="s">
        <v>43</v>
      </c>
      <c r="D79" s="319"/>
      <c r="E79" s="319"/>
      <c r="F79" s="319"/>
      <c r="G79" s="320" t="s">
        <v>119</v>
      </c>
      <c r="H79" s="321"/>
      <c r="I79" s="322"/>
      <c r="J79" s="141"/>
      <c r="K79" s="169"/>
      <c r="L79" s="134"/>
      <c r="M79" s="135"/>
      <c r="N79" s="135"/>
      <c r="O79" s="163">
        <f>J79</f>
        <v>0</v>
      </c>
      <c r="P79" s="198"/>
      <c r="Q79" s="185">
        <v>22056</v>
      </c>
      <c r="R79" s="50">
        <f>Q79*J79</f>
        <v>0</v>
      </c>
    </row>
    <row r="80" spans="2:18" s="17" customFormat="1" ht="27" customHeight="1" thickBot="1" x14ac:dyDescent="0.3">
      <c r="B80" s="310" t="s">
        <v>142</v>
      </c>
      <c r="C80" s="311"/>
      <c r="D80" s="311"/>
      <c r="E80" s="311"/>
      <c r="F80" s="311"/>
      <c r="G80" s="311"/>
      <c r="H80" s="311"/>
      <c r="I80" s="311"/>
      <c r="J80" s="312"/>
      <c r="K80" s="166"/>
      <c r="L80" s="172">
        <f>SUM(L37:L79)</f>
        <v>0</v>
      </c>
      <c r="M80" s="173">
        <f t="shared" ref="M80:P80" si="1">SUM(M37:M79)</f>
        <v>0</v>
      </c>
      <c r="N80" s="173">
        <f t="shared" si="1"/>
        <v>0</v>
      </c>
      <c r="O80" s="188">
        <f t="shared" si="1"/>
        <v>0</v>
      </c>
      <c r="P80" s="188">
        <f t="shared" si="1"/>
        <v>0</v>
      </c>
      <c r="Q80" s="186"/>
      <c r="R80" s="42">
        <f>SUM(R37:R79)</f>
        <v>0</v>
      </c>
    </row>
    <row r="81" spans="2:34" s="17" customFormat="1" ht="27.75" hidden="1" customHeight="1" thickBot="1" x14ac:dyDescent="0.3">
      <c r="B81" s="51"/>
      <c r="C81" s="52"/>
      <c r="D81" s="52"/>
      <c r="E81" s="53"/>
      <c r="F81" s="53"/>
      <c r="G81" s="53"/>
      <c r="H81" s="53"/>
      <c r="I81" s="53"/>
      <c r="J81" s="57"/>
      <c r="L81" s="55">
        <f>SUM(L37:L79)+SUM(L9:L35)</f>
        <v>0</v>
      </c>
      <c r="M81" s="55">
        <f>SUM(M37:M79)+SUM(M9:M35)</f>
        <v>0</v>
      </c>
      <c r="N81" s="55">
        <f>SUM(N37:N79)+SUM(N9:N35)</f>
        <v>0</v>
      </c>
      <c r="O81" s="55">
        <f>SUM(O37:O79)+SUM(O9:O35)</f>
        <v>0</v>
      </c>
      <c r="P81" s="55">
        <f>SUM(P37:P79)+SUM(P9:P35)</f>
        <v>0</v>
      </c>
      <c r="Q81" s="54"/>
      <c r="R81" s="56">
        <f>R36+R80</f>
        <v>0</v>
      </c>
    </row>
    <row r="82" spans="2:34" s="17" customFormat="1" ht="16.5" customHeight="1" x14ac:dyDescent="0.25">
      <c r="B82" s="200"/>
      <c r="C82" s="201"/>
      <c r="D82" s="202"/>
      <c r="E82" s="203"/>
      <c r="F82" s="203"/>
      <c r="G82" s="202"/>
      <c r="H82" s="202"/>
      <c r="I82" s="202"/>
      <c r="J82" s="204"/>
      <c r="Q82" s="174"/>
      <c r="S82" s="174"/>
    </row>
    <row r="83" spans="2:34" s="17" customFormat="1" ht="16.5" customHeight="1" x14ac:dyDescent="0.25">
      <c r="B83" s="58"/>
      <c r="C83" s="221" t="s">
        <v>72</v>
      </c>
      <c r="D83" s="59"/>
      <c r="E83" s="60"/>
      <c r="F83" s="60"/>
      <c r="G83" s="59"/>
      <c r="H83" s="59"/>
      <c r="I83" s="59"/>
      <c r="J83" s="61"/>
      <c r="Q83" s="174"/>
      <c r="S83" s="174"/>
    </row>
    <row r="84" spans="2:34" s="17" customFormat="1" ht="21" customHeight="1" thickBot="1" x14ac:dyDescent="0.3">
      <c r="B84" s="219" t="s">
        <v>87</v>
      </c>
      <c r="C84" s="220" t="s">
        <v>89</v>
      </c>
      <c r="D84" s="216" t="s">
        <v>88</v>
      </c>
      <c r="E84" s="217"/>
      <c r="F84" s="217"/>
      <c r="G84" s="218"/>
      <c r="H84" s="205" t="s">
        <v>90</v>
      </c>
      <c r="I84" s="283" t="s">
        <v>91</v>
      </c>
      <c r="J84" s="284"/>
      <c r="K84" s="171"/>
      <c r="L84" s="171"/>
      <c r="M84" s="171"/>
      <c r="N84" s="171"/>
      <c r="O84" s="171"/>
      <c r="P84" s="171"/>
      <c r="Q84" s="171"/>
      <c r="R84" s="171"/>
      <c r="S84" s="171"/>
    </row>
    <row r="85" spans="2:34" s="17" customFormat="1" ht="28.5" customHeight="1" x14ac:dyDescent="0.25">
      <c r="B85" s="278" t="s">
        <v>83</v>
      </c>
      <c r="C85" s="161">
        <v>54000</v>
      </c>
      <c r="D85" s="307" t="s">
        <v>82</v>
      </c>
      <c r="E85" s="308"/>
      <c r="F85" s="308"/>
      <c r="G85" s="309"/>
      <c r="H85" s="207">
        <f>L81</f>
        <v>0</v>
      </c>
      <c r="I85" s="285" t="s">
        <v>147</v>
      </c>
      <c r="J85" s="286"/>
      <c r="K85" s="165"/>
      <c r="L85" s="165"/>
      <c r="M85" s="165"/>
      <c r="N85" s="165"/>
      <c r="O85" s="165"/>
      <c r="P85" s="165"/>
      <c r="Q85" s="165"/>
      <c r="R85" s="165"/>
      <c r="S85" s="165"/>
    </row>
    <row r="86" spans="2:34" s="17" customFormat="1" ht="28.5" customHeight="1" x14ac:dyDescent="0.25">
      <c r="B86" s="279"/>
      <c r="C86" s="145">
        <v>50501</v>
      </c>
      <c r="D86" s="304" t="s">
        <v>0</v>
      </c>
      <c r="E86" s="305"/>
      <c r="F86" s="305"/>
      <c r="G86" s="306"/>
      <c r="H86" s="63">
        <f>ROUND(M81,2)</f>
        <v>0</v>
      </c>
      <c r="I86" s="287"/>
      <c r="J86" s="288"/>
      <c r="K86" s="165"/>
      <c r="L86" s="165"/>
      <c r="M86" s="165"/>
      <c r="N86" s="165"/>
      <c r="O86" s="165"/>
      <c r="P86" s="165"/>
      <c r="Q86" s="165"/>
      <c r="R86" s="165"/>
      <c r="S86" s="165"/>
    </row>
    <row r="87" spans="2:34" s="17" customFormat="1" ht="28.5" customHeight="1" x14ac:dyDescent="0.25">
      <c r="B87" s="279"/>
      <c r="C87" s="145">
        <v>52601</v>
      </c>
      <c r="D87" s="304" t="s">
        <v>8</v>
      </c>
      <c r="E87" s="305"/>
      <c r="F87" s="305"/>
      <c r="G87" s="306"/>
      <c r="H87" s="63">
        <f>ROUND(N81,2)</f>
        <v>0</v>
      </c>
      <c r="I87" s="287"/>
      <c r="J87" s="288"/>
      <c r="K87" s="165"/>
      <c r="L87" s="165"/>
      <c r="M87" s="165"/>
      <c r="N87" s="165"/>
      <c r="O87" s="165"/>
      <c r="P87" s="165"/>
      <c r="Q87" s="165"/>
      <c r="R87" s="165"/>
      <c r="S87" s="165"/>
    </row>
    <row r="88" spans="2:34" s="17" customFormat="1" ht="28.5" customHeight="1" x14ac:dyDescent="0.25">
      <c r="B88" s="279"/>
      <c r="C88" s="145">
        <v>52602</v>
      </c>
      <c r="D88" s="199" t="s">
        <v>5</v>
      </c>
      <c r="E88" s="144"/>
      <c r="F88" s="144"/>
      <c r="G88" s="144"/>
      <c r="H88" s="62">
        <f>O81</f>
        <v>0</v>
      </c>
      <c r="I88" s="287"/>
      <c r="J88" s="288"/>
      <c r="K88" s="165"/>
      <c r="L88" s="165"/>
      <c r="M88" s="165"/>
      <c r="N88" s="165"/>
      <c r="O88" s="165"/>
      <c r="P88" s="165"/>
      <c r="Q88" s="165"/>
      <c r="R88" s="165"/>
      <c r="S88" s="165"/>
    </row>
    <row r="89" spans="2:34" s="17" customFormat="1" ht="28.5" customHeight="1" thickBot="1" x14ac:dyDescent="0.3">
      <c r="B89" s="280"/>
      <c r="C89" s="64">
        <v>51212</v>
      </c>
      <c r="D89" s="208" t="s">
        <v>22</v>
      </c>
      <c r="E89" s="209"/>
      <c r="F89" s="209"/>
      <c r="G89" s="209"/>
      <c r="H89" s="210">
        <f>P81</f>
        <v>0</v>
      </c>
      <c r="I89" s="289"/>
      <c r="J89" s="290"/>
      <c r="K89" s="165"/>
      <c r="L89" s="165"/>
      <c r="M89" s="165"/>
      <c r="N89" s="165"/>
      <c r="O89" s="165"/>
      <c r="P89" s="165"/>
      <c r="Q89" s="165"/>
      <c r="R89" s="165"/>
      <c r="S89" s="165"/>
    </row>
    <row r="90" spans="2:34" s="17" customFormat="1" ht="28.5" customHeight="1" x14ac:dyDescent="0.25">
      <c r="B90" s="278" t="s">
        <v>84</v>
      </c>
      <c r="C90" s="206">
        <v>52510</v>
      </c>
      <c r="D90" s="295" t="s">
        <v>21</v>
      </c>
      <c r="E90" s="296"/>
      <c r="F90" s="296"/>
      <c r="G90" s="296"/>
      <c r="H90" s="297"/>
      <c r="I90" s="291" t="s">
        <v>144</v>
      </c>
      <c r="J90" s="292"/>
      <c r="K90" s="165"/>
      <c r="L90" s="165"/>
      <c r="M90" s="165"/>
      <c r="N90" s="165"/>
      <c r="O90" s="165"/>
      <c r="P90" s="165"/>
      <c r="Q90" s="165"/>
      <c r="R90" s="165"/>
      <c r="S90" s="165"/>
    </row>
    <row r="91" spans="2:34" s="17" customFormat="1" ht="33.75" customHeight="1" x14ac:dyDescent="0.25">
      <c r="B91" s="279"/>
      <c r="C91" s="145">
        <v>51010</v>
      </c>
      <c r="D91" s="298" t="s">
        <v>149</v>
      </c>
      <c r="E91" s="299"/>
      <c r="F91" s="299"/>
      <c r="G91" s="299"/>
      <c r="H91" s="300"/>
      <c r="I91" s="293" t="s">
        <v>148</v>
      </c>
      <c r="J91" s="294"/>
      <c r="K91" s="165"/>
      <c r="L91" s="165"/>
      <c r="M91" s="165"/>
      <c r="N91" s="165"/>
      <c r="O91" s="165"/>
      <c r="P91" s="165"/>
      <c r="Q91" s="165"/>
      <c r="R91" s="165"/>
      <c r="S91" s="165"/>
    </row>
    <row r="92" spans="2:34" s="17" customFormat="1" ht="28.5" customHeight="1" x14ac:dyDescent="0.25">
      <c r="B92" s="279"/>
      <c r="C92" s="145">
        <v>51510</v>
      </c>
      <c r="D92" s="298" t="s">
        <v>150</v>
      </c>
      <c r="E92" s="299"/>
      <c r="F92" s="299"/>
      <c r="G92" s="299"/>
      <c r="H92" s="300"/>
      <c r="I92" s="293" t="s">
        <v>145</v>
      </c>
      <c r="J92" s="294"/>
      <c r="K92" s="165"/>
      <c r="L92" s="165"/>
      <c r="M92" s="165"/>
      <c r="N92" s="165"/>
      <c r="O92" s="165"/>
      <c r="P92" s="165"/>
      <c r="Q92" s="165"/>
      <c r="R92" s="165"/>
      <c r="S92" s="165"/>
    </row>
    <row r="93" spans="2:34" s="17" customFormat="1" ht="28.5" customHeight="1" x14ac:dyDescent="0.25">
      <c r="B93" s="279"/>
      <c r="C93" s="145">
        <v>51610</v>
      </c>
      <c r="D93" s="298" t="s">
        <v>151</v>
      </c>
      <c r="E93" s="299"/>
      <c r="F93" s="299"/>
      <c r="G93" s="299"/>
      <c r="H93" s="300"/>
      <c r="I93" s="287"/>
      <c r="J93" s="288"/>
      <c r="K93" s="165"/>
      <c r="L93" s="165"/>
      <c r="M93" s="165"/>
      <c r="N93" s="165"/>
      <c r="O93" s="165"/>
      <c r="P93" s="165"/>
      <c r="Q93" s="165"/>
      <c r="R93" s="165"/>
      <c r="S93" s="165"/>
    </row>
    <row r="94" spans="2:34" s="17" customFormat="1" ht="28.5" customHeight="1" thickBot="1" x14ac:dyDescent="0.3">
      <c r="B94" s="280"/>
      <c r="C94" s="64">
        <v>51710</v>
      </c>
      <c r="D94" s="301" t="s">
        <v>152</v>
      </c>
      <c r="E94" s="302"/>
      <c r="F94" s="302"/>
      <c r="G94" s="302"/>
      <c r="H94" s="303"/>
      <c r="I94" s="289"/>
      <c r="J94" s="290"/>
      <c r="K94" s="165"/>
      <c r="L94" s="165"/>
      <c r="M94" s="165"/>
      <c r="N94" s="165"/>
      <c r="O94" s="165"/>
      <c r="P94" s="165"/>
      <c r="Q94" s="165"/>
      <c r="R94" s="165"/>
      <c r="S94" s="165"/>
    </row>
    <row r="95" spans="2:34" s="17" customFormat="1" ht="28.5" customHeight="1" thickBot="1" x14ac:dyDescent="0.3">
      <c r="B95" s="211" t="s">
        <v>85</v>
      </c>
      <c r="C95" s="212">
        <v>60000</v>
      </c>
      <c r="D95" s="213" t="s">
        <v>20</v>
      </c>
      <c r="E95" s="214"/>
      <c r="F95" s="214"/>
      <c r="G95" s="214"/>
      <c r="H95" s="215"/>
      <c r="I95" s="281" t="s">
        <v>143</v>
      </c>
      <c r="J95" s="282"/>
      <c r="K95" s="165"/>
      <c r="L95" s="165"/>
      <c r="M95" s="165"/>
      <c r="N95" s="165"/>
      <c r="O95" s="165"/>
      <c r="P95" s="165"/>
      <c r="Q95" s="165"/>
      <c r="R95" s="165"/>
      <c r="S95" s="165"/>
    </row>
    <row r="96" spans="2:34" ht="11.25" customHeight="1" x14ac:dyDescent="0.25">
      <c r="B96" s="200"/>
      <c r="C96" s="224"/>
      <c r="D96" s="224"/>
      <c r="E96" s="224"/>
      <c r="F96" s="224"/>
      <c r="G96" s="224"/>
      <c r="H96" s="224"/>
      <c r="I96" s="224"/>
      <c r="J96" s="225"/>
      <c r="K96" s="165"/>
      <c r="L96" s="165"/>
      <c r="M96" s="165"/>
      <c r="N96" s="165"/>
      <c r="O96" s="165"/>
      <c r="P96" s="165"/>
      <c r="Q96" s="165"/>
      <c r="R96" s="165"/>
      <c r="S96" s="165"/>
      <c r="T96" s="165"/>
      <c r="U96" s="165"/>
      <c r="V96" s="165"/>
      <c r="W96" s="165"/>
      <c r="X96" s="165"/>
      <c r="Y96" s="165"/>
      <c r="Z96" s="165"/>
      <c r="AA96" s="165"/>
      <c r="AB96" s="165"/>
      <c r="AC96" s="165"/>
      <c r="AD96" s="165"/>
      <c r="AE96" s="165"/>
      <c r="AF96" s="165"/>
      <c r="AG96" s="165"/>
      <c r="AH96" s="165"/>
    </row>
    <row r="97" spans="2:41" s="36" customFormat="1" x14ac:dyDescent="0.25">
      <c r="B97" s="68" t="s">
        <v>23</v>
      </c>
      <c r="C97" s="65"/>
      <c r="D97" s="65"/>
      <c r="E97" s="65"/>
      <c r="F97" s="65"/>
      <c r="G97" s="65"/>
      <c r="H97" s="65"/>
      <c r="I97" s="66"/>
      <c r="J97" s="67"/>
      <c r="K97" s="165"/>
      <c r="L97" s="165"/>
      <c r="M97" s="165"/>
      <c r="N97" s="165"/>
      <c r="O97" s="165"/>
      <c r="P97" s="165"/>
      <c r="Q97" s="165"/>
      <c r="R97" s="165"/>
      <c r="S97" s="165"/>
      <c r="T97" s="165"/>
      <c r="U97" s="165"/>
      <c r="V97" s="165"/>
      <c r="W97" s="165"/>
      <c r="X97" s="165"/>
      <c r="Y97" s="165"/>
      <c r="Z97" s="165"/>
      <c r="AA97" s="165"/>
      <c r="AB97" s="165"/>
      <c r="AC97" s="165"/>
      <c r="AD97" s="165"/>
      <c r="AE97" s="165"/>
      <c r="AF97" s="165"/>
      <c r="AG97" s="165"/>
      <c r="AH97" s="165"/>
    </row>
    <row r="98" spans="2:41" s="36" customFormat="1" ht="54" customHeight="1" x14ac:dyDescent="0.25">
      <c r="B98" s="58">
        <v>51610</v>
      </c>
      <c r="C98" s="276" t="s">
        <v>135</v>
      </c>
      <c r="D98" s="276"/>
      <c r="E98" s="276"/>
      <c r="F98" s="276"/>
      <c r="G98" s="276"/>
      <c r="H98" s="276"/>
      <c r="I98" s="276"/>
      <c r="J98" s="277"/>
      <c r="K98" s="165"/>
      <c r="L98" s="165"/>
      <c r="M98" s="165"/>
      <c r="N98" s="165"/>
      <c r="O98" s="165"/>
      <c r="P98" s="165"/>
      <c r="Q98" s="165"/>
      <c r="R98" s="165"/>
      <c r="S98" s="165"/>
      <c r="T98" s="165"/>
      <c r="U98" s="165"/>
      <c r="V98" s="165"/>
      <c r="W98" s="165"/>
      <c r="X98" s="165"/>
      <c r="Y98" s="165"/>
      <c r="Z98" s="165"/>
      <c r="AA98" s="165"/>
      <c r="AB98" s="165"/>
      <c r="AC98" s="165"/>
      <c r="AD98" s="165"/>
      <c r="AE98" s="165"/>
      <c r="AF98" s="165"/>
      <c r="AG98" s="165"/>
      <c r="AH98" s="165"/>
    </row>
    <row r="99" spans="2:41" s="36" customFormat="1" ht="102" customHeight="1" x14ac:dyDescent="0.25">
      <c r="B99" s="58">
        <v>51710</v>
      </c>
      <c r="C99" s="276" t="s">
        <v>134</v>
      </c>
      <c r="D99" s="276"/>
      <c r="E99" s="276"/>
      <c r="F99" s="276"/>
      <c r="G99" s="276"/>
      <c r="H99" s="276"/>
      <c r="I99" s="276"/>
      <c r="J99" s="277"/>
      <c r="K99" s="165"/>
      <c r="L99" s="165"/>
      <c r="M99" s="165"/>
      <c r="N99" s="165"/>
      <c r="O99" s="165"/>
      <c r="P99" s="165"/>
      <c r="Q99" s="165"/>
      <c r="R99" s="165"/>
      <c r="S99" s="165"/>
      <c r="T99" s="165"/>
      <c r="U99" s="165"/>
      <c r="V99" s="165"/>
      <c r="W99" s="165"/>
      <c r="X99" s="165"/>
      <c r="Y99" s="165"/>
      <c r="Z99" s="165"/>
      <c r="AA99" s="165"/>
      <c r="AB99" s="165"/>
      <c r="AC99" s="165"/>
      <c r="AD99" s="165"/>
      <c r="AE99" s="165"/>
      <c r="AF99" s="165"/>
      <c r="AG99" s="165"/>
      <c r="AH99" s="165"/>
    </row>
    <row r="100" spans="2:41" s="36" customFormat="1" ht="22.5" customHeight="1" x14ac:dyDescent="0.25">
      <c r="B100" s="58">
        <v>51510</v>
      </c>
      <c r="C100" s="276" t="s">
        <v>113</v>
      </c>
      <c r="D100" s="276"/>
      <c r="E100" s="276"/>
      <c r="F100" s="276"/>
      <c r="G100" s="276"/>
      <c r="H100" s="276"/>
      <c r="I100" s="276"/>
      <c r="J100" s="277"/>
      <c r="K100" s="165"/>
      <c r="L100" s="165"/>
      <c r="M100" s="165"/>
      <c r="N100" s="165"/>
      <c r="O100" s="165"/>
      <c r="P100" s="165"/>
      <c r="Q100" s="165"/>
      <c r="R100" s="165"/>
      <c r="S100" s="165"/>
      <c r="T100" s="165"/>
      <c r="U100" s="165"/>
      <c r="V100" s="165"/>
      <c r="W100" s="165"/>
      <c r="X100" s="165"/>
      <c r="Y100" s="165"/>
      <c r="Z100" s="165"/>
      <c r="AA100" s="165"/>
      <c r="AB100" s="165"/>
      <c r="AC100" s="165"/>
      <c r="AD100" s="165"/>
      <c r="AE100" s="165"/>
      <c r="AF100" s="165"/>
      <c r="AG100" s="165"/>
      <c r="AH100" s="165"/>
    </row>
    <row r="101" spans="2:41" s="36" customFormat="1" ht="15" thickBot="1" x14ac:dyDescent="0.3">
      <c r="B101" s="69"/>
      <c r="C101" s="70"/>
      <c r="D101" s="70"/>
      <c r="E101" s="70"/>
      <c r="F101" s="70"/>
      <c r="G101" s="70"/>
      <c r="H101" s="70"/>
      <c r="I101" s="71"/>
      <c r="J101" s="72"/>
      <c r="K101" s="165"/>
      <c r="L101" s="165"/>
      <c r="M101" s="165"/>
      <c r="N101" s="165"/>
      <c r="O101" s="165"/>
      <c r="P101" s="165"/>
      <c r="Q101" s="165"/>
      <c r="R101" s="165"/>
      <c r="S101" s="165"/>
      <c r="T101" s="165"/>
      <c r="U101" s="165"/>
      <c r="V101" s="165"/>
      <c r="W101" s="165"/>
      <c r="X101" s="165"/>
      <c r="Y101" s="165"/>
      <c r="Z101" s="165"/>
      <c r="AA101" s="165"/>
      <c r="AB101" s="165"/>
      <c r="AC101" s="165"/>
      <c r="AD101" s="165"/>
      <c r="AE101" s="165"/>
      <c r="AF101" s="165"/>
      <c r="AG101" s="165"/>
      <c r="AH101" s="165"/>
      <c r="AI101" s="165"/>
      <c r="AJ101" s="165"/>
      <c r="AK101" s="165"/>
      <c r="AL101" s="165"/>
      <c r="AM101" s="165"/>
      <c r="AN101" s="165"/>
      <c r="AO101" s="165"/>
    </row>
    <row r="102" spans="2:41" x14ac:dyDescent="0.25">
      <c r="K102" s="165"/>
      <c r="L102" s="165"/>
      <c r="M102" s="165"/>
      <c r="N102" s="165"/>
      <c r="O102" s="165"/>
      <c r="P102" s="165"/>
      <c r="Q102" s="165"/>
      <c r="R102" s="165"/>
      <c r="S102" s="165"/>
      <c r="T102" s="165"/>
      <c r="U102" s="165"/>
      <c r="V102" s="165"/>
      <c r="W102" s="165"/>
      <c r="X102" s="165"/>
      <c r="Y102" s="165"/>
      <c r="Z102" s="165"/>
      <c r="AA102" s="165"/>
      <c r="AB102" s="165"/>
      <c r="AC102" s="165"/>
      <c r="AD102" s="165"/>
      <c r="AE102" s="165"/>
      <c r="AF102" s="165"/>
      <c r="AG102" s="165"/>
      <c r="AH102" s="165"/>
      <c r="AI102" s="165"/>
      <c r="AJ102" s="165"/>
      <c r="AK102" s="165"/>
      <c r="AL102" s="165"/>
      <c r="AM102" s="165"/>
      <c r="AN102" s="165"/>
      <c r="AO102" s="165"/>
    </row>
  </sheetData>
  <sheetProtection algorithmName="SHA-512" hashValue="rvTqrBOloERL4t4XW/6EyOKT8gi4fuP/Yydh29uPWE2K26MWwk9+hES56XwO86zszbl1mOz+Jpt+NXSJxPBa0A==" saltValue="IezCIHVtFJZMUe1YrmMl0w==" spinCount="100000" sheet="1" objects="1" scenarios="1"/>
  <mergeCells count="104">
    <mergeCell ref="B1:D1"/>
    <mergeCell ref="C3:F3"/>
    <mergeCell ref="G2:I8"/>
    <mergeCell ref="Q2:Q8"/>
    <mergeCell ref="P2:P7"/>
    <mergeCell ref="C29:F29"/>
    <mergeCell ref="C27:F27"/>
    <mergeCell ref="C25:F25"/>
    <mergeCell ref="C23:F23"/>
    <mergeCell ref="J2:J8"/>
    <mergeCell ref="C11:F11"/>
    <mergeCell ref="C21:F21"/>
    <mergeCell ref="C19:F19"/>
    <mergeCell ref="C17:F17"/>
    <mergeCell ref="C41:F41"/>
    <mergeCell ref="C43:F43"/>
    <mergeCell ref="C45:F45"/>
    <mergeCell ref="C47:F47"/>
    <mergeCell ref="N2:N7"/>
    <mergeCell ref="O2:O7"/>
    <mergeCell ref="C15:F15"/>
    <mergeCell ref="R2:R8"/>
    <mergeCell ref="G37:I37"/>
    <mergeCell ref="G35:I35"/>
    <mergeCell ref="G9:I9"/>
    <mergeCell ref="C31:F31"/>
    <mergeCell ref="C35:F35"/>
    <mergeCell ref="C33:F33"/>
    <mergeCell ref="G67:I67"/>
    <mergeCell ref="G65:I65"/>
    <mergeCell ref="G63:I63"/>
    <mergeCell ref="G61:I61"/>
    <mergeCell ref="C37:F37"/>
    <mergeCell ref="L2:L7"/>
    <mergeCell ref="M2:M7"/>
    <mergeCell ref="C61:F61"/>
    <mergeCell ref="C57:F57"/>
    <mergeCell ref="C51:F51"/>
    <mergeCell ref="C53:F53"/>
    <mergeCell ref="C55:F55"/>
    <mergeCell ref="C9:F9"/>
    <mergeCell ref="C13:F13"/>
    <mergeCell ref="B36:J36"/>
    <mergeCell ref="G23:I23"/>
    <mergeCell ref="G31:I31"/>
    <mergeCell ref="G29:I29"/>
    <mergeCell ref="G27:I27"/>
    <mergeCell ref="G25:I25"/>
    <mergeCell ref="G13:I13"/>
    <mergeCell ref="G11:I11"/>
    <mergeCell ref="G55:I55"/>
    <mergeCell ref="G15:I15"/>
    <mergeCell ref="C69:F69"/>
    <mergeCell ref="C71:F71"/>
    <mergeCell ref="C73:F73"/>
    <mergeCell ref="G79:I79"/>
    <mergeCell ref="G77:I77"/>
    <mergeCell ref="G75:I75"/>
    <mergeCell ref="G73:I73"/>
    <mergeCell ref="G71:I71"/>
    <mergeCell ref="G69:I69"/>
    <mergeCell ref="B80:J80"/>
    <mergeCell ref="G21:I21"/>
    <mergeCell ref="G19:I19"/>
    <mergeCell ref="G17:I17"/>
    <mergeCell ref="G33:I33"/>
    <mergeCell ref="C75:F75"/>
    <mergeCell ref="C63:F63"/>
    <mergeCell ref="G51:I51"/>
    <mergeCell ref="G49:I49"/>
    <mergeCell ref="G47:I47"/>
    <mergeCell ref="G45:I45"/>
    <mergeCell ref="G43:I43"/>
    <mergeCell ref="G41:I41"/>
    <mergeCell ref="G39:I39"/>
    <mergeCell ref="C59:F59"/>
    <mergeCell ref="G59:I59"/>
    <mergeCell ref="G57:I57"/>
    <mergeCell ref="C77:F77"/>
    <mergeCell ref="C79:F79"/>
    <mergeCell ref="C49:F49"/>
    <mergeCell ref="G53:I53"/>
    <mergeCell ref="C39:F39"/>
    <mergeCell ref="C65:F65"/>
    <mergeCell ref="C67:F67"/>
    <mergeCell ref="C98:J98"/>
    <mergeCell ref="C99:J99"/>
    <mergeCell ref="C100:J100"/>
    <mergeCell ref="B85:B89"/>
    <mergeCell ref="B90:B94"/>
    <mergeCell ref="I95:J95"/>
    <mergeCell ref="I84:J84"/>
    <mergeCell ref="I85:J89"/>
    <mergeCell ref="I90:J90"/>
    <mergeCell ref="I91:J91"/>
    <mergeCell ref="I92:J94"/>
    <mergeCell ref="D90:H90"/>
    <mergeCell ref="D91:H91"/>
    <mergeCell ref="D92:H92"/>
    <mergeCell ref="D93:H93"/>
    <mergeCell ref="D94:H94"/>
    <mergeCell ref="D87:G87"/>
    <mergeCell ref="D86:G86"/>
    <mergeCell ref="D85:G85"/>
  </mergeCells>
  <dataValidations count="1">
    <dataValidation type="whole" allowBlank="1" showInputMessage="1" showErrorMessage="1" sqref="J37:K79 J9:K35">
      <formula1>0</formula1>
      <formula2>1000</formula2>
    </dataValidation>
  </dataValidations>
  <hyperlinks>
    <hyperlink ref="B1:D1" location="'Hlavní strana'!A1" display="zpět na hlavní stranu"/>
  </hyperlinks>
  <pageMargins left="0.31496062992125984" right="0.31496062992125984" top="0.39370078740157483" bottom="0.19685039370078741" header="0.31496062992125984" footer="0.31496062992125984"/>
  <pageSetup paperSize="9" scale="82" fitToHeight="0" orientation="landscape" r:id="rId1"/>
  <rowBreaks count="2" manualBreakCount="2">
    <brk id="36" min="1" max="9" man="1"/>
    <brk id="81" min="1" max="2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B1:AO101"/>
  <sheetViews>
    <sheetView workbookViewId="0">
      <selection activeCell="E5" sqref="E5"/>
    </sheetView>
  </sheetViews>
  <sheetFormatPr defaultRowHeight="14.25" x14ac:dyDescent="0.25"/>
  <cols>
    <col min="1" max="1" width="3.28515625" style="35" customWidth="1"/>
    <col min="2" max="2" width="6.85546875" style="73" customWidth="1"/>
    <col min="3" max="4" width="11.7109375" style="36" customWidth="1"/>
    <col min="5" max="5" width="36.7109375" style="36" customWidth="1"/>
    <col min="6" max="6" width="8.7109375" style="36" customWidth="1"/>
    <col min="7" max="7" width="16.42578125" style="36" customWidth="1"/>
    <col min="8" max="8" width="13.28515625" style="36" customWidth="1"/>
    <col min="9" max="9" width="48.140625" style="36" customWidth="1"/>
    <col min="10" max="10" width="19.85546875" style="36" customWidth="1"/>
    <col min="11" max="11" width="3.85546875" style="35" customWidth="1"/>
    <col min="12" max="14" width="7.85546875" style="36" customWidth="1"/>
    <col min="15" max="15" width="8.5703125" style="36" customWidth="1"/>
    <col min="16" max="16" width="9.28515625" style="36" customWidth="1"/>
    <col min="17" max="17" width="11.85546875" style="37" customWidth="1"/>
    <col min="18" max="18" width="15.42578125" style="35" customWidth="1"/>
    <col min="19" max="19" width="13.28515625" style="37" customWidth="1"/>
    <col min="20" max="16384" width="9.140625" style="35"/>
  </cols>
  <sheetData>
    <row r="1" spans="2:18" ht="15" customHeight="1" thickBot="1" x14ac:dyDescent="0.3">
      <c r="B1" s="354" t="s">
        <v>107</v>
      </c>
      <c r="C1" s="354"/>
      <c r="D1" s="354"/>
      <c r="E1" s="35"/>
      <c r="F1" s="35"/>
    </row>
    <row r="2" spans="2:18" ht="17.25" customHeight="1" x14ac:dyDescent="0.25">
      <c r="B2" s="83"/>
      <c r="C2" s="84"/>
      <c r="D2" s="84"/>
      <c r="E2" s="84"/>
      <c r="F2" s="84"/>
      <c r="G2" s="375" t="s">
        <v>92</v>
      </c>
      <c r="H2" s="376"/>
      <c r="I2" s="377"/>
      <c r="J2" s="384" t="s">
        <v>168</v>
      </c>
      <c r="K2" s="164"/>
      <c r="L2" s="387" t="s">
        <v>71</v>
      </c>
      <c r="M2" s="390" t="s">
        <v>0</v>
      </c>
      <c r="N2" s="390" t="s">
        <v>8</v>
      </c>
      <c r="O2" s="368" t="s">
        <v>5</v>
      </c>
      <c r="P2" s="368" t="s">
        <v>22</v>
      </c>
      <c r="Q2" s="371" t="s">
        <v>86</v>
      </c>
      <c r="R2" s="371" t="s">
        <v>140</v>
      </c>
    </row>
    <row r="3" spans="2:18" ht="21.95" customHeight="1" x14ac:dyDescent="0.25">
      <c r="B3" s="85"/>
      <c r="C3" s="374" t="s">
        <v>146</v>
      </c>
      <c r="D3" s="374"/>
      <c r="E3" s="374"/>
      <c r="F3" s="374"/>
      <c r="G3" s="378"/>
      <c r="H3" s="379"/>
      <c r="I3" s="380"/>
      <c r="J3" s="385"/>
      <c r="K3" s="164"/>
      <c r="L3" s="388"/>
      <c r="M3" s="391"/>
      <c r="N3" s="391"/>
      <c r="O3" s="369"/>
      <c r="P3" s="369"/>
      <c r="Q3" s="372"/>
      <c r="R3" s="372"/>
    </row>
    <row r="4" spans="2:18" s="36" customFormat="1" ht="15" customHeight="1" x14ac:dyDescent="0.25">
      <c r="B4" s="85"/>
      <c r="C4" s="86"/>
      <c r="D4" s="87"/>
      <c r="E4" s="86"/>
      <c r="F4" s="86"/>
      <c r="G4" s="378"/>
      <c r="H4" s="379"/>
      <c r="I4" s="380"/>
      <c r="J4" s="385"/>
      <c r="K4" s="164"/>
      <c r="L4" s="388"/>
      <c r="M4" s="391"/>
      <c r="N4" s="391"/>
      <c r="O4" s="369"/>
      <c r="P4" s="369"/>
      <c r="Q4" s="372"/>
      <c r="R4" s="372"/>
    </row>
    <row r="5" spans="2:18" s="36" customFormat="1" ht="17.25" customHeight="1" x14ac:dyDescent="0.25">
      <c r="B5" s="85"/>
      <c r="C5" s="86" t="s">
        <v>153</v>
      </c>
      <c r="D5" s="87"/>
      <c r="E5" s="226"/>
      <c r="F5" s="86"/>
      <c r="G5" s="378"/>
      <c r="H5" s="379"/>
      <c r="I5" s="380"/>
      <c r="J5" s="385"/>
      <c r="K5" s="164"/>
      <c r="L5" s="388"/>
      <c r="M5" s="391"/>
      <c r="N5" s="391"/>
      <c r="O5" s="369"/>
      <c r="P5" s="369"/>
      <c r="Q5" s="372"/>
      <c r="R5" s="372"/>
    </row>
    <row r="6" spans="2:18" s="40" customFormat="1" ht="17.25" customHeight="1" x14ac:dyDescent="0.25">
      <c r="B6" s="85"/>
      <c r="C6" s="86" t="s">
        <v>154</v>
      </c>
      <c r="D6" s="87"/>
      <c r="E6" s="226"/>
      <c r="F6" s="86"/>
      <c r="G6" s="378"/>
      <c r="H6" s="379"/>
      <c r="I6" s="380"/>
      <c r="J6" s="385"/>
      <c r="K6" s="164"/>
      <c r="L6" s="388"/>
      <c r="M6" s="391"/>
      <c r="N6" s="391"/>
      <c r="O6" s="369"/>
      <c r="P6" s="369"/>
      <c r="Q6" s="372"/>
      <c r="R6" s="372"/>
    </row>
    <row r="7" spans="2:18" s="40" customFormat="1" ht="7.5" hidden="1" customHeight="1" x14ac:dyDescent="0.25">
      <c r="B7" s="85"/>
      <c r="C7" s="86"/>
      <c r="D7" s="87"/>
      <c r="E7" s="86"/>
      <c r="F7" s="86"/>
      <c r="G7" s="378"/>
      <c r="H7" s="379"/>
      <c r="I7" s="380"/>
      <c r="J7" s="385"/>
      <c r="K7" s="164"/>
      <c r="L7" s="389"/>
      <c r="M7" s="392"/>
      <c r="N7" s="392"/>
      <c r="O7" s="370"/>
      <c r="P7" s="370"/>
      <c r="Q7" s="372"/>
      <c r="R7" s="372"/>
    </row>
    <row r="8" spans="2:18" s="17" customFormat="1" ht="16.5" customHeight="1" thickBot="1" x14ac:dyDescent="0.3">
      <c r="B8" s="85"/>
      <c r="C8" s="88"/>
      <c r="D8" s="88"/>
      <c r="E8" s="88"/>
      <c r="F8" s="88"/>
      <c r="G8" s="381"/>
      <c r="H8" s="382"/>
      <c r="I8" s="383"/>
      <c r="J8" s="386"/>
      <c r="K8" s="164"/>
      <c r="L8" s="89">
        <v>54000</v>
      </c>
      <c r="M8" s="90">
        <v>50501</v>
      </c>
      <c r="N8" s="90">
        <v>52601</v>
      </c>
      <c r="O8" s="91">
        <v>52602</v>
      </c>
      <c r="P8" s="222">
        <v>51212</v>
      </c>
      <c r="Q8" s="373"/>
      <c r="R8" s="373"/>
    </row>
    <row r="9" spans="2:18" s="17" customFormat="1" ht="23.25" hidden="1" customHeight="1" x14ac:dyDescent="0.25">
      <c r="B9" s="43" t="s">
        <v>44</v>
      </c>
      <c r="C9" s="333" t="s">
        <v>24</v>
      </c>
      <c r="D9" s="333"/>
      <c r="E9" s="333"/>
      <c r="F9" s="333"/>
      <c r="G9" s="351" t="s">
        <v>109</v>
      </c>
      <c r="H9" s="333"/>
      <c r="I9" s="352"/>
      <c r="J9" s="136"/>
      <c r="K9" s="167"/>
      <c r="L9" s="99"/>
      <c r="M9" s="100">
        <f>J9*1/24</f>
        <v>0</v>
      </c>
      <c r="N9" s="101"/>
      <c r="O9" s="102"/>
      <c r="P9" s="189"/>
      <c r="Q9" s="175">
        <v>17510</v>
      </c>
      <c r="R9" s="44">
        <f>Q9*J9</f>
        <v>0</v>
      </c>
    </row>
    <row r="10" spans="2:18" s="17" customFormat="1" ht="23.25" hidden="1" customHeight="1" x14ac:dyDescent="0.25">
      <c r="B10" s="16"/>
      <c r="C10" s="159"/>
      <c r="D10" s="159"/>
      <c r="E10" s="159"/>
      <c r="F10" s="159"/>
      <c r="G10" s="158"/>
      <c r="H10" s="159"/>
      <c r="I10" s="160"/>
      <c r="J10" s="137"/>
      <c r="K10" s="168"/>
      <c r="L10" s="103"/>
      <c r="M10" s="104"/>
      <c r="N10" s="105"/>
      <c r="O10" s="106"/>
      <c r="P10" s="190"/>
      <c r="Q10" s="176"/>
      <c r="R10" s="19"/>
    </row>
    <row r="11" spans="2:18" s="17" customFormat="1" ht="23.25" hidden="1" customHeight="1" x14ac:dyDescent="0.25">
      <c r="B11" s="18" t="s">
        <v>45</v>
      </c>
      <c r="C11" s="314" t="s">
        <v>25</v>
      </c>
      <c r="D11" s="314"/>
      <c r="E11" s="314"/>
      <c r="F11" s="314"/>
      <c r="G11" s="313" t="s">
        <v>109</v>
      </c>
      <c r="H11" s="314"/>
      <c r="I11" s="315"/>
      <c r="J11" s="138"/>
      <c r="K11" s="169"/>
      <c r="L11" s="107"/>
      <c r="M11" s="108">
        <f>J11*1/24</f>
        <v>0</v>
      </c>
      <c r="N11" s="109"/>
      <c r="O11" s="110"/>
      <c r="P11" s="191"/>
      <c r="Q11" s="177">
        <v>28035</v>
      </c>
      <c r="R11" s="19">
        <f>Q11*J11</f>
        <v>0</v>
      </c>
    </row>
    <row r="12" spans="2:18" s="17" customFormat="1" ht="23.25" hidden="1" customHeight="1" x14ac:dyDescent="0.25">
      <c r="B12" s="18"/>
      <c r="C12" s="152"/>
      <c r="D12" s="152"/>
      <c r="E12" s="152"/>
      <c r="F12" s="152"/>
      <c r="G12" s="153"/>
      <c r="H12" s="152"/>
      <c r="I12" s="154"/>
      <c r="J12" s="139"/>
      <c r="K12" s="170"/>
      <c r="L12" s="107"/>
      <c r="M12" s="108"/>
      <c r="N12" s="109"/>
      <c r="O12" s="110"/>
      <c r="P12" s="191"/>
      <c r="Q12" s="177"/>
      <c r="R12" s="19"/>
    </row>
    <row r="13" spans="2:18" s="17" customFormat="1" ht="23.25" hidden="1" customHeight="1" x14ac:dyDescent="0.25">
      <c r="B13" s="18" t="s">
        <v>46</v>
      </c>
      <c r="C13" s="314" t="s">
        <v>26</v>
      </c>
      <c r="D13" s="314"/>
      <c r="E13" s="314"/>
      <c r="F13" s="314"/>
      <c r="G13" s="313" t="s">
        <v>109</v>
      </c>
      <c r="H13" s="314"/>
      <c r="I13" s="315"/>
      <c r="J13" s="138"/>
      <c r="K13" s="169"/>
      <c r="L13" s="107"/>
      <c r="M13" s="108">
        <f>J13*1/24</f>
        <v>0</v>
      </c>
      <c r="N13" s="109"/>
      <c r="O13" s="110"/>
      <c r="P13" s="191"/>
      <c r="Q13" s="177">
        <v>28035</v>
      </c>
      <c r="R13" s="19">
        <f>Q13*J13</f>
        <v>0</v>
      </c>
    </row>
    <row r="14" spans="2:18" s="17" customFormat="1" ht="23.25" hidden="1" customHeight="1" x14ac:dyDescent="0.25">
      <c r="B14" s="18"/>
      <c r="C14" s="152"/>
      <c r="D14" s="152"/>
      <c r="E14" s="152"/>
      <c r="F14" s="152"/>
      <c r="G14" s="153"/>
      <c r="H14" s="152"/>
      <c r="I14" s="154"/>
      <c r="J14" s="139"/>
      <c r="K14" s="170"/>
      <c r="L14" s="107"/>
      <c r="M14" s="108"/>
      <c r="N14" s="109"/>
      <c r="O14" s="110"/>
      <c r="P14" s="191"/>
      <c r="Q14" s="177"/>
      <c r="R14" s="19"/>
    </row>
    <row r="15" spans="2:18" s="17" customFormat="1" ht="23.25" hidden="1" customHeight="1" x14ac:dyDescent="0.25">
      <c r="B15" s="18" t="s">
        <v>47</v>
      </c>
      <c r="C15" s="314" t="s">
        <v>27</v>
      </c>
      <c r="D15" s="314"/>
      <c r="E15" s="314"/>
      <c r="F15" s="314"/>
      <c r="G15" s="313" t="s">
        <v>110</v>
      </c>
      <c r="H15" s="314"/>
      <c r="I15" s="315"/>
      <c r="J15" s="138"/>
      <c r="K15" s="169"/>
      <c r="L15" s="107"/>
      <c r="M15" s="108">
        <f>J15*1/24</f>
        <v>0</v>
      </c>
      <c r="N15" s="109"/>
      <c r="O15" s="110"/>
      <c r="P15" s="191"/>
      <c r="Q15" s="177">
        <v>4695</v>
      </c>
      <c r="R15" s="19">
        <f>Q15*J15</f>
        <v>0</v>
      </c>
    </row>
    <row r="16" spans="2:18" s="17" customFormat="1" ht="23.25" hidden="1" customHeight="1" x14ac:dyDescent="0.25">
      <c r="B16" s="18"/>
      <c r="C16" s="152"/>
      <c r="D16" s="152"/>
      <c r="E16" s="152"/>
      <c r="F16" s="152"/>
      <c r="G16" s="153"/>
      <c r="H16" s="152"/>
      <c r="I16" s="154"/>
      <c r="J16" s="139"/>
      <c r="K16" s="170"/>
      <c r="L16" s="107"/>
      <c r="M16" s="108"/>
      <c r="N16" s="109"/>
      <c r="O16" s="110"/>
      <c r="P16" s="191"/>
      <c r="Q16" s="177"/>
      <c r="R16" s="19"/>
    </row>
    <row r="17" spans="2:18" s="17" customFormat="1" ht="23.25" hidden="1" customHeight="1" x14ac:dyDescent="0.25">
      <c r="B17" s="18" t="s">
        <v>48</v>
      </c>
      <c r="C17" s="314" t="s">
        <v>2</v>
      </c>
      <c r="D17" s="314"/>
      <c r="E17" s="314"/>
      <c r="F17" s="314"/>
      <c r="G17" s="313" t="s">
        <v>111</v>
      </c>
      <c r="H17" s="314"/>
      <c r="I17" s="315"/>
      <c r="J17" s="138"/>
      <c r="K17" s="169"/>
      <c r="L17" s="107"/>
      <c r="M17" s="108">
        <f>J17*1/24</f>
        <v>0</v>
      </c>
      <c r="N17" s="109"/>
      <c r="O17" s="110"/>
      <c r="P17" s="191"/>
      <c r="Q17" s="177">
        <v>16135</v>
      </c>
      <c r="R17" s="19">
        <f>Q17*J17</f>
        <v>0</v>
      </c>
    </row>
    <row r="18" spans="2:18" s="17" customFormat="1" ht="23.25" hidden="1" customHeight="1" x14ac:dyDescent="0.25">
      <c r="B18" s="18"/>
      <c r="C18" s="152"/>
      <c r="D18" s="152"/>
      <c r="E18" s="152"/>
      <c r="F18" s="152"/>
      <c r="G18" s="153"/>
      <c r="H18" s="152"/>
      <c r="I18" s="154"/>
      <c r="J18" s="139"/>
      <c r="K18" s="170"/>
      <c r="L18" s="107"/>
      <c r="M18" s="108"/>
      <c r="N18" s="109"/>
      <c r="O18" s="110"/>
      <c r="P18" s="191"/>
      <c r="Q18" s="177"/>
      <c r="R18" s="19"/>
    </row>
    <row r="19" spans="2:18" s="17" customFormat="1" ht="23.25" hidden="1" customHeight="1" x14ac:dyDescent="0.25">
      <c r="B19" s="18" t="s">
        <v>49</v>
      </c>
      <c r="C19" s="314" t="s">
        <v>28</v>
      </c>
      <c r="D19" s="314"/>
      <c r="E19" s="314"/>
      <c r="F19" s="314"/>
      <c r="G19" s="313" t="s">
        <v>93</v>
      </c>
      <c r="H19" s="314"/>
      <c r="I19" s="315"/>
      <c r="J19" s="138"/>
      <c r="K19" s="169"/>
      <c r="L19" s="111">
        <f>J19</f>
        <v>0</v>
      </c>
      <c r="M19" s="109"/>
      <c r="N19" s="109"/>
      <c r="O19" s="110"/>
      <c r="P19" s="191"/>
      <c r="Q19" s="177">
        <v>16880</v>
      </c>
      <c r="R19" s="19">
        <f>Q19*J19</f>
        <v>0</v>
      </c>
    </row>
    <row r="20" spans="2:18" s="17" customFormat="1" ht="23.25" hidden="1" customHeight="1" x14ac:dyDescent="0.25">
      <c r="B20" s="18"/>
      <c r="C20" s="152"/>
      <c r="D20" s="152"/>
      <c r="E20" s="152"/>
      <c r="F20" s="152"/>
      <c r="G20" s="153"/>
      <c r="H20" s="152"/>
      <c r="I20" s="154"/>
      <c r="J20" s="139"/>
      <c r="K20" s="170"/>
      <c r="L20" s="111"/>
      <c r="M20" s="109"/>
      <c r="N20" s="109"/>
      <c r="O20" s="110"/>
      <c r="P20" s="191"/>
      <c r="Q20" s="177"/>
      <c r="R20" s="19"/>
    </row>
    <row r="21" spans="2:18" s="17" customFormat="1" ht="23.25" hidden="1" customHeight="1" x14ac:dyDescent="0.25">
      <c r="B21" s="18" t="s">
        <v>50</v>
      </c>
      <c r="C21" s="314" t="s">
        <v>29</v>
      </c>
      <c r="D21" s="314"/>
      <c r="E21" s="314"/>
      <c r="F21" s="314"/>
      <c r="G21" s="313" t="s">
        <v>94</v>
      </c>
      <c r="H21" s="314"/>
      <c r="I21" s="315"/>
      <c r="J21" s="138"/>
      <c r="K21" s="169"/>
      <c r="L21" s="111">
        <f>J21</f>
        <v>0</v>
      </c>
      <c r="M21" s="109"/>
      <c r="N21" s="109"/>
      <c r="O21" s="110"/>
      <c r="P21" s="191"/>
      <c r="Q21" s="177">
        <v>6752</v>
      </c>
      <c r="R21" s="19">
        <f>Q21*J21</f>
        <v>0</v>
      </c>
    </row>
    <row r="22" spans="2:18" s="17" customFormat="1" ht="23.25" hidden="1" customHeight="1" x14ac:dyDescent="0.25">
      <c r="B22" s="18"/>
      <c r="C22" s="152"/>
      <c r="D22" s="152"/>
      <c r="E22" s="152"/>
      <c r="F22" s="152"/>
      <c r="G22" s="153"/>
      <c r="H22" s="152"/>
      <c r="I22" s="154"/>
      <c r="J22" s="139"/>
      <c r="K22" s="170"/>
      <c r="L22" s="111"/>
      <c r="M22" s="109"/>
      <c r="N22" s="109"/>
      <c r="O22" s="110"/>
      <c r="P22" s="191"/>
      <c r="Q22" s="177"/>
      <c r="R22" s="19"/>
    </row>
    <row r="23" spans="2:18" s="17" customFormat="1" ht="23.25" hidden="1" customHeight="1" x14ac:dyDescent="0.25">
      <c r="B23" s="18" t="s">
        <v>51</v>
      </c>
      <c r="C23" s="314" t="s">
        <v>120</v>
      </c>
      <c r="D23" s="314"/>
      <c r="E23" s="314"/>
      <c r="F23" s="314"/>
      <c r="G23" s="313" t="s">
        <v>127</v>
      </c>
      <c r="H23" s="314"/>
      <c r="I23" s="315"/>
      <c r="J23" s="138"/>
      <c r="K23" s="169"/>
      <c r="L23" s="111">
        <f>J23</f>
        <v>0</v>
      </c>
      <c r="M23" s="109"/>
      <c r="N23" s="109"/>
      <c r="O23" s="110"/>
      <c r="P23" s="191"/>
      <c r="Q23" s="177">
        <v>6752</v>
      </c>
      <c r="R23" s="19">
        <f>Q23*J23</f>
        <v>0</v>
      </c>
    </row>
    <row r="24" spans="2:18" s="17" customFormat="1" ht="23.25" hidden="1" customHeight="1" x14ac:dyDescent="0.25">
      <c r="B24" s="18"/>
      <c r="C24" s="152"/>
      <c r="D24" s="152"/>
      <c r="E24" s="152"/>
      <c r="F24" s="152"/>
      <c r="G24" s="153"/>
      <c r="H24" s="152"/>
      <c r="I24" s="154"/>
      <c r="J24" s="139"/>
      <c r="K24" s="170"/>
      <c r="L24" s="111"/>
      <c r="M24" s="109"/>
      <c r="N24" s="109"/>
      <c r="O24" s="110"/>
      <c r="P24" s="191"/>
      <c r="Q24" s="177"/>
      <c r="R24" s="19"/>
    </row>
    <row r="25" spans="2:18" s="17" customFormat="1" ht="23.25" hidden="1" customHeight="1" x14ac:dyDescent="0.25">
      <c r="B25" s="18" t="s">
        <v>52</v>
      </c>
      <c r="C25" s="314" t="s">
        <v>11</v>
      </c>
      <c r="D25" s="314"/>
      <c r="E25" s="314"/>
      <c r="F25" s="314"/>
      <c r="G25" s="313" t="s">
        <v>95</v>
      </c>
      <c r="H25" s="314"/>
      <c r="I25" s="315"/>
      <c r="J25" s="138"/>
      <c r="K25" s="169"/>
      <c r="L25" s="111">
        <f>J25</f>
        <v>0</v>
      </c>
      <c r="M25" s="108"/>
      <c r="N25" s="108"/>
      <c r="O25" s="110"/>
      <c r="P25" s="191"/>
      <c r="Q25" s="177">
        <v>10128</v>
      </c>
      <c r="R25" s="19">
        <f>Q25*J25</f>
        <v>0</v>
      </c>
    </row>
    <row r="26" spans="2:18" s="17" customFormat="1" ht="23.25" hidden="1" customHeight="1" x14ac:dyDescent="0.25">
      <c r="B26" s="18"/>
      <c r="C26" s="152"/>
      <c r="D26" s="152"/>
      <c r="E26" s="152"/>
      <c r="F26" s="152"/>
      <c r="G26" s="153"/>
      <c r="H26" s="152"/>
      <c r="I26" s="154"/>
      <c r="J26" s="139"/>
      <c r="K26" s="170"/>
      <c r="L26" s="111"/>
      <c r="M26" s="108"/>
      <c r="N26" s="108"/>
      <c r="O26" s="110"/>
      <c r="P26" s="191"/>
      <c r="Q26" s="177"/>
      <c r="R26" s="19"/>
    </row>
    <row r="27" spans="2:18" s="17" customFormat="1" ht="23.25" hidden="1" customHeight="1" x14ac:dyDescent="0.25">
      <c r="B27" s="18" t="s">
        <v>53</v>
      </c>
      <c r="C27" s="314" t="s">
        <v>7</v>
      </c>
      <c r="D27" s="314"/>
      <c r="E27" s="314"/>
      <c r="F27" s="314"/>
      <c r="G27" s="337" t="s">
        <v>114</v>
      </c>
      <c r="H27" s="338"/>
      <c r="I27" s="339"/>
      <c r="J27" s="138"/>
      <c r="K27" s="169"/>
      <c r="L27" s="111"/>
      <c r="M27" s="108"/>
      <c r="N27" s="108">
        <f>J27</f>
        <v>0</v>
      </c>
      <c r="O27" s="110"/>
      <c r="P27" s="191"/>
      <c r="Q27" s="177">
        <v>29698</v>
      </c>
      <c r="R27" s="19">
        <f>Q27*J27</f>
        <v>0</v>
      </c>
    </row>
    <row r="28" spans="2:18" s="17" customFormat="1" ht="23.25" hidden="1" customHeight="1" x14ac:dyDescent="0.25">
      <c r="B28" s="18"/>
      <c r="C28" s="152"/>
      <c r="D28" s="152"/>
      <c r="E28" s="152"/>
      <c r="F28" s="152"/>
      <c r="G28" s="155"/>
      <c r="H28" s="156"/>
      <c r="I28" s="157"/>
      <c r="J28" s="139"/>
      <c r="K28" s="170"/>
      <c r="L28" s="111"/>
      <c r="M28" s="108"/>
      <c r="N28" s="108"/>
      <c r="O28" s="110"/>
      <c r="P28" s="191"/>
      <c r="Q28" s="177"/>
      <c r="R28" s="19"/>
    </row>
    <row r="29" spans="2:18" s="17" customFormat="1" ht="23.25" hidden="1" customHeight="1" x14ac:dyDescent="0.25">
      <c r="B29" s="18" t="s">
        <v>54</v>
      </c>
      <c r="C29" s="314" t="s">
        <v>30</v>
      </c>
      <c r="D29" s="314"/>
      <c r="E29" s="314"/>
      <c r="F29" s="314"/>
      <c r="G29" s="313" t="s">
        <v>115</v>
      </c>
      <c r="H29" s="314"/>
      <c r="I29" s="315"/>
      <c r="J29" s="138"/>
      <c r="K29" s="169"/>
      <c r="L29" s="111">
        <f>J29*2</f>
        <v>0</v>
      </c>
      <c r="M29" s="108"/>
      <c r="N29" s="108"/>
      <c r="O29" s="110"/>
      <c r="P29" s="191"/>
      <c r="Q29" s="177">
        <v>8492</v>
      </c>
      <c r="R29" s="19">
        <f>Q29*J29</f>
        <v>0</v>
      </c>
    </row>
    <row r="30" spans="2:18" s="17" customFormat="1" ht="23.25" hidden="1" customHeight="1" x14ac:dyDescent="0.25">
      <c r="B30" s="18"/>
      <c r="C30" s="152"/>
      <c r="D30" s="152"/>
      <c r="E30" s="152"/>
      <c r="F30" s="152"/>
      <c r="G30" s="155"/>
      <c r="H30" s="156"/>
      <c r="I30" s="157"/>
      <c r="J30" s="139"/>
      <c r="K30" s="170"/>
      <c r="L30" s="111"/>
      <c r="M30" s="108"/>
      <c r="N30" s="108"/>
      <c r="O30" s="110"/>
      <c r="P30" s="191"/>
      <c r="Q30" s="177"/>
      <c r="R30" s="19"/>
    </row>
    <row r="31" spans="2:18" s="17" customFormat="1" ht="23.25" hidden="1" customHeight="1" x14ac:dyDescent="0.25">
      <c r="B31" s="18" t="s">
        <v>55</v>
      </c>
      <c r="C31" s="314" t="s">
        <v>31</v>
      </c>
      <c r="D31" s="314"/>
      <c r="E31" s="314"/>
      <c r="F31" s="314"/>
      <c r="G31" s="337" t="s">
        <v>112</v>
      </c>
      <c r="H31" s="338"/>
      <c r="I31" s="339"/>
      <c r="J31" s="138"/>
      <c r="K31" s="169"/>
      <c r="L31" s="111">
        <f>J31</f>
        <v>0</v>
      </c>
      <c r="M31" s="108"/>
      <c r="N31" s="108"/>
      <c r="O31" s="110"/>
      <c r="P31" s="191"/>
      <c r="Q31" s="177">
        <v>25320</v>
      </c>
      <c r="R31" s="19">
        <f>Q31*J31</f>
        <v>0</v>
      </c>
    </row>
    <row r="32" spans="2:18" s="17" customFormat="1" ht="23.25" hidden="1" customHeight="1" x14ac:dyDescent="0.25">
      <c r="B32" s="18"/>
      <c r="C32" s="152"/>
      <c r="D32" s="152"/>
      <c r="E32" s="152"/>
      <c r="F32" s="152"/>
      <c r="G32" s="155"/>
      <c r="H32" s="156"/>
      <c r="I32" s="157"/>
      <c r="J32" s="139"/>
      <c r="K32" s="170"/>
      <c r="L32" s="111"/>
      <c r="M32" s="108"/>
      <c r="N32" s="108"/>
      <c r="O32" s="110"/>
      <c r="P32" s="191"/>
      <c r="Q32" s="177"/>
      <c r="R32" s="19"/>
    </row>
    <row r="33" spans="2:18" s="17" customFormat="1" ht="23.25" hidden="1" customHeight="1" x14ac:dyDescent="0.25">
      <c r="B33" s="18" t="s">
        <v>56</v>
      </c>
      <c r="C33" s="314" t="s">
        <v>14</v>
      </c>
      <c r="D33" s="314"/>
      <c r="E33" s="314"/>
      <c r="F33" s="314"/>
      <c r="G33" s="313" t="s">
        <v>93</v>
      </c>
      <c r="H33" s="314"/>
      <c r="I33" s="315"/>
      <c r="J33" s="138"/>
      <c r="K33" s="169"/>
      <c r="L33" s="111">
        <f>J33</f>
        <v>0</v>
      </c>
      <c r="M33" s="108"/>
      <c r="N33" s="108"/>
      <c r="O33" s="110"/>
      <c r="P33" s="191"/>
      <c r="Q33" s="177">
        <v>16880</v>
      </c>
      <c r="R33" s="19">
        <f>Q33*J33</f>
        <v>0</v>
      </c>
    </row>
    <row r="34" spans="2:18" s="17" customFormat="1" ht="23.25" hidden="1" customHeight="1" x14ac:dyDescent="0.25">
      <c r="B34" s="20"/>
      <c r="C34" s="21"/>
      <c r="D34" s="21"/>
      <c r="E34" s="21"/>
      <c r="F34" s="21"/>
      <c r="G34" s="22"/>
      <c r="H34" s="21"/>
      <c r="I34" s="23"/>
      <c r="J34" s="140"/>
      <c r="K34" s="170"/>
      <c r="L34" s="112"/>
      <c r="M34" s="113"/>
      <c r="N34" s="113"/>
      <c r="O34" s="114"/>
      <c r="P34" s="192"/>
      <c r="Q34" s="178"/>
      <c r="R34" s="19"/>
    </row>
    <row r="35" spans="2:18" s="17" customFormat="1" ht="23.25" hidden="1" customHeight="1" thickBot="1" x14ac:dyDescent="0.3">
      <c r="B35" s="45" t="s">
        <v>57</v>
      </c>
      <c r="C35" s="353" t="s">
        <v>16</v>
      </c>
      <c r="D35" s="353"/>
      <c r="E35" s="353"/>
      <c r="F35" s="353"/>
      <c r="G35" s="348" t="s">
        <v>119</v>
      </c>
      <c r="H35" s="349"/>
      <c r="I35" s="350"/>
      <c r="J35" s="141"/>
      <c r="K35" s="169"/>
      <c r="L35" s="115"/>
      <c r="M35" s="116"/>
      <c r="N35" s="116"/>
      <c r="O35" s="162">
        <f>J35</f>
        <v>0</v>
      </c>
      <c r="P35" s="193"/>
      <c r="Q35" s="179">
        <v>22056</v>
      </c>
      <c r="R35" s="46">
        <f>Q35*J35</f>
        <v>0</v>
      </c>
    </row>
    <row r="36" spans="2:18" s="17" customFormat="1" ht="23.25" hidden="1" customHeight="1" thickBot="1" x14ac:dyDescent="0.3">
      <c r="B36" s="334" t="s">
        <v>141</v>
      </c>
      <c r="C36" s="335"/>
      <c r="D36" s="335"/>
      <c r="E36" s="335"/>
      <c r="F36" s="335"/>
      <c r="G36" s="335"/>
      <c r="H36" s="335"/>
      <c r="I36" s="335"/>
      <c r="J36" s="336"/>
      <c r="K36" s="166"/>
      <c r="L36" s="117">
        <f>SUM(L9:L35)</f>
        <v>0</v>
      </c>
      <c r="M36" s="118">
        <f t="shared" ref="M36:P36" si="0">SUM(M9:M35)</f>
        <v>0</v>
      </c>
      <c r="N36" s="118">
        <f t="shared" si="0"/>
        <v>0</v>
      </c>
      <c r="O36" s="119">
        <f t="shared" si="0"/>
        <v>0</v>
      </c>
      <c r="P36" s="119">
        <f t="shared" si="0"/>
        <v>0</v>
      </c>
      <c r="Q36" s="180"/>
      <c r="R36" s="41">
        <f>SUM(R9:R35)</f>
        <v>0</v>
      </c>
    </row>
    <row r="37" spans="2:18" s="17" customFormat="1" ht="30.95" customHeight="1" x14ac:dyDescent="0.25">
      <c r="B37" s="47" t="s">
        <v>1</v>
      </c>
      <c r="C37" s="326" t="s">
        <v>32</v>
      </c>
      <c r="D37" s="326"/>
      <c r="E37" s="326"/>
      <c r="F37" s="326"/>
      <c r="G37" s="346" t="s">
        <v>111</v>
      </c>
      <c r="H37" s="326"/>
      <c r="I37" s="347"/>
      <c r="J37" s="142"/>
      <c r="K37" s="169"/>
      <c r="L37" s="120"/>
      <c r="M37" s="121">
        <f>J37*1/24</f>
        <v>0</v>
      </c>
      <c r="N37" s="121"/>
      <c r="O37" s="122"/>
      <c r="P37" s="194"/>
      <c r="Q37" s="181">
        <v>17510</v>
      </c>
      <c r="R37" s="48">
        <f>Q37*J37</f>
        <v>0</v>
      </c>
    </row>
    <row r="38" spans="2:18" s="17" customFormat="1" ht="30.95" hidden="1" customHeight="1" x14ac:dyDescent="0.25">
      <c r="B38" s="24"/>
      <c r="C38" s="25"/>
      <c r="D38" s="25"/>
      <c r="E38" s="25"/>
      <c r="F38" s="25"/>
      <c r="G38" s="26"/>
      <c r="H38" s="25"/>
      <c r="I38" s="27"/>
      <c r="J38" s="143"/>
      <c r="K38" s="170"/>
      <c r="L38" s="123"/>
      <c r="M38" s="124"/>
      <c r="N38" s="124"/>
      <c r="O38" s="125"/>
      <c r="P38" s="195"/>
      <c r="Q38" s="182"/>
      <c r="R38" s="29"/>
    </row>
    <row r="39" spans="2:18" s="17" customFormat="1" ht="30.95" customHeight="1" x14ac:dyDescent="0.25">
      <c r="B39" s="28" t="s">
        <v>58</v>
      </c>
      <c r="C39" s="316" t="s">
        <v>33</v>
      </c>
      <c r="D39" s="316"/>
      <c r="E39" s="316"/>
      <c r="F39" s="316"/>
      <c r="G39" s="317" t="s">
        <v>111</v>
      </c>
      <c r="H39" s="316"/>
      <c r="I39" s="318"/>
      <c r="J39" s="138"/>
      <c r="K39" s="169"/>
      <c r="L39" s="126"/>
      <c r="M39" s="127">
        <f>J39*1/24</f>
        <v>0</v>
      </c>
      <c r="N39" s="127"/>
      <c r="O39" s="129"/>
      <c r="P39" s="196"/>
      <c r="Q39" s="183">
        <v>28035</v>
      </c>
      <c r="R39" s="29">
        <f>Q39*J39</f>
        <v>0</v>
      </c>
    </row>
    <row r="40" spans="2:18" s="17" customFormat="1" ht="30.95" hidden="1" customHeight="1" x14ac:dyDescent="0.25">
      <c r="B40" s="28"/>
      <c r="C40" s="146"/>
      <c r="D40" s="146"/>
      <c r="E40" s="146"/>
      <c r="F40" s="146"/>
      <c r="G40" s="150"/>
      <c r="H40" s="146"/>
      <c r="I40" s="151"/>
      <c r="J40" s="139"/>
      <c r="K40" s="170"/>
      <c r="L40" s="126"/>
      <c r="M40" s="127"/>
      <c r="N40" s="127"/>
      <c r="O40" s="129"/>
      <c r="P40" s="196"/>
      <c r="Q40" s="183"/>
      <c r="R40" s="29"/>
    </row>
    <row r="41" spans="2:18" s="17" customFormat="1" ht="30.95" customHeight="1" x14ac:dyDescent="0.25">
      <c r="B41" s="28" t="s">
        <v>59</v>
      </c>
      <c r="C41" s="316" t="s">
        <v>34</v>
      </c>
      <c r="D41" s="316"/>
      <c r="E41" s="316"/>
      <c r="F41" s="316"/>
      <c r="G41" s="317" t="s">
        <v>163</v>
      </c>
      <c r="H41" s="316"/>
      <c r="I41" s="318"/>
      <c r="J41" s="138"/>
      <c r="K41" s="169"/>
      <c r="L41" s="126"/>
      <c r="M41" s="127">
        <f>J41*1/24</f>
        <v>0</v>
      </c>
      <c r="N41" s="127"/>
      <c r="O41" s="129"/>
      <c r="P41" s="196"/>
      <c r="Q41" s="183">
        <v>28035</v>
      </c>
      <c r="R41" s="29">
        <f>Q41*J41</f>
        <v>0</v>
      </c>
    </row>
    <row r="42" spans="2:18" s="17" customFormat="1" ht="30.95" hidden="1" customHeight="1" x14ac:dyDescent="0.25">
      <c r="B42" s="28"/>
      <c r="C42" s="146"/>
      <c r="D42" s="146"/>
      <c r="E42" s="146"/>
      <c r="F42" s="146"/>
      <c r="G42" s="150"/>
      <c r="H42" s="146"/>
      <c r="I42" s="151"/>
      <c r="J42" s="139"/>
      <c r="K42" s="170"/>
      <c r="L42" s="126"/>
      <c r="M42" s="127"/>
      <c r="N42" s="127"/>
      <c r="O42" s="129"/>
      <c r="P42" s="196"/>
      <c r="Q42" s="183"/>
      <c r="R42" s="29"/>
    </row>
    <row r="43" spans="2:18" s="17" customFormat="1" ht="30.95" customHeight="1" x14ac:dyDescent="0.25">
      <c r="B43" s="28" t="s">
        <v>60</v>
      </c>
      <c r="C43" s="316" t="s">
        <v>35</v>
      </c>
      <c r="D43" s="316"/>
      <c r="E43" s="316"/>
      <c r="F43" s="316"/>
      <c r="G43" s="317" t="s">
        <v>164</v>
      </c>
      <c r="H43" s="316"/>
      <c r="I43" s="318"/>
      <c r="J43" s="138"/>
      <c r="K43" s="169"/>
      <c r="L43" s="126"/>
      <c r="M43" s="127">
        <f>J43*1/24</f>
        <v>0</v>
      </c>
      <c r="N43" s="127"/>
      <c r="O43" s="129"/>
      <c r="P43" s="196"/>
      <c r="Q43" s="183">
        <v>4695</v>
      </c>
      <c r="R43" s="29">
        <f>Q43*J43</f>
        <v>0</v>
      </c>
    </row>
    <row r="44" spans="2:18" s="17" customFormat="1" ht="30.95" hidden="1" customHeight="1" x14ac:dyDescent="0.25">
      <c r="B44" s="28"/>
      <c r="C44" s="146"/>
      <c r="D44" s="146"/>
      <c r="E44" s="146"/>
      <c r="F44" s="146"/>
      <c r="G44" s="150"/>
      <c r="H44" s="146"/>
      <c r="I44" s="151"/>
      <c r="J44" s="139"/>
      <c r="K44" s="170"/>
      <c r="L44" s="126"/>
      <c r="M44" s="127"/>
      <c r="N44" s="127"/>
      <c r="O44" s="129"/>
      <c r="P44" s="196"/>
      <c r="Q44" s="183"/>
      <c r="R44" s="29"/>
    </row>
    <row r="45" spans="2:18" s="17" customFormat="1" ht="30.95" customHeight="1" x14ac:dyDescent="0.25">
      <c r="B45" s="28" t="s">
        <v>3</v>
      </c>
      <c r="C45" s="316" t="s">
        <v>121</v>
      </c>
      <c r="D45" s="316"/>
      <c r="E45" s="316"/>
      <c r="F45" s="316"/>
      <c r="G45" s="317" t="s">
        <v>127</v>
      </c>
      <c r="H45" s="316"/>
      <c r="I45" s="318"/>
      <c r="J45" s="138"/>
      <c r="K45" s="169"/>
      <c r="L45" s="126">
        <f>J45</f>
        <v>0</v>
      </c>
      <c r="M45" s="127"/>
      <c r="N45" s="127"/>
      <c r="O45" s="129"/>
      <c r="P45" s="196"/>
      <c r="Q45" s="183">
        <v>6752</v>
      </c>
      <c r="R45" s="29">
        <f>Q45*J45</f>
        <v>0</v>
      </c>
    </row>
    <row r="46" spans="2:18" s="17" customFormat="1" ht="30.95" hidden="1" customHeight="1" x14ac:dyDescent="0.25">
      <c r="B46" s="28"/>
      <c r="C46" s="146"/>
      <c r="D46" s="146"/>
      <c r="E46" s="146"/>
      <c r="F46" s="146"/>
      <c r="G46" s="150"/>
      <c r="H46" s="146"/>
      <c r="I46" s="151"/>
      <c r="J46" s="139"/>
      <c r="K46" s="170"/>
      <c r="L46" s="126"/>
      <c r="M46" s="127"/>
      <c r="N46" s="127"/>
      <c r="O46" s="129"/>
      <c r="P46" s="196"/>
      <c r="Q46" s="183"/>
      <c r="R46" s="29"/>
    </row>
    <row r="47" spans="2:18" s="17" customFormat="1" ht="30.95" customHeight="1" x14ac:dyDescent="0.25">
      <c r="B47" s="28" t="s">
        <v>4</v>
      </c>
      <c r="C47" s="316" t="s">
        <v>122</v>
      </c>
      <c r="D47" s="316"/>
      <c r="E47" s="316"/>
      <c r="F47" s="316"/>
      <c r="G47" s="317" t="s">
        <v>96</v>
      </c>
      <c r="H47" s="316"/>
      <c r="I47" s="318"/>
      <c r="J47" s="138"/>
      <c r="K47" s="169"/>
      <c r="L47" s="126">
        <f>J47</f>
        <v>0</v>
      </c>
      <c r="M47" s="127"/>
      <c r="N47" s="127"/>
      <c r="O47" s="129"/>
      <c r="P47" s="196"/>
      <c r="Q47" s="183">
        <v>13504</v>
      </c>
      <c r="R47" s="29">
        <f>Q47*J47</f>
        <v>0</v>
      </c>
    </row>
    <row r="48" spans="2:18" s="17" customFormat="1" ht="30.95" hidden="1" customHeight="1" x14ac:dyDescent="0.25">
      <c r="B48" s="28"/>
      <c r="C48" s="146"/>
      <c r="D48" s="146"/>
      <c r="E48" s="146"/>
      <c r="F48" s="146"/>
      <c r="G48" s="150"/>
      <c r="H48" s="146"/>
      <c r="I48" s="151"/>
      <c r="J48" s="139"/>
      <c r="K48" s="170"/>
      <c r="L48" s="126"/>
      <c r="M48" s="127"/>
      <c r="N48" s="127"/>
      <c r="O48" s="129"/>
      <c r="P48" s="196"/>
      <c r="Q48" s="183"/>
      <c r="R48" s="29"/>
    </row>
    <row r="49" spans="2:18" s="17" customFormat="1" ht="30.95" customHeight="1" x14ac:dyDescent="0.25">
      <c r="B49" s="28" t="s">
        <v>6</v>
      </c>
      <c r="C49" s="316" t="s">
        <v>78</v>
      </c>
      <c r="D49" s="316"/>
      <c r="E49" s="316"/>
      <c r="F49" s="316"/>
      <c r="G49" s="317" t="s">
        <v>96</v>
      </c>
      <c r="H49" s="316"/>
      <c r="I49" s="318"/>
      <c r="J49" s="138"/>
      <c r="K49" s="169"/>
      <c r="L49" s="126">
        <f>J49</f>
        <v>0</v>
      </c>
      <c r="M49" s="127"/>
      <c r="N49" s="127"/>
      <c r="O49" s="129"/>
      <c r="P49" s="196"/>
      <c r="Q49" s="183">
        <v>13504</v>
      </c>
      <c r="R49" s="29">
        <f>Q49*J49</f>
        <v>0</v>
      </c>
    </row>
    <row r="50" spans="2:18" s="17" customFormat="1" ht="30.95" hidden="1" customHeight="1" x14ac:dyDescent="0.25">
      <c r="B50" s="28"/>
      <c r="C50" s="146"/>
      <c r="D50" s="146"/>
      <c r="E50" s="146"/>
      <c r="F50" s="146"/>
      <c r="G50" s="150"/>
      <c r="H50" s="146"/>
      <c r="I50" s="151"/>
      <c r="J50" s="139"/>
      <c r="K50" s="170"/>
      <c r="L50" s="126"/>
      <c r="M50" s="127"/>
      <c r="N50" s="127"/>
      <c r="O50" s="129"/>
      <c r="P50" s="196"/>
      <c r="Q50" s="183"/>
      <c r="R50" s="29"/>
    </row>
    <row r="51" spans="2:18" s="17" customFormat="1" ht="30.95" customHeight="1" x14ac:dyDescent="0.25">
      <c r="B51" s="28" t="s">
        <v>9</v>
      </c>
      <c r="C51" s="316" t="s">
        <v>123</v>
      </c>
      <c r="D51" s="316"/>
      <c r="E51" s="316"/>
      <c r="F51" s="316"/>
      <c r="G51" s="317" t="s">
        <v>97</v>
      </c>
      <c r="H51" s="316"/>
      <c r="I51" s="318"/>
      <c r="J51" s="138"/>
      <c r="K51" s="169"/>
      <c r="L51" s="126">
        <f>J51</f>
        <v>0</v>
      </c>
      <c r="M51" s="127"/>
      <c r="N51" s="127"/>
      <c r="O51" s="129"/>
      <c r="P51" s="196"/>
      <c r="Q51" s="183">
        <v>23632</v>
      </c>
      <c r="R51" s="29">
        <f>Q51*J51</f>
        <v>0</v>
      </c>
    </row>
    <row r="52" spans="2:18" s="17" customFormat="1" ht="30.95" hidden="1" customHeight="1" x14ac:dyDescent="0.25">
      <c r="B52" s="28"/>
      <c r="C52" s="146"/>
      <c r="D52" s="146"/>
      <c r="E52" s="146"/>
      <c r="F52" s="146"/>
      <c r="G52" s="150"/>
      <c r="H52" s="146"/>
      <c r="I52" s="151"/>
      <c r="J52" s="139"/>
      <c r="K52" s="170"/>
      <c r="L52" s="126"/>
      <c r="M52" s="127"/>
      <c r="N52" s="127"/>
      <c r="O52" s="129"/>
      <c r="P52" s="196"/>
      <c r="Q52" s="183"/>
      <c r="R52" s="29"/>
    </row>
    <row r="53" spans="2:18" s="17" customFormat="1" ht="30.95" customHeight="1" x14ac:dyDescent="0.25">
      <c r="B53" s="28" t="s">
        <v>10</v>
      </c>
      <c r="C53" s="316" t="s">
        <v>36</v>
      </c>
      <c r="D53" s="316"/>
      <c r="E53" s="316"/>
      <c r="F53" s="316"/>
      <c r="G53" s="317" t="s">
        <v>97</v>
      </c>
      <c r="H53" s="316"/>
      <c r="I53" s="318"/>
      <c r="J53" s="138"/>
      <c r="K53" s="169"/>
      <c r="L53" s="126">
        <f>J53</f>
        <v>0</v>
      </c>
      <c r="M53" s="127"/>
      <c r="N53" s="127"/>
      <c r="O53" s="129"/>
      <c r="P53" s="196"/>
      <c r="Q53" s="183">
        <v>23632</v>
      </c>
      <c r="R53" s="29">
        <f>Q53*J53</f>
        <v>0</v>
      </c>
    </row>
    <row r="54" spans="2:18" s="17" customFormat="1" ht="30.95" hidden="1" customHeight="1" x14ac:dyDescent="0.25">
      <c r="B54" s="28"/>
      <c r="C54" s="146"/>
      <c r="D54" s="146"/>
      <c r="E54" s="146"/>
      <c r="F54" s="146"/>
      <c r="G54" s="150"/>
      <c r="H54" s="146"/>
      <c r="I54" s="151"/>
      <c r="J54" s="139"/>
      <c r="K54" s="170"/>
      <c r="L54" s="126"/>
      <c r="M54" s="127"/>
      <c r="N54" s="127"/>
      <c r="O54" s="129"/>
      <c r="P54" s="196"/>
      <c r="Q54" s="183"/>
      <c r="R54" s="29"/>
    </row>
    <row r="55" spans="2:18" s="17" customFormat="1" ht="30.95" customHeight="1" x14ac:dyDescent="0.25">
      <c r="B55" s="28" t="s">
        <v>61</v>
      </c>
      <c r="C55" s="316" t="s">
        <v>124</v>
      </c>
      <c r="D55" s="316"/>
      <c r="E55" s="316"/>
      <c r="F55" s="316"/>
      <c r="G55" s="317" t="s">
        <v>98</v>
      </c>
      <c r="H55" s="316"/>
      <c r="I55" s="318"/>
      <c r="J55" s="138"/>
      <c r="K55" s="169"/>
      <c r="L55" s="126">
        <f>J55</f>
        <v>0</v>
      </c>
      <c r="M55" s="127"/>
      <c r="N55" s="127"/>
      <c r="O55" s="129"/>
      <c r="P55" s="196"/>
      <c r="Q55" s="183">
        <v>33760</v>
      </c>
      <c r="R55" s="29">
        <f>Q55*J55</f>
        <v>0</v>
      </c>
    </row>
    <row r="56" spans="2:18" s="17" customFormat="1" ht="30.95" hidden="1" customHeight="1" x14ac:dyDescent="0.25">
      <c r="B56" s="28"/>
      <c r="C56" s="146"/>
      <c r="D56" s="146"/>
      <c r="E56" s="146"/>
      <c r="F56" s="146"/>
      <c r="G56" s="150"/>
      <c r="H56" s="146"/>
      <c r="I56" s="151"/>
      <c r="J56" s="139"/>
      <c r="K56" s="170"/>
      <c r="L56" s="126"/>
      <c r="M56" s="127"/>
      <c r="N56" s="127"/>
      <c r="O56" s="129"/>
      <c r="P56" s="196"/>
      <c r="Q56" s="183"/>
      <c r="R56" s="29"/>
    </row>
    <row r="57" spans="2:18" s="17" customFormat="1" ht="30.95" customHeight="1" x14ac:dyDescent="0.25">
      <c r="B57" s="28" t="s">
        <v>62</v>
      </c>
      <c r="C57" s="316" t="s">
        <v>37</v>
      </c>
      <c r="D57" s="316"/>
      <c r="E57" s="316"/>
      <c r="F57" s="316"/>
      <c r="G57" s="317" t="s">
        <v>98</v>
      </c>
      <c r="H57" s="316"/>
      <c r="I57" s="318"/>
      <c r="J57" s="138"/>
      <c r="K57" s="169"/>
      <c r="L57" s="126">
        <f>J57</f>
        <v>0</v>
      </c>
      <c r="M57" s="127"/>
      <c r="N57" s="127"/>
      <c r="O57" s="129"/>
      <c r="P57" s="196"/>
      <c r="Q57" s="183">
        <v>33760</v>
      </c>
      <c r="R57" s="29">
        <f>Q57*J57</f>
        <v>0</v>
      </c>
    </row>
    <row r="58" spans="2:18" s="17" customFormat="1" ht="30.95" hidden="1" customHeight="1" x14ac:dyDescent="0.25">
      <c r="B58" s="28"/>
      <c r="C58" s="146"/>
      <c r="D58" s="146"/>
      <c r="E58" s="146"/>
      <c r="F58" s="146"/>
      <c r="G58" s="150"/>
      <c r="H58" s="146"/>
      <c r="I58" s="151"/>
      <c r="J58" s="139"/>
      <c r="K58" s="170"/>
      <c r="L58" s="126"/>
      <c r="M58" s="127"/>
      <c r="N58" s="127"/>
      <c r="O58" s="129"/>
      <c r="P58" s="196"/>
      <c r="Q58" s="183"/>
      <c r="R58" s="29"/>
    </row>
    <row r="59" spans="2:18" s="17" customFormat="1" ht="30.95" customHeight="1" x14ac:dyDescent="0.25">
      <c r="B59" s="28" t="s">
        <v>63</v>
      </c>
      <c r="C59" s="316" t="s">
        <v>19</v>
      </c>
      <c r="D59" s="316"/>
      <c r="E59" s="316"/>
      <c r="F59" s="316"/>
      <c r="G59" s="317" t="s">
        <v>99</v>
      </c>
      <c r="H59" s="316"/>
      <c r="I59" s="318"/>
      <c r="J59" s="138"/>
      <c r="K59" s="169"/>
      <c r="L59" s="126">
        <f>J59</f>
        <v>0</v>
      </c>
      <c r="M59" s="127"/>
      <c r="N59" s="127"/>
      <c r="O59" s="129"/>
      <c r="P59" s="196"/>
      <c r="Q59" s="183">
        <v>1360</v>
      </c>
      <c r="R59" s="29">
        <f>Q59*J59</f>
        <v>0</v>
      </c>
    </row>
    <row r="60" spans="2:18" s="17" customFormat="1" ht="30.95" hidden="1" customHeight="1" x14ac:dyDescent="0.25">
      <c r="B60" s="28"/>
      <c r="C60" s="146"/>
      <c r="D60" s="146"/>
      <c r="E60" s="146"/>
      <c r="F60" s="146"/>
      <c r="G60" s="150"/>
      <c r="H60" s="146"/>
      <c r="I60" s="151"/>
      <c r="J60" s="139"/>
      <c r="K60" s="170"/>
      <c r="L60" s="126"/>
      <c r="M60" s="127"/>
      <c r="N60" s="127"/>
      <c r="O60" s="129"/>
      <c r="P60" s="196"/>
      <c r="Q60" s="183"/>
      <c r="R60" s="29"/>
    </row>
    <row r="61" spans="2:18" s="17" customFormat="1" ht="30.75" customHeight="1" x14ac:dyDescent="0.25">
      <c r="B61" s="28" t="s">
        <v>64</v>
      </c>
      <c r="C61" s="316" t="s">
        <v>125</v>
      </c>
      <c r="D61" s="316"/>
      <c r="E61" s="316"/>
      <c r="F61" s="316"/>
      <c r="G61" s="317" t="s">
        <v>162</v>
      </c>
      <c r="H61" s="316"/>
      <c r="I61" s="318"/>
      <c r="J61" s="138"/>
      <c r="K61" s="169"/>
      <c r="L61" s="126">
        <f>J61*3</f>
        <v>0</v>
      </c>
      <c r="M61" s="127"/>
      <c r="N61" s="127"/>
      <c r="O61" s="129"/>
      <c r="P61" s="196"/>
      <c r="Q61" s="183">
        <v>16136</v>
      </c>
      <c r="R61" s="29">
        <f>Q61*J61</f>
        <v>0</v>
      </c>
    </row>
    <row r="62" spans="2:18" s="17" customFormat="1" ht="30.95" hidden="1" customHeight="1" x14ac:dyDescent="0.25">
      <c r="B62" s="28"/>
      <c r="C62" s="146"/>
      <c r="D62" s="146"/>
      <c r="E62" s="146"/>
      <c r="F62" s="146"/>
      <c r="G62" s="147"/>
      <c r="H62" s="148"/>
      <c r="I62" s="149"/>
      <c r="J62" s="139"/>
      <c r="K62" s="170"/>
      <c r="L62" s="126"/>
      <c r="M62" s="127"/>
      <c r="N62" s="127"/>
      <c r="O62" s="129"/>
      <c r="P62" s="196"/>
      <c r="Q62" s="183"/>
      <c r="R62" s="29"/>
    </row>
    <row r="63" spans="2:18" s="17" customFormat="1" ht="30.95" customHeight="1" x14ac:dyDescent="0.25">
      <c r="B63" s="28" t="s">
        <v>65</v>
      </c>
      <c r="C63" s="316" t="s">
        <v>38</v>
      </c>
      <c r="D63" s="316"/>
      <c r="E63" s="316"/>
      <c r="F63" s="316"/>
      <c r="G63" s="317" t="s">
        <v>116</v>
      </c>
      <c r="H63" s="316"/>
      <c r="I63" s="318"/>
      <c r="J63" s="138"/>
      <c r="K63" s="169"/>
      <c r="L63" s="126">
        <f>J63*2</f>
        <v>0</v>
      </c>
      <c r="M63" s="127"/>
      <c r="N63" s="127"/>
      <c r="O63" s="129"/>
      <c r="P63" s="196"/>
      <c r="Q63" s="183">
        <v>8492</v>
      </c>
      <c r="R63" s="29">
        <f>Q63*J63</f>
        <v>0</v>
      </c>
    </row>
    <row r="64" spans="2:18" s="17" customFormat="1" ht="30.95" hidden="1" customHeight="1" x14ac:dyDescent="0.25">
      <c r="B64" s="28"/>
      <c r="C64" s="146"/>
      <c r="D64" s="146"/>
      <c r="E64" s="146"/>
      <c r="F64" s="146"/>
      <c r="G64" s="147"/>
      <c r="H64" s="148"/>
      <c r="I64" s="149"/>
      <c r="J64" s="139"/>
      <c r="K64" s="170"/>
      <c r="L64" s="126"/>
      <c r="M64" s="127"/>
      <c r="N64" s="127"/>
      <c r="O64" s="129"/>
      <c r="P64" s="196"/>
      <c r="Q64" s="183"/>
      <c r="R64" s="29"/>
    </row>
    <row r="65" spans="2:18" s="17" customFormat="1" ht="30.95" customHeight="1" x14ac:dyDescent="0.25">
      <c r="B65" s="28" t="s">
        <v>66</v>
      </c>
      <c r="C65" s="316" t="s">
        <v>18</v>
      </c>
      <c r="D65" s="316"/>
      <c r="E65" s="316"/>
      <c r="F65" s="316"/>
      <c r="G65" s="317" t="s">
        <v>117</v>
      </c>
      <c r="H65" s="316"/>
      <c r="I65" s="318"/>
      <c r="J65" s="138"/>
      <c r="K65" s="169"/>
      <c r="L65" s="126">
        <f>J65*2</f>
        <v>0</v>
      </c>
      <c r="M65" s="127"/>
      <c r="N65" s="127"/>
      <c r="O65" s="129"/>
      <c r="P65" s="196"/>
      <c r="Q65" s="183">
        <v>7780</v>
      </c>
      <c r="R65" s="29">
        <f>Q65*J65</f>
        <v>0</v>
      </c>
    </row>
    <row r="66" spans="2:18" s="17" customFormat="1" ht="30.95" hidden="1" customHeight="1" x14ac:dyDescent="0.25">
      <c r="B66" s="28"/>
      <c r="C66" s="146"/>
      <c r="D66" s="146"/>
      <c r="E66" s="146"/>
      <c r="F66" s="146"/>
      <c r="G66" s="147"/>
      <c r="H66" s="148"/>
      <c r="I66" s="149"/>
      <c r="J66" s="139"/>
      <c r="K66" s="170"/>
      <c r="L66" s="126"/>
      <c r="M66" s="127"/>
      <c r="N66" s="127"/>
      <c r="O66" s="129"/>
      <c r="P66" s="196"/>
      <c r="Q66" s="183"/>
      <c r="R66" s="29"/>
    </row>
    <row r="67" spans="2:18" s="17" customFormat="1" ht="30.95" customHeight="1" x14ac:dyDescent="0.25">
      <c r="B67" s="28" t="s">
        <v>67</v>
      </c>
      <c r="C67" s="316" t="s">
        <v>17</v>
      </c>
      <c r="D67" s="316"/>
      <c r="E67" s="316"/>
      <c r="F67" s="316"/>
      <c r="G67" s="317" t="s">
        <v>118</v>
      </c>
      <c r="H67" s="316"/>
      <c r="I67" s="318"/>
      <c r="J67" s="138"/>
      <c r="K67" s="169"/>
      <c r="L67" s="126">
        <f>J67*2</f>
        <v>0</v>
      </c>
      <c r="M67" s="128"/>
      <c r="N67" s="128"/>
      <c r="O67" s="129"/>
      <c r="P67" s="196"/>
      <c r="Q67" s="183">
        <v>26885</v>
      </c>
      <c r="R67" s="29">
        <f>Q67*J67</f>
        <v>0</v>
      </c>
    </row>
    <row r="68" spans="2:18" s="17" customFormat="1" ht="30.95" hidden="1" customHeight="1" x14ac:dyDescent="0.25">
      <c r="B68" s="28"/>
      <c r="C68" s="146"/>
      <c r="D68" s="146"/>
      <c r="E68" s="146"/>
      <c r="F68" s="146"/>
      <c r="G68" s="147"/>
      <c r="H68" s="148"/>
      <c r="I68" s="149"/>
      <c r="J68" s="139"/>
      <c r="K68" s="170"/>
      <c r="L68" s="126"/>
      <c r="M68" s="128"/>
      <c r="N68" s="128"/>
      <c r="O68" s="129"/>
      <c r="P68" s="196"/>
      <c r="Q68" s="183"/>
      <c r="R68" s="29"/>
    </row>
    <row r="69" spans="2:18" s="17" customFormat="1" ht="30.95" customHeight="1" x14ac:dyDescent="0.25">
      <c r="B69" s="28" t="s">
        <v>68</v>
      </c>
      <c r="C69" s="316" t="s">
        <v>126</v>
      </c>
      <c r="D69" s="316"/>
      <c r="E69" s="316"/>
      <c r="F69" s="316"/>
      <c r="G69" s="317" t="s">
        <v>128</v>
      </c>
      <c r="H69" s="316"/>
      <c r="I69" s="318"/>
      <c r="J69" s="138"/>
      <c r="K69" s="169"/>
      <c r="L69" s="126">
        <f>J69*2</f>
        <v>0</v>
      </c>
      <c r="M69" s="128"/>
      <c r="N69" s="128"/>
      <c r="O69" s="129"/>
      <c r="P69" s="196"/>
      <c r="Q69" s="183">
        <v>5377</v>
      </c>
      <c r="R69" s="29">
        <f>Q69*J69</f>
        <v>0</v>
      </c>
    </row>
    <row r="70" spans="2:18" s="17" customFormat="1" ht="30.95" hidden="1" customHeight="1" x14ac:dyDescent="0.25">
      <c r="B70" s="28"/>
      <c r="C70" s="146"/>
      <c r="D70" s="146"/>
      <c r="E70" s="146"/>
      <c r="F70" s="146"/>
      <c r="G70" s="147"/>
      <c r="H70" s="148"/>
      <c r="I70" s="149"/>
      <c r="J70" s="139"/>
      <c r="K70" s="170"/>
      <c r="L70" s="126"/>
      <c r="M70" s="128"/>
      <c r="N70" s="128"/>
      <c r="O70" s="129"/>
      <c r="P70" s="196"/>
      <c r="Q70" s="183"/>
      <c r="R70" s="29"/>
    </row>
    <row r="71" spans="2:18" s="17" customFormat="1" ht="30.95" customHeight="1" x14ac:dyDescent="0.25">
      <c r="B71" s="28" t="s">
        <v>12</v>
      </c>
      <c r="C71" s="316" t="s">
        <v>39</v>
      </c>
      <c r="D71" s="316"/>
      <c r="E71" s="316"/>
      <c r="F71" s="316"/>
      <c r="G71" s="323" t="s">
        <v>130</v>
      </c>
      <c r="H71" s="324"/>
      <c r="I71" s="325"/>
      <c r="J71" s="138"/>
      <c r="K71" s="169"/>
      <c r="L71" s="130"/>
      <c r="M71" s="128"/>
      <c r="N71" s="128"/>
      <c r="O71" s="129"/>
      <c r="P71" s="196">
        <f>J71</f>
        <v>0</v>
      </c>
      <c r="Q71" s="183">
        <v>17277</v>
      </c>
      <c r="R71" s="29">
        <f>Q71*J71</f>
        <v>0</v>
      </c>
    </row>
    <row r="72" spans="2:18" s="17" customFormat="1" ht="30.95" hidden="1" customHeight="1" x14ac:dyDescent="0.25">
      <c r="B72" s="28"/>
      <c r="C72" s="146"/>
      <c r="D72" s="146"/>
      <c r="E72" s="146"/>
      <c r="F72" s="146"/>
      <c r="G72" s="147"/>
      <c r="H72" s="148"/>
      <c r="I72" s="149"/>
      <c r="J72" s="139"/>
      <c r="K72" s="170"/>
      <c r="L72" s="130"/>
      <c r="M72" s="128"/>
      <c r="N72" s="128"/>
      <c r="O72" s="129"/>
      <c r="P72" s="196"/>
      <c r="Q72" s="183"/>
      <c r="R72" s="29"/>
    </row>
    <row r="73" spans="2:18" s="17" customFormat="1" ht="30.95" customHeight="1" x14ac:dyDescent="0.25">
      <c r="B73" s="28" t="s">
        <v>13</v>
      </c>
      <c r="C73" s="316" t="s">
        <v>40</v>
      </c>
      <c r="D73" s="316"/>
      <c r="E73" s="316"/>
      <c r="F73" s="316"/>
      <c r="G73" s="317" t="s">
        <v>131</v>
      </c>
      <c r="H73" s="316"/>
      <c r="I73" s="318"/>
      <c r="J73" s="138"/>
      <c r="K73" s="169"/>
      <c r="L73" s="130"/>
      <c r="M73" s="128"/>
      <c r="N73" s="128"/>
      <c r="O73" s="129"/>
      <c r="P73" s="196">
        <f>J73</f>
        <v>0</v>
      </c>
      <c r="Q73" s="183">
        <v>17277</v>
      </c>
      <c r="R73" s="29">
        <f>Q73*J73</f>
        <v>0</v>
      </c>
    </row>
    <row r="74" spans="2:18" s="17" customFormat="1" ht="30.95" hidden="1" customHeight="1" x14ac:dyDescent="0.25">
      <c r="B74" s="28"/>
      <c r="C74" s="146"/>
      <c r="D74" s="146"/>
      <c r="E74" s="146"/>
      <c r="F74" s="146"/>
      <c r="G74" s="150"/>
      <c r="H74" s="146"/>
      <c r="I74" s="151"/>
      <c r="J74" s="139"/>
      <c r="K74" s="170"/>
      <c r="L74" s="130"/>
      <c r="M74" s="128"/>
      <c r="N74" s="128"/>
      <c r="O74" s="129"/>
      <c r="P74" s="196"/>
      <c r="Q74" s="183"/>
      <c r="R74" s="29"/>
    </row>
    <row r="75" spans="2:18" s="17" customFormat="1" ht="30.95" customHeight="1" x14ac:dyDescent="0.25">
      <c r="B75" s="28" t="s">
        <v>15</v>
      </c>
      <c r="C75" s="316" t="s">
        <v>41</v>
      </c>
      <c r="D75" s="316"/>
      <c r="E75" s="316"/>
      <c r="F75" s="316"/>
      <c r="G75" s="323" t="s">
        <v>132</v>
      </c>
      <c r="H75" s="324"/>
      <c r="I75" s="325"/>
      <c r="J75" s="138"/>
      <c r="K75" s="169"/>
      <c r="L75" s="130"/>
      <c r="M75" s="128"/>
      <c r="N75" s="128"/>
      <c r="O75" s="129"/>
      <c r="P75" s="196">
        <f>J75</f>
        <v>0</v>
      </c>
      <c r="Q75" s="183">
        <v>8523</v>
      </c>
      <c r="R75" s="29">
        <f>Q75*J75</f>
        <v>0</v>
      </c>
    </row>
    <row r="76" spans="2:18" s="17" customFormat="1" ht="30.95" hidden="1" customHeight="1" x14ac:dyDescent="0.25">
      <c r="B76" s="28"/>
      <c r="C76" s="146"/>
      <c r="D76" s="146"/>
      <c r="E76" s="146"/>
      <c r="F76" s="146"/>
      <c r="G76" s="147"/>
      <c r="H76" s="148"/>
      <c r="I76" s="149"/>
      <c r="J76" s="139"/>
      <c r="K76" s="170"/>
      <c r="L76" s="130"/>
      <c r="M76" s="128"/>
      <c r="N76" s="128"/>
      <c r="O76" s="129"/>
      <c r="P76" s="196"/>
      <c r="Q76" s="183"/>
      <c r="R76" s="29"/>
    </row>
    <row r="77" spans="2:18" s="17" customFormat="1" ht="30.95" customHeight="1" x14ac:dyDescent="0.25">
      <c r="B77" s="28" t="s">
        <v>69</v>
      </c>
      <c r="C77" s="316" t="s">
        <v>42</v>
      </c>
      <c r="D77" s="316"/>
      <c r="E77" s="316"/>
      <c r="F77" s="316"/>
      <c r="G77" s="323" t="s">
        <v>133</v>
      </c>
      <c r="H77" s="324"/>
      <c r="I77" s="325"/>
      <c r="J77" s="138"/>
      <c r="K77" s="169"/>
      <c r="L77" s="130"/>
      <c r="M77" s="128"/>
      <c r="N77" s="128"/>
      <c r="O77" s="129"/>
      <c r="P77" s="196">
        <f>J77</f>
        <v>0</v>
      </c>
      <c r="Q77" s="183">
        <v>25569</v>
      </c>
      <c r="R77" s="29">
        <f>Q77*J77</f>
        <v>0</v>
      </c>
    </row>
    <row r="78" spans="2:18" s="17" customFormat="1" ht="30.95" hidden="1" customHeight="1" x14ac:dyDescent="0.25">
      <c r="B78" s="30"/>
      <c r="C78" s="31"/>
      <c r="D78" s="31"/>
      <c r="E78" s="31"/>
      <c r="F78" s="31"/>
      <c r="G78" s="32"/>
      <c r="H78" s="33"/>
      <c r="I78" s="34"/>
      <c r="J78" s="140"/>
      <c r="K78" s="170"/>
      <c r="L78" s="131"/>
      <c r="M78" s="132"/>
      <c r="N78" s="132"/>
      <c r="O78" s="133"/>
      <c r="P78" s="197"/>
      <c r="Q78" s="184"/>
      <c r="R78" s="29"/>
    </row>
    <row r="79" spans="2:18" s="17" customFormat="1" ht="30.95" customHeight="1" thickBot="1" x14ac:dyDescent="0.3">
      <c r="B79" s="49" t="s">
        <v>70</v>
      </c>
      <c r="C79" s="319" t="s">
        <v>43</v>
      </c>
      <c r="D79" s="319"/>
      <c r="E79" s="319"/>
      <c r="F79" s="319"/>
      <c r="G79" s="320" t="s">
        <v>119</v>
      </c>
      <c r="H79" s="321"/>
      <c r="I79" s="322"/>
      <c r="J79" s="141"/>
      <c r="K79" s="169"/>
      <c r="L79" s="134"/>
      <c r="M79" s="135"/>
      <c r="N79" s="135"/>
      <c r="O79" s="163">
        <f>J79</f>
        <v>0</v>
      </c>
      <c r="P79" s="198"/>
      <c r="Q79" s="185">
        <v>22056</v>
      </c>
      <c r="R79" s="50">
        <f>Q79*J79</f>
        <v>0</v>
      </c>
    </row>
    <row r="80" spans="2:18" s="17" customFormat="1" ht="30.95" customHeight="1" thickBot="1" x14ac:dyDescent="0.3">
      <c r="B80" s="310" t="s">
        <v>142</v>
      </c>
      <c r="C80" s="311"/>
      <c r="D80" s="311"/>
      <c r="E80" s="311"/>
      <c r="F80" s="311"/>
      <c r="G80" s="311"/>
      <c r="H80" s="311"/>
      <c r="I80" s="311"/>
      <c r="J80" s="312"/>
      <c r="K80" s="166"/>
      <c r="L80" s="172">
        <f>SUM(L37:L79)</f>
        <v>0</v>
      </c>
      <c r="M80" s="173">
        <f t="shared" ref="M80:P80" si="1">SUM(M37:M79)</f>
        <v>0</v>
      </c>
      <c r="N80" s="173">
        <f t="shared" si="1"/>
        <v>0</v>
      </c>
      <c r="O80" s="188">
        <f t="shared" si="1"/>
        <v>0</v>
      </c>
      <c r="P80" s="188">
        <f t="shared" si="1"/>
        <v>0</v>
      </c>
      <c r="Q80" s="186"/>
      <c r="R80" s="42">
        <f>SUM(R37:R79)</f>
        <v>0</v>
      </c>
    </row>
    <row r="81" spans="2:34" s="17" customFormat="1" ht="15" hidden="1" thickBot="1" x14ac:dyDescent="0.3">
      <c r="B81" s="51"/>
      <c r="C81" s="52"/>
      <c r="D81" s="52"/>
      <c r="E81" s="53"/>
      <c r="F81" s="53"/>
      <c r="G81" s="53"/>
      <c r="H81" s="53"/>
      <c r="I81" s="53"/>
      <c r="J81" s="57"/>
      <c r="L81" s="55">
        <f>SUM(L37:L79)+SUM(L9:L35)</f>
        <v>0</v>
      </c>
      <c r="M81" s="55">
        <f>SUM(M37:M79)+SUM(M9:M35)</f>
        <v>0</v>
      </c>
      <c r="N81" s="55">
        <f>SUM(N37:N79)+SUM(N9:N35)</f>
        <v>0</v>
      </c>
      <c r="O81" s="55">
        <f>SUM(O37:O79)+SUM(O9:O35)</f>
        <v>0</v>
      </c>
      <c r="P81" s="55">
        <f>SUM(P37:P79)+SUM(P9:P35)</f>
        <v>0</v>
      </c>
      <c r="Q81" s="54"/>
      <c r="R81" s="56">
        <f>R36+R80</f>
        <v>0</v>
      </c>
    </row>
    <row r="82" spans="2:34" s="17" customFormat="1" ht="17.25" x14ac:dyDescent="0.25">
      <c r="B82" s="200"/>
      <c r="C82" s="201"/>
      <c r="D82" s="202"/>
      <c r="E82" s="203"/>
      <c r="F82" s="203"/>
      <c r="G82" s="202"/>
      <c r="H82" s="202"/>
      <c r="I82" s="202"/>
      <c r="J82" s="204"/>
      <c r="Q82" s="174"/>
      <c r="S82" s="174"/>
    </row>
    <row r="83" spans="2:34" s="17" customFormat="1" ht="20.25" x14ac:dyDescent="0.25">
      <c r="B83" s="58"/>
      <c r="C83" s="221" t="s">
        <v>72</v>
      </c>
      <c r="D83" s="59"/>
      <c r="E83" s="60"/>
      <c r="F83" s="60"/>
      <c r="G83" s="59"/>
      <c r="H83" s="59"/>
      <c r="I83" s="59"/>
      <c r="J83" s="61"/>
      <c r="Q83" s="174"/>
      <c r="S83" s="174"/>
    </row>
    <row r="84" spans="2:34" s="17" customFormat="1" ht="28.5" customHeight="1" thickBot="1" x14ac:dyDescent="0.3">
      <c r="B84" s="219" t="s">
        <v>87</v>
      </c>
      <c r="C84" s="220" t="s">
        <v>89</v>
      </c>
      <c r="D84" s="216" t="s">
        <v>88</v>
      </c>
      <c r="E84" s="217"/>
      <c r="F84" s="217"/>
      <c r="G84" s="218"/>
      <c r="H84" s="205" t="s">
        <v>90</v>
      </c>
      <c r="I84" s="283" t="s">
        <v>91</v>
      </c>
      <c r="J84" s="284"/>
      <c r="K84" s="171"/>
      <c r="L84" s="171"/>
      <c r="M84" s="171"/>
      <c r="N84" s="171"/>
      <c r="O84" s="171"/>
      <c r="P84" s="171"/>
      <c r="Q84" s="171"/>
      <c r="R84" s="171"/>
      <c r="S84" s="171"/>
    </row>
    <row r="85" spans="2:34" s="17" customFormat="1" ht="28.5" customHeight="1" x14ac:dyDescent="0.25">
      <c r="B85" s="278" t="s">
        <v>83</v>
      </c>
      <c r="C85" s="161">
        <v>54000</v>
      </c>
      <c r="D85" s="307" t="s">
        <v>82</v>
      </c>
      <c r="E85" s="308"/>
      <c r="F85" s="308"/>
      <c r="G85" s="309"/>
      <c r="H85" s="207">
        <f>L81</f>
        <v>0</v>
      </c>
      <c r="I85" s="285" t="s">
        <v>147</v>
      </c>
      <c r="J85" s="286"/>
      <c r="K85" s="165"/>
      <c r="L85" s="165"/>
      <c r="M85" s="165"/>
      <c r="N85" s="165"/>
      <c r="O85" s="165"/>
      <c r="P85" s="165"/>
      <c r="Q85" s="165"/>
      <c r="R85" s="165"/>
      <c r="S85" s="165"/>
    </row>
    <row r="86" spans="2:34" s="17" customFormat="1" ht="28.5" customHeight="1" x14ac:dyDescent="0.25">
      <c r="B86" s="279"/>
      <c r="C86" s="145">
        <v>50501</v>
      </c>
      <c r="D86" s="304" t="s">
        <v>0</v>
      </c>
      <c r="E86" s="305"/>
      <c r="F86" s="305"/>
      <c r="G86" s="306"/>
      <c r="H86" s="63">
        <f>ROUND(M81,2)</f>
        <v>0</v>
      </c>
      <c r="I86" s="287"/>
      <c r="J86" s="288"/>
      <c r="K86" s="165"/>
      <c r="L86" s="165"/>
      <c r="M86" s="165"/>
      <c r="N86" s="165"/>
      <c r="O86" s="165"/>
      <c r="P86" s="165"/>
      <c r="Q86" s="165"/>
      <c r="R86" s="165"/>
      <c r="S86" s="165"/>
    </row>
    <row r="87" spans="2:34" s="17" customFormat="1" ht="28.5" customHeight="1" x14ac:dyDescent="0.25">
      <c r="B87" s="279"/>
      <c r="C87" s="145">
        <v>52601</v>
      </c>
      <c r="D87" s="304" t="s">
        <v>8</v>
      </c>
      <c r="E87" s="305"/>
      <c r="F87" s="305"/>
      <c r="G87" s="306"/>
      <c r="H87" s="63">
        <f>ROUND(N81,2)</f>
        <v>0</v>
      </c>
      <c r="I87" s="287"/>
      <c r="J87" s="288"/>
      <c r="K87" s="165"/>
      <c r="L87" s="165"/>
      <c r="M87" s="165"/>
      <c r="N87" s="165"/>
      <c r="O87" s="165"/>
      <c r="P87" s="165"/>
      <c r="Q87" s="165"/>
      <c r="R87" s="165"/>
      <c r="S87" s="165"/>
    </row>
    <row r="88" spans="2:34" s="17" customFormat="1" ht="28.5" customHeight="1" x14ac:dyDescent="0.25">
      <c r="B88" s="279"/>
      <c r="C88" s="145">
        <v>52602</v>
      </c>
      <c r="D88" s="199" t="s">
        <v>5</v>
      </c>
      <c r="E88" s="144"/>
      <c r="F88" s="144"/>
      <c r="G88" s="144"/>
      <c r="H88" s="62">
        <f>O81</f>
        <v>0</v>
      </c>
      <c r="I88" s="287"/>
      <c r="J88" s="288"/>
      <c r="K88" s="165"/>
      <c r="L88" s="165"/>
      <c r="M88" s="165"/>
      <c r="N88" s="165"/>
      <c r="O88" s="165"/>
      <c r="P88" s="165"/>
      <c r="Q88" s="165"/>
      <c r="R88" s="165"/>
      <c r="S88" s="165"/>
    </row>
    <row r="89" spans="2:34" s="17" customFormat="1" ht="28.5" customHeight="1" thickBot="1" x14ac:dyDescent="0.3">
      <c r="B89" s="280"/>
      <c r="C89" s="64">
        <v>51212</v>
      </c>
      <c r="D89" s="208" t="s">
        <v>22</v>
      </c>
      <c r="E89" s="209"/>
      <c r="F89" s="209"/>
      <c r="G89" s="209"/>
      <c r="H89" s="210">
        <f>P81</f>
        <v>0</v>
      </c>
      <c r="I89" s="289"/>
      <c r="J89" s="290"/>
      <c r="K89" s="165"/>
      <c r="L89" s="165"/>
      <c r="M89" s="165"/>
      <c r="N89" s="165"/>
      <c r="O89" s="165"/>
      <c r="P89" s="165"/>
      <c r="Q89" s="165"/>
      <c r="R89" s="165"/>
      <c r="S89" s="165"/>
    </row>
    <row r="90" spans="2:34" s="17" customFormat="1" ht="28.5" customHeight="1" x14ac:dyDescent="0.25">
      <c r="B90" s="278" t="s">
        <v>84</v>
      </c>
      <c r="C90" s="206">
        <v>52510</v>
      </c>
      <c r="D90" s="295" t="s">
        <v>21</v>
      </c>
      <c r="E90" s="296"/>
      <c r="F90" s="296"/>
      <c r="G90" s="296"/>
      <c r="H90" s="297"/>
      <c r="I90" s="291" t="s">
        <v>144</v>
      </c>
      <c r="J90" s="292"/>
      <c r="K90" s="165"/>
      <c r="L90" s="165"/>
      <c r="M90" s="165"/>
      <c r="N90" s="165"/>
      <c r="O90" s="165"/>
      <c r="P90" s="165"/>
      <c r="Q90" s="165"/>
      <c r="R90" s="165"/>
      <c r="S90" s="165"/>
    </row>
    <row r="91" spans="2:34" s="17" customFormat="1" ht="28.5" customHeight="1" x14ac:dyDescent="0.25">
      <c r="B91" s="279"/>
      <c r="C91" s="145">
        <v>51010</v>
      </c>
      <c r="D91" s="298" t="s">
        <v>149</v>
      </c>
      <c r="E91" s="299"/>
      <c r="F91" s="299"/>
      <c r="G91" s="299"/>
      <c r="H91" s="300"/>
      <c r="I91" s="293" t="s">
        <v>148</v>
      </c>
      <c r="J91" s="294"/>
      <c r="K91" s="165"/>
      <c r="L91" s="165"/>
      <c r="M91" s="165"/>
      <c r="N91" s="165"/>
      <c r="O91" s="165"/>
      <c r="P91" s="165"/>
      <c r="Q91" s="165"/>
      <c r="R91" s="165"/>
      <c r="S91" s="165"/>
    </row>
    <row r="92" spans="2:34" s="17" customFormat="1" ht="28.5" customHeight="1" x14ac:dyDescent="0.25">
      <c r="B92" s="279"/>
      <c r="C92" s="145">
        <v>51510</v>
      </c>
      <c r="D92" s="298" t="s">
        <v>150</v>
      </c>
      <c r="E92" s="299"/>
      <c r="F92" s="299"/>
      <c r="G92" s="299"/>
      <c r="H92" s="300"/>
      <c r="I92" s="293" t="s">
        <v>145</v>
      </c>
      <c r="J92" s="294"/>
      <c r="K92" s="165"/>
      <c r="L92" s="165"/>
      <c r="M92" s="165"/>
      <c r="N92" s="165"/>
      <c r="O92" s="165"/>
      <c r="P92" s="165"/>
      <c r="Q92" s="165"/>
      <c r="R92" s="165"/>
      <c r="S92" s="165"/>
    </row>
    <row r="93" spans="2:34" s="17" customFormat="1" ht="28.5" customHeight="1" x14ac:dyDescent="0.25">
      <c r="B93" s="279"/>
      <c r="C93" s="145">
        <v>51610</v>
      </c>
      <c r="D93" s="298" t="s">
        <v>151</v>
      </c>
      <c r="E93" s="299"/>
      <c r="F93" s="299"/>
      <c r="G93" s="299"/>
      <c r="H93" s="300"/>
      <c r="I93" s="287"/>
      <c r="J93" s="288"/>
      <c r="K93" s="165"/>
      <c r="L93" s="165"/>
      <c r="M93" s="165"/>
      <c r="N93" s="165"/>
      <c r="O93" s="165"/>
      <c r="P93" s="165"/>
      <c r="Q93" s="165"/>
      <c r="R93" s="165"/>
      <c r="S93" s="165"/>
    </row>
    <row r="94" spans="2:34" s="17" customFormat="1" ht="28.5" customHeight="1" thickBot="1" x14ac:dyDescent="0.3">
      <c r="B94" s="280"/>
      <c r="C94" s="64">
        <v>51710</v>
      </c>
      <c r="D94" s="301" t="s">
        <v>152</v>
      </c>
      <c r="E94" s="302"/>
      <c r="F94" s="302"/>
      <c r="G94" s="302"/>
      <c r="H94" s="303"/>
      <c r="I94" s="289"/>
      <c r="J94" s="290"/>
      <c r="K94" s="165"/>
      <c r="L94" s="165"/>
      <c r="M94" s="165"/>
      <c r="N94" s="165"/>
      <c r="O94" s="165"/>
      <c r="P94" s="165"/>
      <c r="Q94" s="165"/>
      <c r="R94" s="165"/>
      <c r="S94" s="165"/>
    </row>
    <row r="95" spans="2:34" s="17" customFormat="1" ht="28.5" customHeight="1" thickBot="1" x14ac:dyDescent="0.3">
      <c r="B95" s="211" t="s">
        <v>85</v>
      </c>
      <c r="C95" s="212">
        <v>60000</v>
      </c>
      <c r="D95" s="213" t="s">
        <v>20</v>
      </c>
      <c r="E95" s="214"/>
      <c r="F95" s="214"/>
      <c r="G95" s="214"/>
      <c r="H95" s="215"/>
      <c r="I95" s="281" t="s">
        <v>143</v>
      </c>
      <c r="J95" s="282"/>
      <c r="K95" s="165"/>
      <c r="L95" s="165"/>
      <c r="M95" s="165"/>
      <c r="N95" s="165"/>
      <c r="O95" s="165"/>
      <c r="P95" s="165"/>
      <c r="Q95" s="165"/>
      <c r="R95" s="165"/>
      <c r="S95" s="165"/>
    </row>
    <row r="96" spans="2:34" ht="11.25" customHeight="1" x14ac:dyDescent="0.25">
      <c r="B96" s="200"/>
      <c r="C96" s="224"/>
      <c r="D96" s="224"/>
      <c r="E96" s="224"/>
      <c r="F96" s="224"/>
      <c r="G96" s="224"/>
      <c r="H96" s="224"/>
      <c r="I96" s="224"/>
      <c r="J96" s="225"/>
      <c r="K96" s="165"/>
      <c r="L96" s="165"/>
      <c r="M96" s="165"/>
      <c r="N96" s="165"/>
      <c r="O96" s="165"/>
      <c r="P96" s="165"/>
      <c r="Q96" s="165"/>
      <c r="R96" s="165"/>
      <c r="S96" s="165"/>
      <c r="T96" s="165"/>
      <c r="U96" s="165"/>
      <c r="V96" s="165"/>
      <c r="W96" s="165"/>
      <c r="X96" s="165"/>
      <c r="Y96" s="165"/>
      <c r="Z96" s="165"/>
      <c r="AA96" s="165"/>
      <c r="AB96" s="165"/>
      <c r="AC96" s="165"/>
      <c r="AD96" s="165"/>
      <c r="AE96" s="165"/>
      <c r="AF96" s="165"/>
      <c r="AG96" s="165"/>
      <c r="AH96" s="165"/>
    </row>
    <row r="97" spans="2:41" s="36" customFormat="1" x14ac:dyDescent="0.25">
      <c r="B97" s="68" t="s">
        <v>23</v>
      </c>
      <c r="C97" s="65"/>
      <c r="D97" s="65"/>
      <c r="E97" s="65"/>
      <c r="F97" s="65"/>
      <c r="G97" s="65"/>
      <c r="H97" s="65"/>
      <c r="I97" s="66"/>
      <c r="J97" s="67"/>
      <c r="K97" s="165"/>
      <c r="L97" s="165"/>
      <c r="M97" s="165"/>
      <c r="N97" s="165"/>
      <c r="O97" s="165"/>
      <c r="P97" s="165"/>
      <c r="Q97" s="165"/>
      <c r="R97" s="165"/>
      <c r="S97" s="165"/>
      <c r="T97" s="165"/>
      <c r="U97" s="165"/>
      <c r="V97" s="165"/>
      <c r="W97" s="165"/>
      <c r="X97" s="165"/>
      <c r="Y97" s="165"/>
      <c r="Z97" s="165"/>
      <c r="AA97" s="165"/>
      <c r="AB97" s="165"/>
      <c r="AC97" s="165"/>
      <c r="AD97" s="165"/>
      <c r="AE97" s="165"/>
      <c r="AF97" s="165"/>
      <c r="AG97" s="165"/>
      <c r="AH97" s="165"/>
    </row>
    <row r="98" spans="2:41" s="36" customFormat="1" ht="54" customHeight="1" x14ac:dyDescent="0.25">
      <c r="B98" s="58">
        <v>51610</v>
      </c>
      <c r="C98" s="276" t="s">
        <v>135</v>
      </c>
      <c r="D98" s="276"/>
      <c r="E98" s="276"/>
      <c r="F98" s="276"/>
      <c r="G98" s="276"/>
      <c r="H98" s="276"/>
      <c r="I98" s="276"/>
      <c r="J98" s="277"/>
      <c r="K98" s="165"/>
      <c r="L98" s="165"/>
      <c r="M98" s="165"/>
      <c r="N98" s="165"/>
      <c r="O98" s="165"/>
      <c r="P98" s="165"/>
      <c r="Q98" s="165"/>
      <c r="R98" s="165"/>
      <c r="S98" s="165"/>
      <c r="T98" s="165"/>
      <c r="U98" s="165"/>
      <c r="V98" s="165"/>
      <c r="W98" s="165"/>
      <c r="X98" s="165"/>
      <c r="Y98" s="165"/>
      <c r="Z98" s="165"/>
      <c r="AA98" s="165"/>
      <c r="AB98" s="165"/>
      <c r="AC98" s="165"/>
      <c r="AD98" s="165"/>
      <c r="AE98" s="165"/>
      <c r="AF98" s="165"/>
      <c r="AG98" s="165"/>
      <c r="AH98" s="165"/>
    </row>
    <row r="99" spans="2:41" s="36" customFormat="1" ht="102" customHeight="1" x14ac:dyDescent="0.25">
      <c r="B99" s="58">
        <v>51710</v>
      </c>
      <c r="C99" s="276" t="s">
        <v>134</v>
      </c>
      <c r="D99" s="276"/>
      <c r="E99" s="276"/>
      <c r="F99" s="276"/>
      <c r="G99" s="276"/>
      <c r="H99" s="276"/>
      <c r="I99" s="276"/>
      <c r="J99" s="277"/>
      <c r="K99" s="165"/>
      <c r="L99" s="165"/>
      <c r="M99" s="165"/>
      <c r="N99" s="165"/>
      <c r="O99" s="165"/>
      <c r="P99" s="165"/>
      <c r="Q99" s="165"/>
      <c r="R99" s="165"/>
      <c r="S99" s="165"/>
      <c r="T99" s="165"/>
      <c r="U99" s="165"/>
      <c r="V99" s="165"/>
      <c r="W99" s="165"/>
      <c r="X99" s="165"/>
      <c r="Y99" s="165"/>
      <c r="Z99" s="165"/>
      <c r="AA99" s="165"/>
      <c r="AB99" s="165"/>
      <c r="AC99" s="165"/>
      <c r="AD99" s="165"/>
      <c r="AE99" s="165"/>
      <c r="AF99" s="165"/>
      <c r="AG99" s="165"/>
      <c r="AH99" s="165"/>
    </row>
    <row r="100" spans="2:41" s="36" customFormat="1" ht="22.5" customHeight="1" x14ac:dyDescent="0.25">
      <c r="B100" s="58">
        <v>51510</v>
      </c>
      <c r="C100" s="276" t="s">
        <v>113</v>
      </c>
      <c r="D100" s="276"/>
      <c r="E100" s="276"/>
      <c r="F100" s="276"/>
      <c r="G100" s="276"/>
      <c r="H100" s="276"/>
      <c r="I100" s="276"/>
      <c r="J100" s="277"/>
      <c r="K100" s="165"/>
      <c r="L100" s="165"/>
      <c r="M100" s="165"/>
      <c r="N100" s="165"/>
      <c r="O100" s="165"/>
      <c r="P100" s="165"/>
      <c r="Q100" s="165"/>
      <c r="R100" s="165"/>
      <c r="S100" s="165"/>
      <c r="T100" s="165"/>
      <c r="U100" s="165"/>
      <c r="V100" s="165"/>
      <c r="W100" s="165"/>
      <c r="X100" s="165"/>
      <c r="Y100" s="165"/>
      <c r="Z100" s="165"/>
      <c r="AA100" s="165"/>
      <c r="AB100" s="165"/>
      <c r="AC100" s="165"/>
      <c r="AD100" s="165"/>
      <c r="AE100" s="165"/>
      <c r="AF100" s="165"/>
      <c r="AG100" s="165"/>
      <c r="AH100" s="165"/>
    </row>
    <row r="101" spans="2:41" s="36" customFormat="1" ht="15" thickBot="1" x14ac:dyDescent="0.3">
      <c r="B101" s="69"/>
      <c r="C101" s="70"/>
      <c r="D101" s="70"/>
      <c r="E101" s="70"/>
      <c r="F101" s="70"/>
      <c r="G101" s="70"/>
      <c r="H101" s="70"/>
      <c r="I101" s="71"/>
      <c r="J101" s="72"/>
      <c r="K101" s="165"/>
      <c r="L101" s="165"/>
      <c r="M101" s="165"/>
      <c r="N101" s="165"/>
      <c r="O101" s="165"/>
      <c r="P101" s="165"/>
      <c r="Q101" s="165"/>
      <c r="R101" s="165"/>
      <c r="S101" s="165"/>
      <c r="T101" s="165"/>
      <c r="U101" s="165"/>
      <c r="V101" s="165"/>
      <c r="W101" s="165"/>
      <c r="X101" s="165"/>
      <c r="Y101" s="165"/>
      <c r="Z101" s="165"/>
      <c r="AA101" s="165"/>
      <c r="AB101" s="165"/>
      <c r="AC101" s="165"/>
      <c r="AD101" s="165"/>
      <c r="AE101" s="165"/>
      <c r="AF101" s="165"/>
      <c r="AG101" s="165"/>
      <c r="AH101" s="165"/>
      <c r="AI101" s="165"/>
      <c r="AJ101" s="165"/>
      <c r="AK101" s="165"/>
      <c r="AL101" s="165"/>
      <c r="AM101" s="165"/>
      <c r="AN101" s="165"/>
      <c r="AO101" s="165"/>
    </row>
  </sheetData>
  <sheetProtection algorithmName="SHA-512" hashValue="jmy56pXOR9OcQOggx2+OcLYz1Yv41dVmRDf2VfAYmpQdx2IbnFc9Rnu8rSXa8N9wbOg9B0ZhdLMU1qpSwQx1iA==" saltValue="sZu7PNEjF1aW6Pz5yTM5EA==" spinCount="100000" sheet="1" objects="1" scenarios="1"/>
  <mergeCells count="104">
    <mergeCell ref="O2:O7"/>
    <mergeCell ref="P2:P7"/>
    <mergeCell ref="Q2:Q8"/>
    <mergeCell ref="R2:R8"/>
    <mergeCell ref="C3:F3"/>
    <mergeCell ref="C9:F9"/>
    <mergeCell ref="G9:I9"/>
    <mergeCell ref="B1:D1"/>
    <mergeCell ref="G2:I8"/>
    <mergeCell ref="J2:J8"/>
    <mergeCell ref="L2:L7"/>
    <mergeCell ref="M2:M7"/>
    <mergeCell ref="N2:N7"/>
    <mergeCell ref="C17:F17"/>
    <mergeCell ref="G17:I17"/>
    <mergeCell ref="C19:F19"/>
    <mergeCell ref="G19:I19"/>
    <mergeCell ref="C21:F21"/>
    <mergeCell ref="G21:I21"/>
    <mergeCell ref="C11:F11"/>
    <mergeCell ref="G11:I11"/>
    <mergeCell ref="C13:F13"/>
    <mergeCell ref="G13:I13"/>
    <mergeCell ref="C15:F15"/>
    <mergeCell ref="G15:I15"/>
    <mergeCell ref="C29:F29"/>
    <mergeCell ref="G29:I29"/>
    <mergeCell ref="C31:F31"/>
    <mergeCell ref="G31:I31"/>
    <mergeCell ref="C33:F33"/>
    <mergeCell ref="G33:I33"/>
    <mergeCell ref="C23:F23"/>
    <mergeCell ref="G23:I23"/>
    <mergeCell ref="C25:F25"/>
    <mergeCell ref="G25:I25"/>
    <mergeCell ref="C27:F27"/>
    <mergeCell ref="G27:I27"/>
    <mergeCell ref="C41:F41"/>
    <mergeCell ref="G41:I41"/>
    <mergeCell ref="C43:F43"/>
    <mergeCell ref="G43:I43"/>
    <mergeCell ref="C45:F45"/>
    <mergeCell ref="G45:I45"/>
    <mergeCell ref="C35:F35"/>
    <mergeCell ref="G35:I35"/>
    <mergeCell ref="B36:J36"/>
    <mergeCell ref="C37:F37"/>
    <mergeCell ref="G37:I37"/>
    <mergeCell ref="C39:F39"/>
    <mergeCell ref="G39:I39"/>
    <mergeCell ref="C53:F53"/>
    <mergeCell ref="G53:I53"/>
    <mergeCell ref="C55:F55"/>
    <mergeCell ref="G55:I55"/>
    <mergeCell ref="C57:F57"/>
    <mergeCell ref="G57:I57"/>
    <mergeCell ref="C47:F47"/>
    <mergeCell ref="G47:I47"/>
    <mergeCell ref="C49:F49"/>
    <mergeCell ref="G49:I49"/>
    <mergeCell ref="C51:F51"/>
    <mergeCell ref="G51:I51"/>
    <mergeCell ref="C65:F65"/>
    <mergeCell ref="G65:I65"/>
    <mergeCell ref="C67:F67"/>
    <mergeCell ref="G67:I67"/>
    <mergeCell ref="C69:F69"/>
    <mergeCell ref="G69:I69"/>
    <mergeCell ref="C59:F59"/>
    <mergeCell ref="G59:I59"/>
    <mergeCell ref="C61:F61"/>
    <mergeCell ref="G61:I61"/>
    <mergeCell ref="C63:F63"/>
    <mergeCell ref="G63:I63"/>
    <mergeCell ref="C77:F77"/>
    <mergeCell ref="G77:I77"/>
    <mergeCell ref="C79:F79"/>
    <mergeCell ref="G79:I79"/>
    <mergeCell ref="B80:J80"/>
    <mergeCell ref="I84:J84"/>
    <mergeCell ref="C71:F71"/>
    <mergeCell ref="G71:I71"/>
    <mergeCell ref="C73:F73"/>
    <mergeCell ref="G73:I73"/>
    <mergeCell ref="C75:F75"/>
    <mergeCell ref="G75:I75"/>
    <mergeCell ref="C99:J99"/>
    <mergeCell ref="C100:J100"/>
    <mergeCell ref="D92:H92"/>
    <mergeCell ref="I92:J94"/>
    <mergeCell ref="D93:H93"/>
    <mergeCell ref="D94:H94"/>
    <mergeCell ref="I95:J95"/>
    <mergeCell ref="C98:J98"/>
    <mergeCell ref="B85:B89"/>
    <mergeCell ref="D85:G85"/>
    <mergeCell ref="I85:J89"/>
    <mergeCell ref="D86:G86"/>
    <mergeCell ref="D87:G87"/>
    <mergeCell ref="B90:B94"/>
    <mergeCell ref="D90:H90"/>
    <mergeCell ref="I90:J90"/>
    <mergeCell ref="D91:H91"/>
    <mergeCell ref="I91:J91"/>
  </mergeCells>
  <dataValidations count="1">
    <dataValidation type="whole" allowBlank="1" showInputMessage="1" showErrorMessage="1" sqref="J37:K79 J9:K35">
      <formula1>0</formula1>
      <formula2>1000</formula2>
    </dataValidation>
  </dataValidations>
  <hyperlinks>
    <hyperlink ref="B1:D1" location="'Hlavní strana'!A1" display="zpět na hlavní stranu"/>
  </hyperlinks>
  <pageMargins left="0.31496062992125984" right="0.31496062992125984" top="0.39370078740157483" bottom="0.19685039370078741" header="0.31496062992125984" footer="0.31496062992125984"/>
  <pageSetup paperSize="9" scale="8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B1:AO101"/>
  <sheetViews>
    <sheetView workbookViewId="0">
      <selection activeCell="E5" sqref="E5"/>
    </sheetView>
  </sheetViews>
  <sheetFormatPr defaultRowHeight="14.25" x14ac:dyDescent="0.25"/>
  <cols>
    <col min="1" max="1" width="3.28515625" style="35" customWidth="1"/>
    <col min="2" max="2" width="6.85546875" style="73" customWidth="1"/>
    <col min="3" max="4" width="11.7109375" style="36" customWidth="1"/>
    <col min="5" max="5" width="36.7109375" style="36" customWidth="1"/>
    <col min="6" max="6" width="8.7109375" style="36" customWidth="1"/>
    <col min="7" max="7" width="16.42578125" style="36" customWidth="1"/>
    <col min="8" max="8" width="13.28515625" style="36" customWidth="1"/>
    <col min="9" max="9" width="48.140625" style="36" customWidth="1"/>
    <col min="10" max="10" width="19.85546875" style="36" customWidth="1"/>
    <col min="11" max="11" width="3.85546875" style="35" customWidth="1"/>
    <col min="12" max="14" width="7.85546875" style="36" customWidth="1"/>
    <col min="15" max="15" width="8.5703125" style="36" customWidth="1"/>
    <col min="16" max="16" width="9.28515625" style="36" customWidth="1"/>
    <col min="17" max="17" width="11.85546875" style="37" customWidth="1"/>
    <col min="18" max="18" width="15.42578125" style="35" customWidth="1"/>
    <col min="19" max="19" width="13.28515625" style="37" customWidth="1"/>
    <col min="20" max="16384" width="9.140625" style="35"/>
  </cols>
  <sheetData>
    <row r="1" spans="2:18" ht="15" customHeight="1" thickBot="1" x14ac:dyDescent="0.3">
      <c r="B1" s="354" t="s">
        <v>107</v>
      </c>
      <c r="C1" s="354"/>
      <c r="D1" s="354"/>
      <c r="E1" s="35"/>
      <c r="F1" s="35"/>
    </row>
    <row r="2" spans="2:18" ht="17.25" customHeight="1" x14ac:dyDescent="0.25">
      <c r="B2" s="92"/>
      <c r="C2" s="38"/>
      <c r="D2" s="38"/>
      <c r="E2" s="38"/>
      <c r="F2" s="38"/>
      <c r="G2" s="402" t="s">
        <v>92</v>
      </c>
      <c r="H2" s="403"/>
      <c r="I2" s="404"/>
      <c r="J2" s="411" t="s">
        <v>168</v>
      </c>
      <c r="K2" s="164"/>
      <c r="L2" s="414" t="s">
        <v>71</v>
      </c>
      <c r="M2" s="417" t="s">
        <v>0</v>
      </c>
      <c r="N2" s="417" t="s">
        <v>8</v>
      </c>
      <c r="O2" s="395" t="s">
        <v>5</v>
      </c>
      <c r="P2" s="395" t="s">
        <v>22</v>
      </c>
      <c r="Q2" s="398" t="s">
        <v>86</v>
      </c>
      <c r="R2" s="398" t="s">
        <v>140</v>
      </c>
    </row>
    <row r="3" spans="2:18" ht="21.95" customHeight="1" x14ac:dyDescent="0.25">
      <c r="B3" s="93"/>
      <c r="C3" s="401" t="s">
        <v>155</v>
      </c>
      <c r="D3" s="401"/>
      <c r="E3" s="401"/>
      <c r="F3" s="401"/>
      <c r="G3" s="405"/>
      <c r="H3" s="406"/>
      <c r="I3" s="407"/>
      <c r="J3" s="412"/>
      <c r="K3" s="164"/>
      <c r="L3" s="415"/>
      <c r="M3" s="418"/>
      <c r="N3" s="418"/>
      <c r="O3" s="396"/>
      <c r="P3" s="396"/>
      <c r="Q3" s="399"/>
      <c r="R3" s="399"/>
    </row>
    <row r="4" spans="2:18" s="36" customFormat="1" ht="15" customHeight="1" x14ac:dyDescent="0.25">
      <c r="B4" s="93"/>
      <c r="C4" s="39"/>
      <c r="D4" s="94"/>
      <c r="E4" s="39"/>
      <c r="F4" s="39"/>
      <c r="G4" s="405"/>
      <c r="H4" s="406"/>
      <c r="I4" s="407"/>
      <c r="J4" s="412"/>
      <c r="K4" s="164"/>
      <c r="L4" s="415"/>
      <c r="M4" s="418"/>
      <c r="N4" s="418"/>
      <c r="O4" s="396"/>
      <c r="P4" s="396"/>
      <c r="Q4" s="399"/>
      <c r="R4" s="399"/>
    </row>
    <row r="5" spans="2:18" s="36" customFormat="1" ht="17.25" customHeight="1" x14ac:dyDescent="0.25">
      <c r="B5" s="93"/>
      <c r="C5" s="39" t="s">
        <v>153</v>
      </c>
      <c r="D5" s="94"/>
      <c r="E5" s="226"/>
      <c r="F5" s="39"/>
      <c r="G5" s="405"/>
      <c r="H5" s="406"/>
      <c r="I5" s="407"/>
      <c r="J5" s="412"/>
      <c r="K5" s="164"/>
      <c r="L5" s="415"/>
      <c r="M5" s="418"/>
      <c r="N5" s="418"/>
      <c r="O5" s="396"/>
      <c r="P5" s="396"/>
      <c r="Q5" s="399"/>
      <c r="R5" s="399"/>
    </row>
    <row r="6" spans="2:18" s="40" customFormat="1" ht="17.25" customHeight="1" x14ac:dyDescent="0.25">
      <c r="B6" s="93"/>
      <c r="C6" s="39" t="s">
        <v>154</v>
      </c>
      <c r="D6" s="94"/>
      <c r="E6" s="226"/>
      <c r="F6" s="39"/>
      <c r="G6" s="405"/>
      <c r="H6" s="406"/>
      <c r="I6" s="407"/>
      <c r="J6" s="412"/>
      <c r="K6" s="164"/>
      <c r="L6" s="415"/>
      <c r="M6" s="418"/>
      <c r="N6" s="418"/>
      <c r="O6" s="396"/>
      <c r="P6" s="396"/>
      <c r="Q6" s="399"/>
      <c r="R6" s="399"/>
    </row>
    <row r="7" spans="2:18" s="40" customFormat="1" ht="5.25" hidden="1" customHeight="1" x14ac:dyDescent="0.25">
      <c r="B7" s="93"/>
      <c r="C7" s="39"/>
      <c r="D7" s="94"/>
      <c r="E7" s="39"/>
      <c r="F7" s="39"/>
      <c r="G7" s="405"/>
      <c r="H7" s="406"/>
      <c r="I7" s="407"/>
      <c r="J7" s="412"/>
      <c r="K7" s="164"/>
      <c r="L7" s="416"/>
      <c r="M7" s="419"/>
      <c r="N7" s="419"/>
      <c r="O7" s="397"/>
      <c r="P7" s="397"/>
      <c r="Q7" s="399"/>
      <c r="R7" s="399"/>
    </row>
    <row r="8" spans="2:18" s="17" customFormat="1" ht="16.5" customHeight="1" thickBot="1" x14ac:dyDescent="0.3">
      <c r="B8" s="93"/>
      <c r="C8" s="95"/>
      <c r="D8" s="95"/>
      <c r="E8" s="95"/>
      <c r="F8" s="95"/>
      <c r="G8" s="408"/>
      <c r="H8" s="409"/>
      <c r="I8" s="410"/>
      <c r="J8" s="413"/>
      <c r="K8" s="164"/>
      <c r="L8" s="96">
        <v>54000</v>
      </c>
      <c r="M8" s="97">
        <v>50501</v>
      </c>
      <c r="N8" s="97">
        <v>52601</v>
      </c>
      <c r="O8" s="98">
        <v>52602</v>
      </c>
      <c r="P8" s="223">
        <v>51212</v>
      </c>
      <c r="Q8" s="400"/>
      <c r="R8" s="400"/>
    </row>
    <row r="9" spans="2:18" s="17" customFormat="1" ht="30.95" customHeight="1" x14ac:dyDescent="0.25">
      <c r="B9" s="43" t="s">
        <v>44</v>
      </c>
      <c r="C9" s="333" t="s">
        <v>24</v>
      </c>
      <c r="D9" s="333"/>
      <c r="E9" s="333"/>
      <c r="F9" s="333"/>
      <c r="G9" s="351" t="s">
        <v>111</v>
      </c>
      <c r="H9" s="333"/>
      <c r="I9" s="352"/>
      <c r="J9" s="136"/>
      <c r="K9" s="167"/>
      <c r="L9" s="99"/>
      <c r="M9" s="100">
        <f>J9*1/24</f>
        <v>0</v>
      </c>
      <c r="N9" s="101"/>
      <c r="O9" s="102"/>
      <c r="P9" s="189"/>
      <c r="Q9" s="175">
        <v>17510</v>
      </c>
      <c r="R9" s="44">
        <f>Q9*J9</f>
        <v>0</v>
      </c>
    </row>
    <row r="10" spans="2:18" s="17" customFormat="1" ht="30.95" hidden="1" customHeight="1" x14ac:dyDescent="0.25">
      <c r="B10" s="16"/>
      <c r="C10" s="159"/>
      <c r="D10" s="159"/>
      <c r="E10" s="159"/>
      <c r="F10" s="159"/>
      <c r="G10" s="158"/>
      <c r="H10" s="159"/>
      <c r="I10" s="160"/>
      <c r="J10" s="137"/>
      <c r="K10" s="168"/>
      <c r="L10" s="103"/>
      <c r="M10" s="104"/>
      <c r="N10" s="105"/>
      <c r="O10" s="106"/>
      <c r="P10" s="190"/>
      <c r="Q10" s="176"/>
      <c r="R10" s="19"/>
    </row>
    <row r="11" spans="2:18" s="17" customFormat="1" ht="30.95" customHeight="1" x14ac:dyDescent="0.25">
      <c r="B11" s="18" t="s">
        <v>45</v>
      </c>
      <c r="C11" s="314" t="s">
        <v>25</v>
      </c>
      <c r="D11" s="314"/>
      <c r="E11" s="314"/>
      <c r="F11" s="314"/>
      <c r="G11" s="313" t="s">
        <v>163</v>
      </c>
      <c r="H11" s="314"/>
      <c r="I11" s="315"/>
      <c r="J11" s="138"/>
      <c r="K11" s="169"/>
      <c r="L11" s="107"/>
      <c r="M11" s="108">
        <f>J11*1/24</f>
        <v>0</v>
      </c>
      <c r="N11" s="109"/>
      <c r="O11" s="110"/>
      <c r="P11" s="191"/>
      <c r="Q11" s="177">
        <v>28035</v>
      </c>
      <c r="R11" s="19">
        <f>Q11*J11</f>
        <v>0</v>
      </c>
    </row>
    <row r="12" spans="2:18" s="17" customFormat="1" ht="30.95" hidden="1" customHeight="1" x14ac:dyDescent="0.25">
      <c r="B12" s="18"/>
      <c r="C12" s="152"/>
      <c r="D12" s="152"/>
      <c r="E12" s="152"/>
      <c r="F12" s="152"/>
      <c r="G12" s="153"/>
      <c r="H12" s="152"/>
      <c r="I12" s="154"/>
      <c r="J12" s="139"/>
      <c r="K12" s="170"/>
      <c r="L12" s="107"/>
      <c r="M12" s="108"/>
      <c r="N12" s="109"/>
      <c r="O12" s="110"/>
      <c r="P12" s="191"/>
      <c r="Q12" s="177"/>
      <c r="R12" s="19"/>
    </row>
    <row r="13" spans="2:18" s="17" customFormat="1" ht="30.95" customHeight="1" x14ac:dyDescent="0.25">
      <c r="B13" s="18" t="s">
        <v>46</v>
      </c>
      <c r="C13" s="314" t="s">
        <v>26</v>
      </c>
      <c r="D13" s="314"/>
      <c r="E13" s="314"/>
      <c r="F13" s="314"/>
      <c r="G13" s="313" t="s">
        <v>111</v>
      </c>
      <c r="H13" s="314"/>
      <c r="I13" s="315"/>
      <c r="J13" s="138"/>
      <c r="K13" s="169"/>
      <c r="L13" s="107"/>
      <c r="M13" s="108">
        <f>J13*1/24</f>
        <v>0</v>
      </c>
      <c r="N13" s="109"/>
      <c r="O13" s="110"/>
      <c r="P13" s="191"/>
      <c r="Q13" s="177">
        <v>28035</v>
      </c>
      <c r="R13" s="19">
        <f>Q13*J13</f>
        <v>0</v>
      </c>
    </row>
    <row r="14" spans="2:18" s="17" customFormat="1" ht="30.95" hidden="1" customHeight="1" x14ac:dyDescent="0.25">
      <c r="B14" s="18"/>
      <c r="C14" s="152"/>
      <c r="D14" s="152"/>
      <c r="E14" s="152"/>
      <c r="F14" s="152"/>
      <c r="G14" s="153"/>
      <c r="H14" s="152"/>
      <c r="I14" s="154"/>
      <c r="J14" s="139"/>
      <c r="K14" s="170"/>
      <c r="L14" s="107"/>
      <c r="M14" s="108"/>
      <c r="N14" s="109"/>
      <c r="O14" s="110"/>
      <c r="P14" s="191"/>
      <c r="Q14" s="177"/>
      <c r="R14" s="19"/>
    </row>
    <row r="15" spans="2:18" s="17" customFormat="1" ht="30.95" customHeight="1" x14ac:dyDescent="0.25">
      <c r="B15" s="18" t="s">
        <v>47</v>
      </c>
      <c r="C15" s="314" t="s">
        <v>27</v>
      </c>
      <c r="D15" s="314"/>
      <c r="E15" s="314"/>
      <c r="F15" s="314"/>
      <c r="G15" s="313" t="s">
        <v>165</v>
      </c>
      <c r="H15" s="314"/>
      <c r="I15" s="315"/>
      <c r="J15" s="138"/>
      <c r="K15" s="169"/>
      <c r="L15" s="107"/>
      <c r="M15" s="108">
        <f>J15*1/24</f>
        <v>0</v>
      </c>
      <c r="N15" s="109"/>
      <c r="O15" s="110"/>
      <c r="P15" s="191"/>
      <c r="Q15" s="177">
        <v>4695</v>
      </c>
      <c r="R15" s="19">
        <f>Q15*J15</f>
        <v>0</v>
      </c>
    </row>
    <row r="16" spans="2:18" s="17" customFormat="1" ht="30.95" hidden="1" customHeight="1" x14ac:dyDescent="0.25">
      <c r="B16" s="18"/>
      <c r="C16" s="152"/>
      <c r="D16" s="152"/>
      <c r="E16" s="152"/>
      <c r="F16" s="152"/>
      <c r="G16" s="153"/>
      <c r="H16" s="152"/>
      <c r="I16" s="154"/>
      <c r="J16" s="139"/>
      <c r="K16" s="170"/>
      <c r="L16" s="107"/>
      <c r="M16" s="108"/>
      <c r="N16" s="109"/>
      <c r="O16" s="110"/>
      <c r="P16" s="191"/>
      <c r="Q16" s="177"/>
      <c r="R16" s="19"/>
    </row>
    <row r="17" spans="2:18" s="17" customFormat="1" ht="30.95" customHeight="1" x14ac:dyDescent="0.25">
      <c r="B17" s="18" t="s">
        <v>48</v>
      </c>
      <c r="C17" s="314" t="s">
        <v>2</v>
      </c>
      <c r="D17" s="314"/>
      <c r="E17" s="314"/>
      <c r="F17" s="314"/>
      <c r="G17" s="313" t="s">
        <v>111</v>
      </c>
      <c r="H17" s="314"/>
      <c r="I17" s="315"/>
      <c r="J17" s="138"/>
      <c r="K17" s="169"/>
      <c r="L17" s="107"/>
      <c r="M17" s="108">
        <f>J17*1/24</f>
        <v>0</v>
      </c>
      <c r="N17" s="109"/>
      <c r="O17" s="110"/>
      <c r="P17" s="191"/>
      <c r="Q17" s="177">
        <v>16135</v>
      </c>
      <c r="R17" s="19">
        <f>Q17*J17</f>
        <v>0</v>
      </c>
    </row>
    <row r="18" spans="2:18" s="17" customFormat="1" ht="30.95" hidden="1" customHeight="1" x14ac:dyDescent="0.25">
      <c r="B18" s="18"/>
      <c r="C18" s="152"/>
      <c r="D18" s="152"/>
      <c r="E18" s="152"/>
      <c r="F18" s="152"/>
      <c r="G18" s="153"/>
      <c r="H18" s="152"/>
      <c r="I18" s="154"/>
      <c r="J18" s="139"/>
      <c r="K18" s="170"/>
      <c r="L18" s="107"/>
      <c r="M18" s="108"/>
      <c r="N18" s="109"/>
      <c r="O18" s="110"/>
      <c r="P18" s="191"/>
      <c r="Q18" s="177"/>
      <c r="R18" s="19"/>
    </row>
    <row r="19" spans="2:18" s="17" customFormat="1" ht="30.95" customHeight="1" x14ac:dyDescent="0.25">
      <c r="B19" s="18" t="s">
        <v>49</v>
      </c>
      <c r="C19" s="314" t="s">
        <v>28</v>
      </c>
      <c r="D19" s="314"/>
      <c r="E19" s="314"/>
      <c r="F19" s="314"/>
      <c r="G19" s="313" t="s">
        <v>93</v>
      </c>
      <c r="H19" s="314"/>
      <c r="I19" s="315"/>
      <c r="J19" s="138"/>
      <c r="K19" s="169"/>
      <c r="L19" s="111">
        <f>J19</f>
        <v>0</v>
      </c>
      <c r="M19" s="109"/>
      <c r="N19" s="109"/>
      <c r="O19" s="110"/>
      <c r="P19" s="191"/>
      <c r="Q19" s="177">
        <v>16880</v>
      </c>
      <c r="R19" s="19">
        <f>Q19*J19</f>
        <v>0</v>
      </c>
    </row>
    <row r="20" spans="2:18" s="17" customFormat="1" ht="30.95" hidden="1" customHeight="1" x14ac:dyDescent="0.25">
      <c r="B20" s="18"/>
      <c r="C20" s="152"/>
      <c r="D20" s="152"/>
      <c r="E20" s="152"/>
      <c r="F20" s="152"/>
      <c r="G20" s="153"/>
      <c r="H20" s="152"/>
      <c r="I20" s="154"/>
      <c r="J20" s="139"/>
      <c r="K20" s="170"/>
      <c r="L20" s="111"/>
      <c r="M20" s="109"/>
      <c r="N20" s="109"/>
      <c r="O20" s="110"/>
      <c r="P20" s="191"/>
      <c r="Q20" s="177"/>
      <c r="R20" s="19"/>
    </row>
    <row r="21" spans="2:18" s="17" customFormat="1" ht="30.95" customHeight="1" x14ac:dyDescent="0.25">
      <c r="B21" s="18" t="s">
        <v>50</v>
      </c>
      <c r="C21" s="314" t="s">
        <v>29</v>
      </c>
      <c r="D21" s="314"/>
      <c r="E21" s="314"/>
      <c r="F21" s="314"/>
      <c r="G21" s="313" t="s">
        <v>94</v>
      </c>
      <c r="H21" s="314"/>
      <c r="I21" s="315"/>
      <c r="J21" s="138"/>
      <c r="K21" s="169"/>
      <c r="L21" s="111">
        <f>J21</f>
        <v>0</v>
      </c>
      <c r="M21" s="109"/>
      <c r="N21" s="109"/>
      <c r="O21" s="110"/>
      <c r="P21" s="191"/>
      <c r="Q21" s="177">
        <v>6752</v>
      </c>
      <c r="R21" s="19">
        <f>Q21*J21</f>
        <v>0</v>
      </c>
    </row>
    <row r="22" spans="2:18" s="17" customFormat="1" ht="30.95" hidden="1" customHeight="1" x14ac:dyDescent="0.25">
      <c r="B22" s="18"/>
      <c r="C22" s="152"/>
      <c r="D22" s="152"/>
      <c r="E22" s="152"/>
      <c r="F22" s="152"/>
      <c r="G22" s="153"/>
      <c r="H22" s="152"/>
      <c r="I22" s="154"/>
      <c r="J22" s="139"/>
      <c r="K22" s="170"/>
      <c r="L22" s="111"/>
      <c r="M22" s="109"/>
      <c r="N22" s="109"/>
      <c r="O22" s="110"/>
      <c r="P22" s="191"/>
      <c r="Q22" s="177"/>
      <c r="R22" s="19"/>
    </row>
    <row r="23" spans="2:18" s="17" customFormat="1" ht="30.95" customHeight="1" x14ac:dyDescent="0.25">
      <c r="B23" s="18" t="s">
        <v>51</v>
      </c>
      <c r="C23" s="314" t="s">
        <v>120</v>
      </c>
      <c r="D23" s="314"/>
      <c r="E23" s="314"/>
      <c r="F23" s="314"/>
      <c r="G23" s="313" t="s">
        <v>127</v>
      </c>
      <c r="H23" s="314"/>
      <c r="I23" s="315"/>
      <c r="J23" s="138"/>
      <c r="K23" s="169"/>
      <c r="L23" s="111">
        <f>J23</f>
        <v>0</v>
      </c>
      <c r="M23" s="109"/>
      <c r="N23" s="109"/>
      <c r="O23" s="110"/>
      <c r="P23" s="191"/>
      <c r="Q23" s="177">
        <v>6752</v>
      </c>
      <c r="R23" s="19">
        <f>Q23*J23</f>
        <v>0</v>
      </c>
    </row>
    <row r="24" spans="2:18" s="17" customFormat="1" ht="30.95" hidden="1" customHeight="1" x14ac:dyDescent="0.25">
      <c r="B24" s="18"/>
      <c r="C24" s="152"/>
      <c r="D24" s="152"/>
      <c r="E24" s="152"/>
      <c r="F24" s="152"/>
      <c r="G24" s="153"/>
      <c r="H24" s="152"/>
      <c r="I24" s="154"/>
      <c r="J24" s="139"/>
      <c r="K24" s="170"/>
      <c r="L24" s="111"/>
      <c r="M24" s="109"/>
      <c r="N24" s="109"/>
      <c r="O24" s="110"/>
      <c r="P24" s="191"/>
      <c r="Q24" s="177"/>
      <c r="R24" s="19"/>
    </row>
    <row r="25" spans="2:18" s="17" customFormat="1" ht="30.95" customHeight="1" x14ac:dyDescent="0.25">
      <c r="B25" s="18" t="s">
        <v>52</v>
      </c>
      <c r="C25" s="314" t="s">
        <v>11</v>
      </c>
      <c r="D25" s="314"/>
      <c r="E25" s="314"/>
      <c r="F25" s="314"/>
      <c r="G25" s="313" t="s">
        <v>95</v>
      </c>
      <c r="H25" s="314"/>
      <c r="I25" s="315"/>
      <c r="J25" s="138"/>
      <c r="K25" s="169"/>
      <c r="L25" s="111">
        <f>J25</f>
        <v>0</v>
      </c>
      <c r="M25" s="108"/>
      <c r="N25" s="108"/>
      <c r="O25" s="110"/>
      <c r="P25" s="191"/>
      <c r="Q25" s="177">
        <v>10128</v>
      </c>
      <c r="R25" s="19">
        <f>Q25*J25</f>
        <v>0</v>
      </c>
    </row>
    <row r="26" spans="2:18" s="17" customFormat="1" ht="30.95" hidden="1" customHeight="1" x14ac:dyDescent="0.25">
      <c r="B26" s="18"/>
      <c r="C26" s="152"/>
      <c r="D26" s="152"/>
      <c r="E26" s="152"/>
      <c r="F26" s="152"/>
      <c r="G26" s="153"/>
      <c r="H26" s="152"/>
      <c r="I26" s="154"/>
      <c r="J26" s="139"/>
      <c r="K26" s="170"/>
      <c r="L26" s="111"/>
      <c r="M26" s="108"/>
      <c r="N26" s="108"/>
      <c r="O26" s="110"/>
      <c r="P26" s="191"/>
      <c r="Q26" s="177"/>
      <c r="R26" s="19"/>
    </row>
    <row r="27" spans="2:18" s="17" customFormat="1" ht="30.95" customHeight="1" x14ac:dyDescent="0.25">
      <c r="B27" s="18" t="s">
        <v>53</v>
      </c>
      <c r="C27" s="314" t="s">
        <v>7</v>
      </c>
      <c r="D27" s="314"/>
      <c r="E27" s="314"/>
      <c r="F27" s="314"/>
      <c r="G27" s="337" t="s">
        <v>166</v>
      </c>
      <c r="H27" s="338"/>
      <c r="I27" s="339"/>
      <c r="J27" s="138"/>
      <c r="K27" s="169"/>
      <c r="L27" s="111"/>
      <c r="M27" s="108"/>
      <c r="N27" s="108">
        <f>J27</f>
        <v>0</v>
      </c>
      <c r="O27" s="110"/>
      <c r="P27" s="191"/>
      <c r="Q27" s="177">
        <v>29698</v>
      </c>
      <c r="R27" s="19">
        <f>Q27*J27</f>
        <v>0</v>
      </c>
    </row>
    <row r="28" spans="2:18" s="17" customFormat="1" ht="30.95" hidden="1" customHeight="1" x14ac:dyDescent="0.25">
      <c r="B28" s="18"/>
      <c r="C28" s="152"/>
      <c r="D28" s="152"/>
      <c r="E28" s="152"/>
      <c r="F28" s="152"/>
      <c r="G28" s="155"/>
      <c r="H28" s="156"/>
      <c r="I28" s="157"/>
      <c r="J28" s="139"/>
      <c r="K28" s="170"/>
      <c r="L28" s="111"/>
      <c r="M28" s="108"/>
      <c r="N28" s="108"/>
      <c r="O28" s="110"/>
      <c r="P28" s="191"/>
      <c r="Q28" s="177"/>
      <c r="R28" s="19"/>
    </row>
    <row r="29" spans="2:18" s="17" customFormat="1" ht="30.95" customHeight="1" x14ac:dyDescent="0.25">
      <c r="B29" s="18" t="s">
        <v>54</v>
      </c>
      <c r="C29" s="314" t="s">
        <v>30</v>
      </c>
      <c r="D29" s="314"/>
      <c r="E29" s="314"/>
      <c r="F29" s="314"/>
      <c r="G29" s="313" t="s">
        <v>115</v>
      </c>
      <c r="H29" s="314"/>
      <c r="I29" s="315"/>
      <c r="J29" s="138"/>
      <c r="K29" s="169"/>
      <c r="L29" s="111">
        <f>J29*2</f>
        <v>0</v>
      </c>
      <c r="M29" s="108"/>
      <c r="N29" s="108"/>
      <c r="O29" s="110"/>
      <c r="P29" s="191"/>
      <c r="Q29" s="177">
        <v>8492</v>
      </c>
      <c r="R29" s="19">
        <f>Q29*J29</f>
        <v>0</v>
      </c>
    </row>
    <row r="30" spans="2:18" s="17" customFormat="1" ht="30.95" hidden="1" customHeight="1" x14ac:dyDescent="0.25">
      <c r="B30" s="18"/>
      <c r="C30" s="152"/>
      <c r="D30" s="152"/>
      <c r="E30" s="152"/>
      <c r="F30" s="152"/>
      <c r="G30" s="155"/>
      <c r="H30" s="156"/>
      <c r="I30" s="157"/>
      <c r="J30" s="139"/>
      <c r="K30" s="170"/>
      <c r="L30" s="111"/>
      <c r="M30" s="108"/>
      <c r="N30" s="108"/>
      <c r="O30" s="110"/>
      <c r="P30" s="191"/>
      <c r="Q30" s="177"/>
      <c r="R30" s="19"/>
    </row>
    <row r="31" spans="2:18" s="17" customFormat="1" ht="30.95" customHeight="1" x14ac:dyDescent="0.25">
      <c r="B31" s="18" t="s">
        <v>55</v>
      </c>
      <c r="C31" s="314" t="s">
        <v>31</v>
      </c>
      <c r="D31" s="314"/>
      <c r="E31" s="314"/>
      <c r="F31" s="314"/>
      <c r="G31" s="337" t="s">
        <v>167</v>
      </c>
      <c r="H31" s="338"/>
      <c r="I31" s="339"/>
      <c r="J31" s="138"/>
      <c r="K31" s="169"/>
      <c r="L31" s="111">
        <f>J31</f>
        <v>0</v>
      </c>
      <c r="M31" s="108"/>
      <c r="N31" s="108"/>
      <c r="O31" s="110"/>
      <c r="P31" s="191"/>
      <c r="Q31" s="177">
        <v>25320</v>
      </c>
      <c r="R31" s="19">
        <f>Q31*J31</f>
        <v>0</v>
      </c>
    </row>
    <row r="32" spans="2:18" s="17" customFormat="1" ht="30.95" hidden="1" customHeight="1" x14ac:dyDescent="0.25">
      <c r="B32" s="18"/>
      <c r="C32" s="152"/>
      <c r="D32" s="152"/>
      <c r="E32" s="152"/>
      <c r="F32" s="152"/>
      <c r="G32" s="155"/>
      <c r="H32" s="156"/>
      <c r="I32" s="157"/>
      <c r="J32" s="139"/>
      <c r="K32" s="170"/>
      <c r="L32" s="111"/>
      <c r="M32" s="108"/>
      <c r="N32" s="108"/>
      <c r="O32" s="110"/>
      <c r="P32" s="191"/>
      <c r="Q32" s="177"/>
      <c r="R32" s="19"/>
    </row>
    <row r="33" spans="2:18" s="17" customFormat="1" ht="30.95" customHeight="1" x14ac:dyDescent="0.25">
      <c r="B33" s="18" t="s">
        <v>56</v>
      </c>
      <c r="C33" s="314" t="s">
        <v>14</v>
      </c>
      <c r="D33" s="314"/>
      <c r="E33" s="314"/>
      <c r="F33" s="314"/>
      <c r="G33" s="313" t="s">
        <v>93</v>
      </c>
      <c r="H33" s="314"/>
      <c r="I33" s="315"/>
      <c r="J33" s="138"/>
      <c r="K33" s="169"/>
      <c r="L33" s="111">
        <f>J33</f>
        <v>0</v>
      </c>
      <c r="M33" s="108"/>
      <c r="N33" s="108"/>
      <c r="O33" s="110"/>
      <c r="P33" s="191"/>
      <c r="Q33" s="177">
        <v>16880</v>
      </c>
      <c r="R33" s="19">
        <f>Q33*J33</f>
        <v>0</v>
      </c>
    </row>
    <row r="34" spans="2:18" s="17" customFormat="1" ht="30.95" hidden="1" customHeight="1" x14ac:dyDescent="0.25">
      <c r="B34" s="20"/>
      <c r="C34" s="21"/>
      <c r="D34" s="21"/>
      <c r="E34" s="21"/>
      <c r="F34" s="21"/>
      <c r="G34" s="22"/>
      <c r="H34" s="21"/>
      <c r="I34" s="23"/>
      <c r="J34" s="140"/>
      <c r="K34" s="170"/>
      <c r="L34" s="112"/>
      <c r="M34" s="113"/>
      <c r="N34" s="113"/>
      <c r="O34" s="114"/>
      <c r="P34" s="192"/>
      <c r="Q34" s="178"/>
      <c r="R34" s="19"/>
    </row>
    <row r="35" spans="2:18" s="17" customFormat="1" ht="30.95" customHeight="1" thickBot="1" x14ac:dyDescent="0.3">
      <c r="B35" s="45" t="s">
        <v>57</v>
      </c>
      <c r="C35" s="353" t="s">
        <v>16</v>
      </c>
      <c r="D35" s="353"/>
      <c r="E35" s="353"/>
      <c r="F35" s="353"/>
      <c r="G35" s="348" t="s">
        <v>119</v>
      </c>
      <c r="H35" s="349"/>
      <c r="I35" s="350"/>
      <c r="J35" s="141"/>
      <c r="K35" s="169"/>
      <c r="L35" s="115"/>
      <c r="M35" s="116"/>
      <c r="N35" s="116"/>
      <c r="O35" s="162">
        <f>J35</f>
        <v>0</v>
      </c>
      <c r="P35" s="193"/>
      <c r="Q35" s="179">
        <v>22056</v>
      </c>
      <c r="R35" s="46">
        <f>Q35*J35</f>
        <v>0</v>
      </c>
    </row>
    <row r="36" spans="2:18" s="17" customFormat="1" ht="24.75" customHeight="1" thickBot="1" x14ac:dyDescent="0.3">
      <c r="B36" s="334" t="s">
        <v>141</v>
      </c>
      <c r="C36" s="335"/>
      <c r="D36" s="335"/>
      <c r="E36" s="335"/>
      <c r="F36" s="335"/>
      <c r="G36" s="335"/>
      <c r="H36" s="335"/>
      <c r="I36" s="335"/>
      <c r="J36" s="336"/>
      <c r="K36" s="166"/>
      <c r="L36" s="117">
        <f>SUM(L9:L35)</f>
        <v>0</v>
      </c>
      <c r="M36" s="118">
        <f t="shared" ref="M36:P36" si="0">SUM(M9:M35)</f>
        <v>0</v>
      </c>
      <c r="N36" s="118">
        <f t="shared" si="0"/>
        <v>0</v>
      </c>
      <c r="O36" s="119">
        <f t="shared" si="0"/>
        <v>0</v>
      </c>
      <c r="P36" s="119">
        <f t="shared" si="0"/>
        <v>0</v>
      </c>
      <c r="Q36" s="180"/>
      <c r="R36" s="41">
        <f>SUM(R9:R35)</f>
        <v>0</v>
      </c>
    </row>
    <row r="37" spans="2:18" s="17" customFormat="1" ht="24.75" hidden="1" customHeight="1" x14ac:dyDescent="0.25">
      <c r="B37" s="47" t="s">
        <v>1</v>
      </c>
      <c r="C37" s="326" t="s">
        <v>32</v>
      </c>
      <c r="D37" s="326"/>
      <c r="E37" s="326"/>
      <c r="F37" s="326"/>
      <c r="G37" s="346" t="s">
        <v>109</v>
      </c>
      <c r="H37" s="326"/>
      <c r="I37" s="347"/>
      <c r="J37" s="142"/>
      <c r="K37" s="169"/>
      <c r="L37" s="120"/>
      <c r="M37" s="121">
        <f>J37*1/24</f>
        <v>0</v>
      </c>
      <c r="N37" s="121"/>
      <c r="O37" s="122"/>
      <c r="P37" s="194"/>
      <c r="Q37" s="181">
        <v>17510</v>
      </c>
      <c r="R37" s="48">
        <f>Q37*J37</f>
        <v>0</v>
      </c>
    </row>
    <row r="38" spans="2:18" s="17" customFormat="1" ht="24.75" hidden="1" customHeight="1" x14ac:dyDescent="0.25">
      <c r="B38" s="24"/>
      <c r="C38" s="25"/>
      <c r="D38" s="25"/>
      <c r="E38" s="25"/>
      <c r="F38" s="25"/>
      <c r="G38" s="26"/>
      <c r="H38" s="25"/>
      <c r="I38" s="27"/>
      <c r="J38" s="143"/>
      <c r="K38" s="170"/>
      <c r="L38" s="123"/>
      <c r="M38" s="124"/>
      <c r="N38" s="124"/>
      <c r="O38" s="125"/>
      <c r="P38" s="195"/>
      <c r="Q38" s="182"/>
      <c r="R38" s="29"/>
    </row>
    <row r="39" spans="2:18" s="17" customFormat="1" ht="24.75" hidden="1" customHeight="1" x14ac:dyDescent="0.25">
      <c r="B39" s="28" t="s">
        <v>58</v>
      </c>
      <c r="C39" s="316" t="s">
        <v>33</v>
      </c>
      <c r="D39" s="316"/>
      <c r="E39" s="316"/>
      <c r="F39" s="316"/>
      <c r="G39" s="317" t="s">
        <v>109</v>
      </c>
      <c r="H39" s="316"/>
      <c r="I39" s="318"/>
      <c r="J39" s="138"/>
      <c r="K39" s="169"/>
      <c r="L39" s="126"/>
      <c r="M39" s="127">
        <f>J39*1/24</f>
        <v>0</v>
      </c>
      <c r="N39" s="127"/>
      <c r="O39" s="129"/>
      <c r="P39" s="196"/>
      <c r="Q39" s="183">
        <v>28035</v>
      </c>
      <c r="R39" s="29">
        <f>Q39*J39</f>
        <v>0</v>
      </c>
    </row>
    <row r="40" spans="2:18" s="17" customFormat="1" ht="24.75" hidden="1" customHeight="1" x14ac:dyDescent="0.25">
      <c r="B40" s="28"/>
      <c r="C40" s="146"/>
      <c r="D40" s="146"/>
      <c r="E40" s="146"/>
      <c r="F40" s="146"/>
      <c r="G40" s="150"/>
      <c r="H40" s="146"/>
      <c r="I40" s="151"/>
      <c r="J40" s="139"/>
      <c r="K40" s="170"/>
      <c r="L40" s="126"/>
      <c r="M40" s="127"/>
      <c r="N40" s="127"/>
      <c r="O40" s="129"/>
      <c r="P40" s="196"/>
      <c r="Q40" s="183"/>
      <c r="R40" s="29"/>
    </row>
    <row r="41" spans="2:18" s="17" customFormat="1" ht="24.75" hidden="1" customHeight="1" x14ac:dyDescent="0.25">
      <c r="B41" s="28" t="s">
        <v>59</v>
      </c>
      <c r="C41" s="316" t="s">
        <v>34</v>
      </c>
      <c r="D41" s="316"/>
      <c r="E41" s="316"/>
      <c r="F41" s="316"/>
      <c r="G41" s="317" t="s">
        <v>109</v>
      </c>
      <c r="H41" s="316"/>
      <c r="I41" s="318"/>
      <c r="J41" s="138"/>
      <c r="K41" s="169"/>
      <c r="L41" s="126"/>
      <c r="M41" s="127">
        <f>J41*1/24</f>
        <v>0</v>
      </c>
      <c r="N41" s="127"/>
      <c r="O41" s="129"/>
      <c r="P41" s="196"/>
      <c r="Q41" s="183">
        <v>28035</v>
      </c>
      <c r="R41" s="29">
        <f>Q41*J41</f>
        <v>0</v>
      </c>
    </row>
    <row r="42" spans="2:18" s="17" customFormat="1" ht="24.75" hidden="1" customHeight="1" x14ac:dyDescent="0.25">
      <c r="B42" s="28"/>
      <c r="C42" s="146"/>
      <c r="D42" s="146"/>
      <c r="E42" s="146"/>
      <c r="F42" s="146"/>
      <c r="G42" s="150"/>
      <c r="H42" s="146"/>
      <c r="I42" s="151"/>
      <c r="J42" s="139"/>
      <c r="K42" s="170"/>
      <c r="L42" s="126"/>
      <c r="M42" s="127"/>
      <c r="N42" s="127"/>
      <c r="O42" s="129"/>
      <c r="P42" s="196"/>
      <c r="Q42" s="183"/>
      <c r="R42" s="29"/>
    </row>
    <row r="43" spans="2:18" s="17" customFormat="1" ht="24.75" hidden="1" customHeight="1" x14ac:dyDescent="0.25">
      <c r="B43" s="28" t="s">
        <v>60</v>
      </c>
      <c r="C43" s="316" t="s">
        <v>35</v>
      </c>
      <c r="D43" s="316"/>
      <c r="E43" s="316"/>
      <c r="F43" s="316"/>
      <c r="G43" s="317" t="s">
        <v>110</v>
      </c>
      <c r="H43" s="316"/>
      <c r="I43" s="318"/>
      <c r="J43" s="138"/>
      <c r="K43" s="169"/>
      <c r="L43" s="126"/>
      <c r="M43" s="127">
        <f>J43*1/24</f>
        <v>0</v>
      </c>
      <c r="N43" s="127"/>
      <c r="O43" s="129"/>
      <c r="P43" s="196"/>
      <c r="Q43" s="183">
        <v>4695</v>
      </c>
      <c r="R43" s="29">
        <f>Q43*J43</f>
        <v>0</v>
      </c>
    </row>
    <row r="44" spans="2:18" s="17" customFormat="1" ht="24.75" hidden="1" customHeight="1" x14ac:dyDescent="0.25">
      <c r="B44" s="28"/>
      <c r="C44" s="146"/>
      <c r="D44" s="146"/>
      <c r="E44" s="146"/>
      <c r="F44" s="146"/>
      <c r="G44" s="150"/>
      <c r="H44" s="146"/>
      <c r="I44" s="151"/>
      <c r="J44" s="139"/>
      <c r="K44" s="170"/>
      <c r="L44" s="126"/>
      <c r="M44" s="127"/>
      <c r="N44" s="127"/>
      <c r="O44" s="129"/>
      <c r="P44" s="196"/>
      <c r="Q44" s="183"/>
      <c r="R44" s="29"/>
    </row>
    <row r="45" spans="2:18" s="17" customFormat="1" ht="24.75" hidden="1" customHeight="1" x14ac:dyDescent="0.25">
      <c r="B45" s="28" t="s">
        <v>3</v>
      </c>
      <c r="C45" s="316" t="s">
        <v>121</v>
      </c>
      <c r="D45" s="316"/>
      <c r="E45" s="316"/>
      <c r="F45" s="316"/>
      <c r="G45" s="317" t="s">
        <v>127</v>
      </c>
      <c r="H45" s="316"/>
      <c r="I45" s="318"/>
      <c r="J45" s="138"/>
      <c r="K45" s="169"/>
      <c r="L45" s="126">
        <f>J45</f>
        <v>0</v>
      </c>
      <c r="M45" s="127"/>
      <c r="N45" s="127"/>
      <c r="O45" s="129"/>
      <c r="P45" s="196"/>
      <c r="Q45" s="183">
        <v>6752</v>
      </c>
      <c r="R45" s="29">
        <f>Q45*J45</f>
        <v>0</v>
      </c>
    </row>
    <row r="46" spans="2:18" s="17" customFormat="1" ht="24.75" hidden="1" customHeight="1" x14ac:dyDescent="0.25">
      <c r="B46" s="28"/>
      <c r="C46" s="146"/>
      <c r="D46" s="146"/>
      <c r="E46" s="146"/>
      <c r="F46" s="146"/>
      <c r="G46" s="150"/>
      <c r="H46" s="146"/>
      <c r="I46" s="151"/>
      <c r="J46" s="139"/>
      <c r="K46" s="170"/>
      <c r="L46" s="126"/>
      <c r="M46" s="127"/>
      <c r="N46" s="127"/>
      <c r="O46" s="129"/>
      <c r="P46" s="196"/>
      <c r="Q46" s="183"/>
      <c r="R46" s="29"/>
    </row>
    <row r="47" spans="2:18" s="17" customFormat="1" ht="24.75" hidden="1" customHeight="1" x14ac:dyDescent="0.25">
      <c r="B47" s="28" t="s">
        <v>4</v>
      </c>
      <c r="C47" s="316" t="s">
        <v>122</v>
      </c>
      <c r="D47" s="316"/>
      <c r="E47" s="316"/>
      <c r="F47" s="316"/>
      <c r="G47" s="317" t="s">
        <v>96</v>
      </c>
      <c r="H47" s="316"/>
      <c r="I47" s="318"/>
      <c r="J47" s="138"/>
      <c r="K47" s="169"/>
      <c r="L47" s="126">
        <f>J47</f>
        <v>0</v>
      </c>
      <c r="M47" s="127"/>
      <c r="N47" s="127"/>
      <c r="O47" s="129"/>
      <c r="P47" s="196"/>
      <c r="Q47" s="183">
        <v>13504</v>
      </c>
      <c r="R47" s="29">
        <f>Q47*J47</f>
        <v>0</v>
      </c>
    </row>
    <row r="48" spans="2:18" s="17" customFormat="1" ht="24.75" hidden="1" customHeight="1" x14ac:dyDescent="0.25">
      <c r="B48" s="28"/>
      <c r="C48" s="146"/>
      <c r="D48" s="146"/>
      <c r="E48" s="146"/>
      <c r="F48" s="146"/>
      <c r="G48" s="150"/>
      <c r="H48" s="146"/>
      <c r="I48" s="151"/>
      <c r="J48" s="139"/>
      <c r="K48" s="170"/>
      <c r="L48" s="126"/>
      <c r="M48" s="127"/>
      <c r="N48" s="127"/>
      <c r="O48" s="129"/>
      <c r="P48" s="196"/>
      <c r="Q48" s="183"/>
      <c r="R48" s="29"/>
    </row>
    <row r="49" spans="2:18" s="17" customFormat="1" ht="24.75" hidden="1" customHeight="1" x14ac:dyDescent="0.25">
      <c r="B49" s="28" t="s">
        <v>6</v>
      </c>
      <c r="C49" s="316" t="s">
        <v>78</v>
      </c>
      <c r="D49" s="316"/>
      <c r="E49" s="316"/>
      <c r="F49" s="316"/>
      <c r="G49" s="317" t="s">
        <v>96</v>
      </c>
      <c r="H49" s="316"/>
      <c r="I49" s="318"/>
      <c r="J49" s="138"/>
      <c r="K49" s="169"/>
      <c r="L49" s="126">
        <f>J49</f>
        <v>0</v>
      </c>
      <c r="M49" s="127"/>
      <c r="N49" s="127"/>
      <c r="O49" s="129"/>
      <c r="P49" s="196"/>
      <c r="Q49" s="183">
        <v>13504</v>
      </c>
      <c r="R49" s="29">
        <f>Q49*J49</f>
        <v>0</v>
      </c>
    </row>
    <row r="50" spans="2:18" s="17" customFormat="1" ht="24.75" hidden="1" customHeight="1" x14ac:dyDescent="0.25">
      <c r="B50" s="28"/>
      <c r="C50" s="146"/>
      <c r="D50" s="146"/>
      <c r="E50" s="146"/>
      <c r="F50" s="146"/>
      <c r="G50" s="150"/>
      <c r="H50" s="146"/>
      <c r="I50" s="151"/>
      <c r="J50" s="139"/>
      <c r="K50" s="170"/>
      <c r="L50" s="126"/>
      <c r="M50" s="127"/>
      <c r="N50" s="127"/>
      <c r="O50" s="129"/>
      <c r="P50" s="196"/>
      <c r="Q50" s="183"/>
      <c r="R50" s="29"/>
    </row>
    <row r="51" spans="2:18" s="17" customFormat="1" ht="24.75" hidden="1" customHeight="1" x14ac:dyDescent="0.25">
      <c r="B51" s="28" t="s">
        <v>9</v>
      </c>
      <c r="C51" s="316" t="s">
        <v>123</v>
      </c>
      <c r="D51" s="316"/>
      <c r="E51" s="316"/>
      <c r="F51" s="316"/>
      <c r="G51" s="317" t="s">
        <v>97</v>
      </c>
      <c r="H51" s="316"/>
      <c r="I51" s="318"/>
      <c r="J51" s="138"/>
      <c r="K51" s="169"/>
      <c r="L51" s="126">
        <f>J51</f>
        <v>0</v>
      </c>
      <c r="M51" s="127"/>
      <c r="N51" s="127"/>
      <c r="O51" s="129"/>
      <c r="P51" s="196"/>
      <c r="Q51" s="183">
        <v>23632</v>
      </c>
      <c r="R51" s="29">
        <f>Q51*J51</f>
        <v>0</v>
      </c>
    </row>
    <row r="52" spans="2:18" s="17" customFormat="1" ht="24.75" hidden="1" customHeight="1" x14ac:dyDescent="0.25">
      <c r="B52" s="28"/>
      <c r="C52" s="146"/>
      <c r="D52" s="146"/>
      <c r="E52" s="146"/>
      <c r="F52" s="146"/>
      <c r="G52" s="150"/>
      <c r="H52" s="146"/>
      <c r="I52" s="151"/>
      <c r="J52" s="139"/>
      <c r="K52" s="170"/>
      <c r="L52" s="126"/>
      <c r="M52" s="127"/>
      <c r="N52" s="127"/>
      <c r="O52" s="129"/>
      <c r="P52" s="196"/>
      <c r="Q52" s="183"/>
      <c r="R52" s="29"/>
    </row>
    <row r="53" spans="2:18" s="17" customFormat="1" ht="24.75" hidden="1" customHeight="1" x14ac:dyDescent="0.25">
      <c r="B53" s="28" t="s">
        <v>10</v>
      </c>
      <c r="C53" s="316" t="s">
        <v>36</v>
      </c>
      <c r="D53" s="316"/>
      <c r="E53" s="316"/>
      <c r="F53" s="316"/>
      <c r="G53" s="317" t="s">
        <v>97</v>
      </c>
      <c r="H53" s="316"/>
      <c r="I53" s="318"/>
      <c r="J53" s="138"/>
      <c r="K53" s="169"/>
      <c r="L53" s="126">
        <f>J53</f>
        <v>0</v>
      </c>
      <c r="M53" s="127"/>
      <c r="N53" s="127"/>
      <c r="O53" s="129"/>
      <c r="P53" s="196"/>
      <c r="Q53" s="183">
        <v>23632</v>
      </c>
      <c r="R53" s="29">
        <f>Q53*J53</f>
        <v>0</v>
      </c>
    </row>
    <row r="54" spans="2:18" s="17" customFormat="1" ht="24.75" hidden="1" customHeight="1" x14ac:dyDescent="0.25">
      <c r="B54" s="28"/>
      <c r="C54" s="146"/>
      <c r="D54" s="146"/>
      <c r="E54" s="146"/>
      <c r="F54" s="146"/>
      <c r="G54" s="150"/>
      <c r="H54" s="146"/>
      <c r="I54" s="151"/>
      <c r="J54" s="139"/>
      <c r="K54" s="170"/>
      <c r="L54" s="126"/>
      <c r="M54" s="127"/>
      <c r="N54" s="127"/>
      <c r="O54" s="129"/>
      <c r="P54" s="196"/>
      <c r="Q54" s="183"/>
      <c r="R54" s="29"/>
    </row>
    <row r="55" spans="2:18" s="17" customFormat="1" ht="24.75" hidden="1" customHeight="1" x14ac:dyDescent="0.25">
      <c r="B55" s="28" t="s">
        <v>61</v>
      </c>
      <c r="C55" s="316" t="s">
        <v>124</v>
      </c>
      <c r="D55" s="316"/>
      <c r="E55" s="316"/>
      <c r="F55" s="316"/>
      <c r="G55" s="317" t="s">
        <v>98</v>
      </c>
      <c r="H55" s="316"/>
      <c r="I55" s="318"/>
      <c r="J55" s="138"/>
      <c r="K55" s="169"/>
      <c r="L55" s="126">
        <f>J55</f>
        <v>0</v>
      </c>
      <c r="M55" s="127"/>
      <c r="N55" s="127"/>
      <c r="O55" s="129"/>
      <c r="P55" s="196"/>
      <c r="Q55" s="183">
        <v>33760</v>
      </c>
      <c r="R55" s="29">
        <f>Q55*J55</f>
        <v>0</v>
      </c>
    </row>
    <row r="56" spans="2:18" s="17" customFormat="1" ht="24.75" hidden="1" customHeight="1" x14ac:dyDescent="0.25">
      <c r="B56" s="28"/>
      <c r="C56" s="146"/>
      <c r="D56" s="146"/>
      <c r="E56" s="146"/>
      <c r="F56" s="146"/>
      <c r="G56" s="150"/>
      <c r="H56" s="146"/>
      <c r="I56" s="151"/>
      <c r="J56" s="139"/>
      <c r="K56" s="170"/>
      <c r="L56" s="126"/>
      <c r="M56" s="127"/>
      <c r="N56" s="127"/>
      <c r="O56" s="129"/>
      <c r="P56" s="196"/>
      <c r="Q56" s="183"/>
      <c r="R56" s="29"/>
    </row>
    <row r="57" spans="2:18" s="17" customFormat="1" ht="24.75" hidden="1" customHeight="1" x14ac:dyDescent="0.25">
      <c r="B57" s="28" t="s">
        <v>62</v>
      </c>
      <c r="C57" s="316" t="s">
        <v>37</v>
      </c>
      <c r="D57" s="316"/>
      <c r="E57" s="316"/>
      <c r="F57" s="316"/>
      <c r="G57" s="317" t="s">
        <v>98</v>
      </c>
      <c r="H57" s="316"/>
      <c r="I57" s="318"/>
      <c r="J57" s="138"/>
      <c r="K57" s="169"/>
      <c r="L57" s="126">
        <f>J57</f>
        <v>0</v>
      </c>
      <c r="M57" s="127"/>
      <c r="N57" s="127"/>
      <c r="O57" s="129"/>
      <c r="P57" s="196"/>
      <c r="Q57" s="183">
        <v>33760</v>
      </c>
      <c r="R57" s="29">
        <f>Q57*J57</f>
        <v>0</v>
      </c>
    </row>
    <row r="58" spans="2:18" s="17" customFormat="1" ht="24.75" hidden="1" customHeight="1" x14ac:dyDescent="0.25">
      <c r="B58" s="28"/>
      <c r="C58" s="146"/>
      <c r="D58" s="146"/>
      <c r="E58" s="146"/>
      <c r="F58" s="146"/>
      <c r="G58" s="150"/>
      <c r="H58" s="146"/>
      <c r="I58" s="151"/>
      <c r="J58" s="139"/>
      <c r="K58" s="170"/>
      <c r="L58" s="126"/>
      <c r="M58" s="127"/>
      <c r="N58" s="127"/>
      <c r="O58" s="129"/>
      <c r="P58" s="196"/>
      <c r="Q58" s="183"/>
      <c r="R58" s="29"/>
    </row>
    <row r="59" spans="2:18" s="17" customFormat="1" ht="24.75" hidden="1" customHeight="1" x14ac:dyDescent="0.25">
      <c r="B59" s="28" t="s">
        <v>63</v>
      </c>
      <c r="C59" s="316" t="s">
        <v>19</v>
      </c>
      <c r="D59" s="316"/>
      <c r="E59" s="316"/>
      <c r="F59" s="316"/>
      <c r="G59" s="317" t="s">
        <v>99</v>
      </c>
      <c r="H59" s="316"/>
      <c r="I59" s="318"/>
      <c r="J59" s="138"/>
      <c r="K59" s="169"/>
      <c r="L59" s="126">
        <f>J59</f>
        <v>0</v>
      </c>
      <c r="M59" s="127"/>
      <c r="N59" s="127"/>
      <c r="O59" s="129"/>
      <c r="P59" s="196"/>
      <c r="Q59" s="183">
        <v>1360</v>
      </c>
      <c r="R59" s="29">
        <f>Q59*J59</f>
        <v>0</v>
      </c>
    </row>
    <row r="60" spans="2:18" s="17" customFormat="1" ht="24.75" hidden="1" customHeight="1" x14ac:dyDescent="0.25">
      <c r="B60" s="28"/>
      <c r="C60" s="146"/>
      <c r="D60" s="146"/>
      <c r="E60" s="146"/>
      <c r="F60" s="146"/>
      <c r="G60" s="150"/>
      <c r="H60" s="146"/>
      <c r="I60" s="151"/>
      <c r="J60" s="139"/>
      <c r="K60" s="170"/>
      <c r="L60" s="126"/>
      <c r="M60" s="127"/>
      <c r="N60" s="127"/>
      <c r="O60" s="129"/>
      <c r="P60" s="196"/>
      <c r="Q60" s="183"/>
      <c r="R60" s="29"/>
    </row>
    <row r="61" spans="2:18" s="17" customFormat="1" ht="24.75" hidden="1" customHeight="1" x14ac:dyDescent="0.25">
      <c r="B61" s="28" t="s">
        <v>64</v>
      </c>
      <c r="C61" s="316" t="s">
        <v>125</v>
      </c>
      <c r="D61" s="316"/>
      <c r="E61" s="316"/>
      <c r="F61" s="316"/>
      <c r="G61" s="317" t="s">
        <v>129</v>
      </c>
      <c r="H61" s="316"/>
      <c r="I61" s="318"/>
      <c r="J61" s="138"/>
      <c r="K61" s="169"/>
      <c r="L61" s="126">
        <f>J61*3</f>
        <v>0</v>
      </c>
      <c r="M61" s="127"/>
      <c r="N61" s="127"/>
      <c r="O61" s="129"/>
      <c r="P61" s="196"/>
      <c r="Q61" s="183">
        <v>16136</v>
      </c>
      <c r="R61" s="29">
        <f>Q61*J61</f>
        <v>0</v>
      </c>
    </row>
    <row r="62" spans="2:18" s="17" customFormat="1" ht="24.75" hidden="1" customHeight="1" x14ac:dyDescent="0.25">
      <c r="B62" s="28"/>
      <c r="C62" s="146"/>
      <c r="D62" s="146"/>
      <c r="E62" s="146"/>
      <c r="F62" s="146"/>
      <c r="G62" s="147"/>
      <c r="H62" s="148"/>
      <c r="I62" s="149"/>
      <c r="J62" s="139"/>
      <c r="K62" s="170"/>
      <c r="L62" s="126"/>
      <c r="M62" s="127"/>
      <c r="N62" s="127"/>
      <c r="O62" s="129"/>
      <c r="P62" s="196"/>
      <c r="Q62" s="183"/>
      <c r="R62" s="29"/>
    </row>
    <row r="63" spans="2:18" s="17" customFormat="1" ht="24.75" hidden="1" customHeight="1" x14ac:dyDescent="0.25">
      <c r="B63" s="28" t="s">
        <v>65</v>
      </c>
      <c r="C63" s="316" t="s">
        <v>38</v>
      </c>
      <c r="D63" s="316"/>
      <c r="E63" s="316"/>
      <c r="F63" s="316"/>
      <c r="G63" s="317" t="s">
        <v>116</v>
      </c>
      <c r="H63" s="316"/>
      <c r="I63" s="318"/>
      <c r="J63" s="138"/>
      <c r="K63" s="169"/>
      <c r="L63" s="126">
        <f>J63*2</f>
        <v>0</v>
      </c>
      <c r="M63" s="127"/>
      <c r="N63" s="127"/>
      <c r="O63" s="129"/>
      <c r="P63" s="196"/>
      <c r="Q63" s="183">
        <v>8492</v>
      </c>
      <c r="R63" s="29">
        <f>Q63*J63</f>
        <v>0</v>
      </c>
    </row>
    <row r="64" spans="2:18" s="17" customFormat="1" ht="24.75" hidden="1" customHeight="1" x14ac:dyDescent="0.25">
      <c r="B64" s="28"/>
      <c r="C64" s="146"/>
      <c r="D64" s="146"/>
      <c r="E64" s="146"/>
      <c r="F64" s="146"/>
      <c r="G64" s="147"/>
      <c r="H64" s="148"/>
      <c r="I64" s="149"/>
      <c r="J64" s="139"/>
      <c r="K64" s="170"/>
      <c r="L64" s="126"/>
      <c r="M64" s="127"/>
      <c r="N64" s="127"/>
      <c r="O64" s="129"/>
      <c r="P64" s="196"/>
      <c r="Q64" s="183"/>
      <c r="R64" s="29"/>
    </row>
    <row r="65" spans="2:18" s="17" customFormat="1" ht="24.75" hidden="1" customHeight="1" x14ac:dyDescent="0.25">
      <c r="B65" s="28" t="s">
        <v>66</v>
      </c>
      <c r="C65" s="316" t="s">
        <v>18</v>
      </c>
      <c r="D65" s="316"/>
      <c r="E65" s="316"/>
      <c r="F65" s="316"/>
      <c r="G65" s="317" t="s">
        <v>117</v>
      </c>
      <c r="H65" s="316"/>
      <c r="I65" s="318"/>
      <c r="J65" s="138"/>
      <c r="K65" s="169"/>
      <c r="L65" s="126">
        <f>J65*2</f>
        <v>0</v>
      </c>
      <c r="M65" s="127"/>
      <c r="N65" s="127"/>
      <c r="O65" s="129"/>
      <c r="P65" s="196"/>
      <c r="Q65" s="183">
        <v>7780</v>
      </c>
      <c r="R65" s="29">
        <f>Q65*J65</f>
        <v>0</v>
      </c>
    </row>
    <row r="66" spans="2:18" s="17" customFormat="1" ht="24.75" hidden="1" customHeight="1" x14ac:dyDescent="0.25">
      <c r="B66" s="28"/>
      <c r="C66" s="146"/>
      <c r="D66" s="146"/>
      <c r="E66" s="146"/>
      <c r="F66" s="146"/>
      <c r="G66" s="147"/>
      <c r="H66" s="148"/>
      <c r="I66" s="149"/>
      <c r="J66" s="139"/>
      <c r="K66" s="170"/>
      <c r="L66" s="126"/>
      <c r="M66" s="127"/>
      <c r="N66" s="127"/>
      <c r="O66" s="129"/>
      <c r="P66" s="196"/>
      <c r="Q66" s="183"/>
      <c r="R66" s="29"/>
    </row>
    <row r="67" spans="2:18" s="17" customFormat="1" ht="24.75" hidden="1" customHeight="1" x14ac:dyDescent="0.25">
      <c r="B67" s="28" t="s">
        <v>67</v>
      </c>
      <c r="C67" s="316" t="s">
        <v>17</v>
      </c>
      <c r="D67" s="316"/>
      <c r="E67" s="316"/>
      <c r="F67" s="316"/>
      <c r="G67" s="317" t="s">
        <v>118</v>
      </c>
      <c r="H67" s="316"/>
      <c r="I67" s="318"/>
      <c r="J67" s="138"/>
      <c r="K67" s="169"/>
      <c r="L67" s="126">
        <f>J67*2</f>
        <v>0</v>
      </c>
      <c r="M67" s="128"/>
      <c r="N67" s="128"/>
      <c r="O67" s="129"/>
      <c r="P67" s="196"/>
      <c r="Q67" s="183">
        <v>26885</v>
      </c>
      <c r="R67" s="29">
        <f>Q67*J67</f>
        <v>0</v>
      </c>
    </row>
    <row r="68" spans="2:18" s="17" customFormat="1" ht="24.75" hidden="1" customHeight="1" x14ac:dyDescent="0.25">
      <c r="B68" s="28"/>
      <c r="C68" s="146"/>
      <c r="D68" s="146"/>
      <c r="E68" s="146"/>
      <c r="F68" s="146"/>
      <c r="G68" s="147"/>
      <c r="H68" s="148"/>
      <c r="I68" s="149"/>
      <c r="J68" s="139"/>
      <c r="K68" s="170"/>
      <c r="L68" s="126"/>
      <c r="M68" s="128"/>
      <c r="N68" s="128"/>
      <c r="O68" s="129"/>
      <c r="P68" s="196"/>
      <c r="Q68" s="183"/>
      <c r="R68" s="29"/>
    </row>
    <row r="69" spans="2:18" s="17" customFormat="1" ht="24.75" hidden="1" customHeight="1" x14ac:dyDescent="0.25">
      <c r="B69" s="28" t="s">
        <v>68</v>
      </c>
      <c r="C69" s="316" t="s">
        <v>126</v>
      </c>
      <c r="D69" s="316"/>
      <c r="E69" s="316"/>
      <c r="F69" s="316"/>
      <c r="G69" s="317" t="s">
        <v>128</v>
      </c>
      <c r="H69" s="316"/>
      <c r="I69" s="318"/>
      <c r="J69" s="138"/>
      <c r="K69" s="169"/>
      <c r="L69" s="126">
        <f>J69*2</f>
        <v>0</v>
      </c>
      <c r="M69" s="128"/>
      <c r="N69" s="128"/>
      <c r="O69" s="129"/>
      <c r="P69" s="196"/>
      <c r="Q69" s="183">
        <v>5377</v>
      </c>
      <c r="R69" s="29">
        <f>Q69*J69</f>
        <v>0</v>
      </c>
    </row>
    <row r="70" spans="2:18" s="17" customFormat="1" ht="24.75" hidden="1" customHeight="1" x14ac:dyDescent="0.25">
      <c r="B70" s="28"/>
      <c r="C70" s="146"/>
      <c r="D70" s="146"/>
      <c r="E70" s="146"/>
      <c r="F70" s="146"/>
      <c r="G70" s="147"/>
      <c r="H70" s="148"/>
      <c r="I70" s="149"/>
      <c r="J70" s="139"/>
      <c r="K70" s="170"/>
      <c r="L70" s="126"/>
      <c r="M70" s="128"/>
      <c r="N70" s="128"/>
      <c r="O70" s="129"/>
      <c r="P70" s="196"/>
      <c r="Q70" s="183"/>
      <c r="R70" s="29"/>
    </row>
    <row r="71" spans="2:18" s="17" customFormat="1" ht="24.75" hidden="1" customHeight="1" x14ac:dyDescent="0.25">
      <c r="B71" s="28" t="s">
        <v>12</v>
      </c>
      <c r="C71" s="316" t="s">
        <v>39</v>
      </c>
      <c r="D71" s="316"/>
      <c r="E71" s="316"/>
      <c r="F71" s="316"/>
      <c r="G71" s="323" t="s">
        <v>130</v>
      </c>
      <c r="H71" s="324"/>
      <c r="I71" s="325"/>
      <c r="J71" s="138"/>
      <c r="K71" s="169"/>
      <c r="L71" s="130"/>
      <c r="M71" s="128"/>
      <c r="N71" s="128"/>
      <c r="O71" s="129"/>
      <c r="P71" s="196">
        <f>J71</f>
        <v>0</v>
      </c>
      <c r="Q71" s="183">
        <v>17277</v>
      </c>
      <c r="R71" s="29">
        <f>Q71*J71</f>
        <v>0</v>
      </c>
    </row>
    <row r="72" spans="2:18" s="17" customFormat="1" ht="24.75" hidden="1" customHeight="1" x14ac:dyDescent="0.25">
      <c r="B72" s="28"/>
      <c r="C72" s="146"/>
      <c r="D72" s="146"/>
      <c r="E72" s="146"/>
      <c r="F72" s="146"/>
      <c r="G72" s="147"/>
      <c r="H72" s="148"/>
      <c r="I72" s="149"/>
      <c r="J72" s="139"/>
      <c r="K72" s="170"/>
      <c r="L72" s="130"/>
      <c r="M72" s="128"/>
      <c r="N72" s="128"/>
      <c r="O72" s="129"/>
      <c r="P72" s="196"/>
      <c r="Q72" s="183"/>
      <c r="R72" s="29"/>
    </row>
    <row r="73" spans="2:18" s="17" customFormat="1" ht="24.75" hidden="1" customHeight="1" x14ac:dyDescent="0.25">
      <c r="B73" s="28" t="s">
        <v>13</v>
      </c>
      <c r="C73" s="316" t="s">
        <v>40</v>
      </c>
      <c r="D73" s="316"/>
      <c r="E73" s="316"/>
      <c r="F73" s="316"/>
      <c r="G73" s="317" t="s">
        <v>131</v>
      </c>
      <c r="H73" s="316"/>
      <c r="I73" s="318"/>
      <c r="J73" s="138"/>
      <c r="K73" s="169"/>
      <c r="L73" s="130"/>
      <c r="M73" s="128"/>
      <c r="N73" s="128"/>
      <c r="O73" s="129"/>
      <c r="P73" s="196">
        <f>J73</f>
        <v>0</v>
      </c>
      <c r="Q73" s="183">
        <v>17277</v>
      </c>
      <c r="R73" s="29">
        <f>Q73*J73</f>
        <v>0</v>
      </c>
    </row>
    <row r="74" spans="2:18" s="17" customFormat="1" ht="24.75" hidden="1" customHeight="1" x14ac:dyDescent="0.25">
      <c r="B74" s="28"/>
      <c r="C74" s="146"/>
      <c r="D74" s="146"/>
      <c r="E74" s="146"/>
      <c r="F74" s="146"/>
      <c r="G74" s="150"/>
      <c r="H74" s="146"/>
      <c r="I74" s="151"/>
      <c r="J74" s="139"/>
      <c r="K74" s="170"/>
      <c r="L74" s="130"/>
      <c r="M74" s="128"/>
      <c r="N74" s="128"/>
      <c r="O74" s="129"/>
      <c r="P74" s="196"/>
      <c r="Q74" s="183"/>
      <c r="R74" s="29"/>
    </row>
    <row r="75" spans="2:18" s="17" customFormat="1" ht="24.75" hidden="1" customHeight="1" x14ac:dyDescent="0.25">
      <c r="B75" s="28" t="s">
        <v>15</v>
      </c>
      <c r="C75" s="316" t="s">
        <v>41</v>
      </c>
      <c r="D75" s="316"/>
      <c r="E75" s="316"/>
      <c r="F75" s="316"/>
      <c r="G75" s="323" t="s">
        <v>132</v>
      </c>
      <c r="H75" s="324"/>
      <c r="I75" s="325"/>
      <c r="J75" s="138"/>
      <c r="K75" s="169"/>
      <c r="L75" s="130"/>
      <c r="M75" s="128"/>
      <c r="N75" s="128"/>
      <c r="O75" s="129"/>
      <c r="P75" s="196">
        <f>J75</f>
        <v>0</v>
      </c>
      <c r="Q75" s="183">
        <v>8523</v>
      </c>
      <c r="R75" s="29">
        <f>Q75*J75</f>
        <v>0</v>
      </c>
    </row>
    <row r="76" spans="2:18" s="17" customFormat="1" ht="24.75" hidden="1" customHeight="1" x14ac:dyDescent="0.25">
      <c r="B76" s="28"/>
      <c r="C76" s="146"/>
      <c r="D76" s="146"/>
      <c r="E76" s="146"/>
      <c r="F76" s="146"/>
      <c r="G76" s="147"/>
      <c r="H76" s="148"/>
      <c r="I76" s="149"/>
      <c r="J76" s="139"/>
      <c r="K76" s="170"/>
      <c r="L76" s="130"/>
      <c r="M76" s="128"/>
      <c r="N76" s="128"/>
      <c r="O76" s="129"/>
      <c r="P76" s="196"/>
      <c r="Q76" s="183"/>
      <c r="R76" s="29"/>
    </row>
    <row r="77" spans="2:18" s="17" customFormat="1" ht="24.75" hidden="1" customHeight="1" x14ac:dyDescent="0.25">
      <c r="B77" s="28" t="s">
        <v>69</v>
      </c>
      <c r="C77" s="316" t="s">
        <v>42</v>
      </c>
      <c r="D77" s="316"/>
      <c r="E77" s="316"/>
      <c r="F77" s="316"/>
      <c r="G77" s="323" t="s">
        <v>133</v>
      </c>
      <c r="H77" s="324"/>
      <c r="I77" s="325"/>
      <c r="J77" s="138"/>
      <c r="K77" s="169"/>
      <c r="L77" s="130"/>
      <c r="M77" s="128"/>
      <c r="N77" s="128"/>
      <c r="O77" s="129"/>
      <c r="P77" s="196">
        <f>J77</f>
        <v>0</v>
      </c>
      <c r="Q77" s="183">
        <v>25569</v>
      </c>
      <c r="R77" s="29">
        <f>Q77*J77</f>
        <v>0</v>
      </c>
    </row>
    <row r="78" spans="2:18" s="17" customFormat="1" ht="24.75" hidden="1" customHeight="1" x14ac:dyDescent="0.25">
      <c r="B78" s="30"/>
      <c r="C78" s="31"/>
      <c r="D78" s="31"/>
      <c r="E78" s="31"/>
      <c r="F78" s="31"/>
      <c r="G78" s="32"/>
      <c r="H78" s="33"/>
      <c r="I78" s="34"/>
      <c r="J78" s="140"/>
      <c r="K78" s="170"/>
      <c r="L78" s="131"/>
      <c r="M78" s="132"/>
      <c r="N78" s="132"/>
      <c r="O78" s="133"/>
      <c r="P78" s="197"/>
      <c r="Q78" s="184"/>
      <c r="R78" s="29"/>
    </row>
    <row r="79" spans="2:18" s="17" customFormat="1" ht="24.75" hidden="1" customHeight="1" thickBot="1" x14ac:dyDescent="0.3">
      <c r="B79" s="49" t="s">
        <v>70</v>
      </c>
      <c r="C79" s="319" t="s">
        <v>43</v>
      </c>
      <c r="D79" s="319"/>
      <c r="E79" s="319"/>
      <c r="F79" s="319"/>
      <c r="G79" s="320" t="s">
        <v>119</v>
      </c>
      <c r="H79" s="321"/>
      <c r="I79" s="322"/>
      <c r="J79" s="141"/>
      <c r="K79" s="169"/>
      <c r="L79" s="134"/>
      <c r="M79" s="135"/>
      <c r="N79" s="135"/>
      <c r="O79" s="163">
        <f>J79</f>
        <v>0</v>
      </c>
      <c r="P79" s="198"/>
      <c r="Q79" s="185">
        <v>22056</v>
      </c>
      <c r="R79" s="50">
        <f>Q79*J79</f>
        <v>0</v>
      </c>
    </row>
    <row r="80" spans="2:18" s="17" customFormat="1" ht="24.75" hidden="1" customHeight="1" thickBot="1" x14ac:dyDescent="0.3">
      <c r="B80" s="310" t="s">
        <v>142</v>
      </c>
      <c r="C80" s="311"/>
      <c r="D80" s="311"/>
      <c r="E80" s="311"/>
      <c r="F80" s="311"/>
      <c r="G80" s="311"/>
      <c r="H80" s="311"/>
      <c r="I80" s="311"/>
      <c r="J80" s="312"/>
      <c r="K80" s="166"/>
      <c r="L80" s="172">
        <f>SUM(L37:L79)</f>
        <v>0</v>
      </c>
      <c r="M80" s="173">
        <f t="shared" ref="M80:P80" si="1">SUM(M37:M79)</f>
        <v>0</v>
      </c>
      <c r="N80" s="173">
        <f t="shared" si="1"/>
        <v>0</v>
      </c>
      <c r="O80" s="188">
        <f t="shared" si="1"/>
        <v>0</v>
      </c>
      <c r="P80" s="188">
        <f t="shared" si="1"/>
        <v>0</v>
      </c>
      <c r="Q80" s="186"/>
      <c r="R80" s="42">
        <f>SUM(R37:R79)</f>
        <v>0</v>
      </c>
    </row>
    <row r="81" spans="2:34" s="17" customFormat="1" ht="24.75" hidden="1" customHeight="1" thickBot="1" x14ac:dyDescent="0.3">
      <c r="B81" s="51"/>
      <c r="C81" s="52"/>
      <c r="D81" s="52"/>
      <c r="E81" s="53"/>
      <c r="F81" s="53"/>
      <c r="G81" s="53"/>
      <c r="H81" s="53"/>
      <c r="I81" s="53"/>
      <c r="J81" s="57"/>
      <c r="L81" s="55">
        <f>SUM(L37:L79)+SUM(L9:L35)</f>
        <v>0</v>
      </c>
      <c r="M81" s="55">
        <f>SUM(M37:M79)+SUM(M9:M35)</f>
        <v>0</v>
      </c>
      <c r="N81" s="55">
        <f>SUM(N37:N79)+SUM(N9:N35)</f>
        <v>0</v>
      </c>
      <c r="O81" s="55">
        <f>SUM(O37:O79)+SUM(O9:O35)</f>
        <v>0</v>
      </c>
      <c r="P81" s="55">
        <f>SUM(P37:P79)+SUM(P9:P35)</f>
        <v>0</v>
      </c>
      <c r="Q81" s="54"/>
      <c r="R81" s="56">
        <f>R36+R80</f>
        <v>0</v>
      </c>
    </row>
    <row r="82" spans="2:34" s="17" customFormat="1" ht="24.75" customHeight="1" x14ac:dyDescent="0.25">
      <c r="B82" s="200"/>
      <c r="C82" s="201"/>
      <c r="D82" s="202"/>
      <c r="E82" s="203"/>
      <c r="F82" s="203"/>
      <c r="G82" s="202"/>
      <c r="H82" s="202"/>
      <c r="I82" s="202"/>
      <c r="J82" s="204"/>
      <c r="Q82" s="174"/>
      <c r="S82" s="174"/>
    </row>
    <row r="83" spans="2:34" s="17" customFormat="1" ht="20.25" x14ac:dyDescent="0.25">
      <c r="B83" s="58"/>
      <c r="C83" s="221" t="s">
        <v>72</v>
      </c>
      <c r="D83" s="59"/>
      <c r="E83" s="60"/>
      <c r="F83" s="60"/>
      <c r="G83" s="59"/>
      <c r="H83" s="59"/>
      <c r="I83" s="59"/>
      <c r="J83" s="61"/>
      <c r="Q83" s="174"/>
      <c r="S83" s="174"/>
    </row>
    <row r="84" spans="2:34" s="17" customFormat="1" ht="28.5" customHeight="1" thickBot="1" x14ac:dyDescent="0.3">
      <c r="B84" s="219" t="s">
        <v>87</v>
      </c>
      <c r="C84" s="220" t="s">
        <v>89</v>
      </c>
      <c r="D84" s="216" t="s">
        <v>88</v>
      </c>
      <c r="E84" s="217"/>
      <c r="F84" s="217"/>
      <c r="G84" s="218"/>
      <c r="H84" s="205" t="s">
        <v>90</v>
      </c>
      <c r="I84" s="283" t="s">
        <v>91</v>
      </c>
      <c r="J84" s="284"/>
      <c r="K84" s="171"/>
      <c r="L84" s="171"/>
      <c r="M84" s="171"/>
      <c r="N84" s="171"/>
      <c r="O84" s="171"/>
      <c r="P84" s="171"/>
      <c r="Q84" s="171"/>
      <c r="R84" s="171"/>
      <c r="S84" s="171"/>
    </row>
    <row r="85" spans="2:34" s="17" customFormat="1" ht="28.5" customHeight="1" x14ac:dyDescent="0.25">
      <c r="B85" s="278" t="s">
        <v>83</v>
      </c>
      <c r="C85" s="206">
        <v>54000</v>
      </c>
      <c r="D85" s="307" t="s">
        <v>82</v>
      </c>
      <c r="E85" s="308"/>
      <c r="F85" s="308"/>
      <c r="G85" s="309"/>
      <c r="H85" s="207">
        <f>L81</f>
        <v>0</v>
      </c>
      <c r="I85" s="285" t="s">
        <v>147</v>
      </c>
      <c r="J85" s="286"/>
      <c r="K85" s="165"/>
      <c r="L85" s="165"/>
      <c r="M85" s="165"/>
      <c r="N85" s="165"/>
      <c r="O85" s="165"/>
      <c r="P85" s="165"/>
      <c r="Q85" s="165"/>
      <c r="R85" s="165"/>
      <c r="S85" s="165"/>
    </row>
    <row r="86" spans="2:34" s="17" customFormat="1" ht="28.5" customHeight="1" x14ac:dyDescent="0.25">
      <c r="B86" s="279"/>
      <c r="C86" s="145">
        <v>50501</v>
      </c>
      <c r="D86" s="304" t="s">
        <v>0</v>
      </c>
      <c r="E86" s="305"/>
      <c r="F86" s="305"/>
      <c r="G86" s="306"/>
      <c r="H86" s="63">
        <f>ROUND(M81,2)</f>
        <v>0</v>
      </c>
      <c r="I86" s="287"/>
      <c r="J86" s="288"/>
      <c r="K86" s="165"/>
      <c r="L86" s="165"/>
      <c r="M86" s="165"/>
      <c r="N86" s="165"/>
      <c r="O86" s="165"/>
      <c r="P86" s="165"/>
      <c r="Q86" s="165"/>
      <c r="R86" s="165"/>
      <c r="S86" s="165"/>
    </row>
    <row r="87" spans="2:34" s="17" customFormat="1" ht="28.5" customHeight="1" x14ac:dyDescent="0.25">
      <c r="B87" s="279"/>
      <c r="C87" s="145">
        <v>52601</v>
      </c>
      <c r="D87" s="304" t="s">
        <v>8</v>
      </c>
      <c r="E87" s="305"/>
      <c r="F87" s="305"/>
      <c r="G87" s="306"/>
      <c r="H87" s="63">
        <f>ROUND(N81,2)</f>
        <v>0</v>
      </c>
      <c r="I87" s="287"/>
      <c r="J87" s="288"/>
      <c r="K87" s="165"/>
      <c r="L87" s="165"/>
      <c r="M87" s="165"/>
      <c r="N87" s="165"/>
      <c r="O87" s="165"/>
      <c r="P87" s="165"/>
      <c r="Q87" s="165"/>
      <c r="R87" s="165"/>
      <c r="S87" s="165"/>
    </row>
    <row r="88" spans="2:34" s="17" customFormat="1" ht="28.5" customHeight="1" x14ac:dyDescent="0.25">
      <c r="B88" s="279"/>
      <c r="C88" s="145">
        <v>52602</v>
      </c>
      <c r="D88" s="199" t="s">
        <v>5</v>
      </c>
      <c r="E88" s="144"/>
      <c r="F88" s="144"/>
      <c r="G88" s="144"/>
      <c r="H88" s="62">
        <f>O81</f>
        <v>0</v>
      </c>
      <c r="I88" s="287"/>
      <c r="J88" s="288"/>
      <c r="K88" s="165"/>
      <c r="L88" s="165"/>
      <c r="M88" s="165"/>
      <c r="N88" s="165"/>
      <c r="O88" s="165"/>
      <c r="P88" s="165"/>
      <c r="Q88" s="165"/>
      <c r="R88" s="165"/>
      <c r="S88" s="165"/>
    </row>
    <row r="89" spans="2:34" s="17" customFormat="1" ht="28.5" customHeight="1" thickBot="1" x14ac:dyDescent="0.3">
      <c r="B89" s="280"/>
      <c r="C89" s="64">
        <v>51212</v>
      </c>
      <c r="D89" s="208" t="s">
        <v>22</v>
      </c>
      <c r="E89" s="209"/>
      <c r="F89" s="209"/>
      <c r="G89" s="209"/>
      <c r="H89" s="210">
        <f>P81</f>
        <v>0</v>
      </c>
      <c r="I89" s="289"/>
      <c r="J89" s="290"/>
      <c r="K89" s="165"/>
      <c r="L89" s="165"/>
      <c r="M89" s="165"/>
      <c r="N89" s="165"/>
      <c r="O89" s="165"/>
      <c r="P89" s="165"/>
      <c r="Q89" s="165"/>
      <c r="R89" s="165"/>
      <c r="S89" s="165"/>
    </row>
    <row r="90" spans="2:34" s="17" customFormat="1" ht="36" customHeight="1" x14ac:dyDescent="0.25">
      <c r="B90" s="278" t="s">
        <v>84</v>
      </c>
      <c r="C90" s="206">
        <v>52510</v>
      </c>
      <c r="D90" s="295" t="s">
        <v>21</v>
      </c>
      <c r="E90" s="296"/>
      <c r="F90" s="296"/>
      <c r="G90" s="296"/>
      <c r="H90" s="297"/>
      <c r="I90" s="291" t="s">
        <v>144</v>
      </c>
      <c r="J90" s="292"/>
      <c r="K90" s="165"/>
      <c r="L90" s="165"/>
      <c r="M90" s="165"/>
      <c r="N90" s="165"/>
      <c r="O90" s="165"/>
      <c r="P90" s="165"/>
      <c r="Q90" s="165"/>
      <c r="R90" s="165"/>
      <c r="S90" s="165"/>
    </row>
    <row r="91" spans="2:34" s="17" customFormat="1" ht="32.25" customHeight="1" x14ac:dyDescent="0.25">
      <c r="B91" s="279"/>
      <c r="C91" s="145">
        <v>51010</v>
      </c>
      <c r="D91" s="298" t="s">
        <v>149</v>
      </c>
      <c r="E91" s="299"/>
      <c r="F91" s="299"/>
      <c r="G91" s="299"/>
      <c r="H91" s="300"/>
      <c r="I91" s="393" t="s">
        <v>148</v>
      </c>
      <c r="J91" s="394"/>
      <c r="K91" s="165"/>
      <c r="L91" s="165"/>
      <c r="M91" s="165"/>
      <c r="N91" s="165"/>
      <c r="O91" s="165"/>
      <c r="P91" s="165"/>
      <c r="Q91" s="165"/>
      <c r="R91" s="165"/>
      <c r="S91" s="165"/>
    </row>
    <row r="92" spans="2:34" s="17" customFormat="1" ht="28.5" customHeight="1" x14ac:dyDescent="0.25">
      <c r="B92" s="279"/>
      <c r="C92" s="145">
        <v>51510</v>
      </c>
      <c r="D92" s="298" t="s">
        <v>150</v>
      </c>
      <c r="E92" s="299"/>
      <c r="F92" s="299"/>
      <c r="G92" s="299"/>
      <c r="H92" s="300"/>
      <c r="I92" s="293" t="s">
        <v>145</v>
      </c>
      <c r="J92" s="294"/>
      <c r="K92" s="165"/>
      <c r="L92" s="165"/>
      <c r="M92" s="165"/>
      <c r="N92" s="165"/>
      <c r="O92" s="165"/>
      <c r="P92" s="165"/>
      <c r="Q92" s="165"/>
      <c r="R92" s="165"/>
      <c r="S92" s="165"/>
    </row>
    <row r="93" spans="2:34" s="17" customFormat="1" ht="28.5" customHeight="1" x14ac:dyDescent="0.25">
      <c r="B93" s="279"/>
      <c r="C93" s="145">
        <v>51610</v>
      </c>
      <c r="D93" s="298" t="s">
        <v>151</v>
      </c>
      <c r="E93" s="299"/>
      <c r="F93" s="299"/>
      <c r="G93" s="299"/>
      <c r="H93" s="300"/>
      <c r="I93" s="287"/>
      <c r="J93" s="288"/>
      <c r="K93" s="165"/>
      <c r="L93" s="165"/>
      <c r="M93" s="165"/>
      <c r="N93" s="165"/>
      <c r="O93" s="165"/>
      <c r="P93" s="165"/>
      <c r="Q93" s="165"/>
      <c r="R93" s="165"/>
      <c r="S93" s="165"/>
    </row>
    <row r="94" spans="2:34" s="17" customFormat="1" ht="28.5" customHeight="1" thickBot="1" x14ac:dyDescent="0.3">
      <c r="B94" s="280"/>
      <c r="C94" s="64">
        <v>51710</v>
      </c>
      <c r="D94" s="301" t="s">
        <v>152</v>
      </c>
      <c r="E94" s="302"/>
      <c r="F94" s="302"/>
      <c r="G94" s="302"/>
      <c r="H94" s="303"/>
      <c r="I94" s="289"/>
      <c r="J94" s="290"/>
      <c r="K94" s="165"/>
      <c r="L94" s="165"/>
      <c r="M94" s="165"/>
      <c r="N94" s="165"/>
      <c r="O94" s="165"/>
      <c r="P94" s="165"/>
      <c r="Q94" s="165"/>
      <c r="R94" s="165"/>
      <c r="S94" s="165"/>
    </row>
    <row r="95" spans="2:34" s="17" customFormat="1" ht="28.5" customHeight="1" thickBot="1" x14ac:dyDescent="0.3">
      <c r="B95" s="211" t="s">
        <v>85</v>
      </c>
      <c r="C95" s="212">
        <v>60000</v>
      </c>
      <c r="D95" s="213" t="s">
        <v>20</v>
      </c>
      <c r="E95" s="214"/>
      <c r="F95" s="214"/>
      <c r="G95" s="214"/>
      <c r="H95" s="215"/>
      <c r="I95" s="281" t="s">
        <v>143</v>
      </c>
      <c r="J95" s="282"/>
      <c r="K95" s="165"/>
      <c r="L95" s="165"/>
      <c r="M95" s="165"/>
      <c r="N95" s="165"/>
      <c r="O95" s="165"/>
      <c r="P95" s="165"/>
      <c r="Q95" s="165"/>
      <c r="R95" s="165"/>
      <c r="S95" s="165"/>
    </row>
    <row r="96" spans="2:34" ht="11.25" customHeight="1" x14ac:dyDescent="0.25">
      <c r="B96" s="200"/>
      <c r="C96" s="224"/>
      <c r="D96" s="224"/>
      <c r="E96" s="224"/>
      <c r="F96" s="224"/>
      <c r="G96" s="224"/>
      <c r="H96" s="224"/>
      <c r="I96" s="224"/>
      <c r="J96" s="225"/>
      <c r="K96" s="165"/>
      <c r="L96" s="165"/>
      <c r="M96" s="165"/>
      <c r="N96" s="165"/>
      <c r="O96" s="165"/>
      <c r="P96" s="165"/>
      <c r="Q96" s="165"/>
      <c r="R96" s="165"/>
      <c r="S96" s="165"/>
      <c r="T96" s="165"/>
      <c r="U96" s="165"/>
      <c r="V96" s="165"/>
      <c r="W96" s="165"/>
      <c r="X96" s="165"/>
      <c r="Y96" s="165"/>
      <c r="Z96" s="165"/>
      <c r="AA96" s="165"/>
      <c r="AB96" s="165"/>
      <c r="AC96" s="165"/>
      <c r="AD96" s="165"/>
      <c r="AE96" s="165"/>
      <c r="AF96" s="165"/>
      <c r="AG96" s="165"/>
      <c r="AH96" s="165"/>
    </row>
    <row r="97" spans="2:41" s="36" customFormat="1" x14ac:dyDescent="0.25">
      <c r="B97" s="68" t="s">
        <v>23</v>
      </c>
      <c r="C97" s="65"/>
      <c r="D97" s="65"/>
      <c r="E97" s="65"/>
      <c r="F97" s="65"/>
      <c r="G97" s="65"/>
      <c r="H97" s="65"/>
      <c r="I97" s="66"/>
      <c r="J97" s="67"/>
      <c r="K97" s="165"/>
      <c r="L97" s="165"/>
      <c r="M97" s="165"/>
      <c r="N97" s="165"/>
      <c r="O97" s="165"/>
      <c r="P97" s="165"/>
      <c r="Q97" s="165"/>
      <c r="R97" s="165"/>
      <c r="S97" s="165"/>
      <c r="T97" s="165"/>
      <c r="U97" s="165"/>
      <c r="V97" s="165"/>
      <c r="W97" s="165"/>
      <c r="X97" s="165"/>
      <c r="Y97" s="165"/>
      <c r="Z97" s="165"/>
      <c r="AA97" s="165"/>
      <c r="AB97" s="165"/>
      <c r="AC97" s="165"/>
      <c r="AD97" s="165"/>
      <c r="AE97" s="165"/>
      <c r="AF97" s="165"/>
      <c r="AG97" s="165"/>
      <c r="AH97" s="165"/>
    </row>
    <row r="98" spans="2:41" s="36" customFormat="1" ht="54" customHeight="1" x14ac:dyDescent="0.25">
      <c r="B98" s="58">
        <v>51610</v>
      </c>
      <c r="C98" s="276" t="s">
        <v>135</v>
      </c>
      <c r="D98" s="276"/>
      <c r="E98" s="276"/>
      <c r="F98" s="276"/>
      <c r="G98" s="276"/>
      <c r="H98" s="276"/>
      <c r="I98" s="276"/>
      <c r="J98" s="277"/>
      <c r="K98" s="165"/>
      <c r="L98" s="165"/>
      <c r="M98" s="165"/>
      <c r="N98" s="165"/>
      <c r="O98" s="165"/>
      <c r="P98" s="165"/>
      <c r="Q98" s="165"/>
      <c r="R98" s="165"/>
      <c r="S98" s="165"/>
      <c r="T98" s="165"/>
      <c r="U98" s="165"/>
      <c r="V98" s="165"/>
      <c r="W98" s="165"/>
      <c r="X98" s="165"/>
      <c r="Y98" s="165"/>
      <c r="Z98" s="165"/>
      <c r="AA98" s="165"/>
      <c r="AB98" s="165"/>
      <c r="AC98" s="165"/>
      <c r="AD98" s="165"/>
      <c r="AE98" s="165"/>
      <c r="AF98" s="165"/>
      <c r="AG98" s="165"/>
      <c r="AH98" s="165"/>
    </row>
    <row r="99" spans="2:41" s="36" customFormat="1" ht="102" customHeight="1" x14ac:dyDescent="0.25">
      <c r="B99" s="58">
        <v>51710</v>
      </c>
      <c r="C99" s="276" t="s">
        <v>134</v>
      </c>
      <c r="D99" s="276"/>
      <c r="E99" s="276"/>
      <c r="F99" s="276"/>
      <c r="G99" s="276"/>
      <c r="H99" s="276"/>
      <c r="I99" s="276"/>
      <c r="J99" s="277"/>
      <c r="K99" s="165"/>
      <c r="L99" s="165"/>
      <c r="M99" s="165"/>
      <c r="N99" s="165"/>
      <c r="O99" s="165"/>
      <c r="P99" s="165"/>
      <c r="Q99" s="165"/>
      <c r="R99" s="165"/>
      <c r="S99" s="165"/>
      <c r="T99" s="165"/>
      <c r="U99" s="165"/>
      <c r="V99" s="165"/>
      <c r="W99" s="165"/>
      <c r="X99" s="165"/>
      <c r="Y99" s="165"/>
      <c r="Z99" s="165"/>
      <c r="AA99" s="165"/>
      <c r="AB99" s="165"/>
      <c r="AC99" s="165"/>
      <c r="AD99" s="165"/>
      <c r="AE99" s="165"/>
      <c r="AF99" s="165"/>
      <c r="AG99" s="165"/>
      <c r="AH99" s="165"/>
    </row>
    <row r="100" spans="2:41" s="36" customFormat="1" ht="22.5" customHeight="1" x14ac:dyDescent="0.25">
      <c r="B100" s="58">
        <v>51510</v>
      </c>
      <c r="C100" s="276" t="s">
        <v>113</v>
      </c>
      <c r="D100" s="276"/>
      <c r="E100" s="276"/>
      <c r="F100" s="276"/>
      <c r="G100" s="276"/>
      <c r="H100" s="276"/>
      <c r="I100" s="276"/>
      <c r="J100" s="277"/>
      <c r="K100" s="165"/>
      <c r="L100" s="165"/>
      <c r="M100" s="165"/>
      <c r="N100" s="165"/>
      <c r="O100" s="165"/>
      <c r="P100" s="165"/>
      <c r="Q100" s="165"/>
      <c r="R100" s="165"/>
      <c r="S100" s="165"/>
      <c r="T100" s="165"/>
      <c r="U100" s="165"/>
      <c r="V100" s="165"/>
      <c r="W100" s="165"/>
      <c r="X100" s="165"/>
      <c r="Y100" s="165"/>
      <c r="Z100" s="165"/>
      <c r="AA100" s="165"/>
      <c r="AB100" s="165"/>
      <c r="AC100" s="165"/>
      <c r="AD100" s="165"/>
      <c r="AE100" s="165"/>
      <c r="AF100" s="165"/>
      <c r="AG100" s="165"/>
      <c r="AH100" s="165"/>
    </row>
    <row r="101" spans="2:41" s="36" customFormat="1" ht="15" thickBot="1" x14ac:dyDescent="0.3">
      <c r="B101" s="69"/>
      <c r="C101" s="70"/>
      <c r="D101" s="70"/>
      <c r="E101" s="70"/>
      <c r="F101" s="70"/>
      <c r="G101" s="70"/>
      <c r="H101" s="70"/>
      <c r="I101" s="71"/>
      <c r="J101" s="72"/>
      <c r="K101" s="165"/>
      <c r="L101" s="165"/>
      <c r="M101" s="165"/>
      <c r="N101" s="165"/>
      <c r="O101" s="165"/>
      <c r="P101" s="165"/>
      <c r="Q101" s="165"/>
      <c r="R101" s="165"/>
      <c r="S101" s="165"/>
      <c r="T101" s="165"/>
      <c r="U101" s="165"/>
      <c r="V101" s="165"/>
      <c r="W101" s="165"/>
      <c r="X101" s="165"/>
      <c r="Y101" s="165"/>
      <c r="Z101" s="165"/>
      <c r="AA101" s="165"/>
      <c r="AB101" s="165"/>
      <c r="AC101" s="165"/>
      <c r="AD101" s="165"/>
      <c r="AE101" s="165"/>
      <c r="AF101" s="165"/>
      <c r="AG101" s="165"/>
      <c r="AH101" s="165"/>
      <c r="AI101" s="165"/>
      <c r="AJ101" s="165"/>
      <c r="AK101" s="165"/>
      <c r="AL101" s="165"/>
      <c r="AM101" s="165"/>
      <c r="AN101" s="165"/>
      <c r="AO101" s="165"/>
    </row>
  </sheetData>
  <sheetProtection algorithmName="SHA-512" hashValue="CvHK7nkGsNVRJ5sQ75XZGN8fGXhassj3JH9mAmeU249MHvRUoNg6b81HF7pjeb5qfSTwqFk7JkV30CQBoX6kGw==" saltValue="QENdeabatdSWpQkivZeE5Q==" spinCount="100000" sheet="1" objects="1" scenarios="1"/>
  <mergeCells count="104">
    <mergeCell ref="O2:O7"/>
    <mergeCell ref="P2:P7"/>
    <mergeCell ref="Q2:Q8"/>
    <mergeCell ref="R2:R8"/>
    <mergeCell ref="C3:F3"/>
    <mergeCell ref="C9:F9"/>
    <mergeCell ref="G9:I9"/>
    <mergeCell ref="B1:D1"/>
    <mergeCell ref="G2:I8"/>
    <mergeCell ref="J2:J8"/>
    <mergeCell ref="L2:L7"/>
    <mergeCell ref="M2:M7"/>
    <mergeCell ref="N2:N7"/>
    <mergeCell ref="C17:F17"/>
    <mergeCell ref="G17:I17"/>
    <mergeCell ref="C19:F19"/>
    <mergeCell ref="G19:I19"/>
    <mergeCell ref="C21:F21"/>
    <mergeCell ref="G21:I21"/>
    <mergeCell ref="C11:F11"/>
    <mergeCell ref="G11:I11"/>
    <mergeCell ref="C13:F13"/>
    <mergeCell ref="G13:I13"/>
    <mergeCell ref="C15:F15"/>
    <mergeCell ref="G15:I15"/>
    <mergeCell ref="C29:F29"/>
    <mergeCell ref="G29:I29"/>
    <mergeCell ref="C31:F31"/>
    <mergeCell ref="G31:I31"/>
    <mergeCell ref="C33:F33"/>
    <mergeCell ref="G33:I33"/>
    <mergeCell ref="C23:F23"/>
    <mergeCell ref="G23:I23"/>
    <mergeCell ref="C25:F25"/>
    <mergeCell ref="G25:I25"/>
    <mergeCell ref="C27:F27"/>
    <mergeCell ref="G27:I27"/>
    <mergeCell ref="C41:F41"/>
    <mergeCell ref="G41:I41"/>
    <mergeCell ref="C43:F43"/>
    <mergeCell ref="G43:I43"/>
    <mergeCell ref="C45:F45"/>
    <mergeCell ref="G45:I45"/>
    <mergeCell ref="C35:F35"/>
    <mergeCell ref="G35:I35"/>
    <mergeCell ref="B36:J36"/>
    <mergeCell ref="C37:F37"/>
    <mergeCell ref="G37:I37"/>
    <mergeCell ref="C39:F39"/>
    <mergeCell ref="G39:I39"/>
    <mergeCell ref="C53:F53"/>
    <mergeCell ref="G53:I53"/>
    <mergeCell ref="C55:F55"/>
    <mergeCell ref="G55:I55"/>
    <mergeCell ref="C57:F57"/>
    <mergeCell ref="G57:I57"/>
    <mergeCell ref="C47:F47"/>
    <mergeCell ref="G47:I47"/>
    <mergeCell ref="C49:F49"/>
    <mergeCell ref="G49:I49"/>
    <mergeCell ref="C51:F51"/>
    <mergeCell ref="G51:I51"/>
    <mergeCell ref="C65:F65"/>
    <mergeCell ref="G65:I65"/>
    <mergeCell ref="C67:F67"/>
    <mergeCell ref="G67:I67"/>
    <mergeCell ref="C69:F69"/>
    <mergeCell ref="G69:I69"/>
    <mergeCell ref="C59:F59"/>
    <mergeCell ref="G59:I59"/>
    <mergeCell ref="C61:F61"/>
    <mergeCell ref="G61:I61"/>
    <mergeCell ref="C63:F63"/>
    <mergeCell ref="G63:I63"/>
    <mergeCell ref="C77:F77"/>
    <mergeCell ref="G77:I77"/>
    <mergeCell ref="C79:F79"/>
    <mergeCell ref="G79:I79"/>
    <mergeCell ref="B80:J80"/>
    <mergeCell ref="I84:J84"/>
    <mergeCell ref="C71:F71"/>
    <mergeCell ref="G71:I71"/>
    <mergeCell ref="C73:F73"/>
    <mergeCell ref="G73:I73"/>
    <mergeCell ref="C75:F75"/>
    <mergeCell ref="G75:I75"/>
    <mergeCell ref="C99:J99"/>
    <mergeCell ref="C100:J100"/>
    <mergeCell ref="D92:H92"/>
    <mergeCell ref="I92:J94"/>
    <mergeCell ref="D93:H93"/>
    <mergeCell ref="D94:H94"/>
    <mergeCell ref="I95:J95"/>
    <mergeCell ref="C98:J98"/>
    <mergeCell ref="B85:B89"/>
    <mergeCell ref="D85:G85"/>
    <mergeCell ref="I85:J89"/>
    <mergeCell ref="D86:G86"/>
    <mergeCell ref="D87:G87"/>
    <mergeCell ref="B90:B94"/>
    <mergeCell ref="D90:H90"/>
    <mergeCell ref="I90:J90"/>
    <mergeCell ref="D91:H91"/>
    <mergeCell ref="I91:J91"/>
  </mergeCells>
  <dataValidations count="1">
    <dataValidation type="whole" allowBlank="1" showInputMessage="1" showErrorMessage="1" sqref="J37:K79 J9:K35">
      <formula1>0</formula1>
      <formula2>1000</formula2>
    </dataValidation>
  </dataValidations>
  <hyperlinks>
    <hyperlink ref="B1:D1" location="'Hlavní strana'!A1" display="zpět na hlavní stranu"/>
  </hyperlinks>
  <pageMargins left="0.31496062992125984" right="0.31496062992125984" top="0.39370078740157483" bottom="0.19685039370078741" header="0.31496062992125984" footer="0.31496062992125984"/>
  <pageSetup paperSize="9" scale="82" fitToHeight="0" orientation="landscape" r:id="rId1"/>
  <rowBreaks count="1" manualBreakCount="1">
    <brk id="8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3" ma:contentTypeDescription="Vytvoří nový dokument" ma:contentTypeScope="" ma:versionID="26bec60fd599d9bf8ccd2066ea928388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5b2268967c3d466a78734da71f64c258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15OPMSMT0001-28-26339</_dlc_DocId>
    <_dlc_DocIdUrl xmlns="0104a4cd-1400-468e-be1b-c7aad71d7d5a">
      <Url>http://op.msmt.cz/_layouts/15/DocIdRedir.aspx?ID=15OPMSMT0001-28-26339</Url>
      <Description>15OPMSMT0001-28-26339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59113F-06FA-4342-9518-4179D04011EB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73C99A6-EF12-418B-A7F2-579A51064C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96C8507-BCC9-4E6E-BD00-00A048FE828A}">
  <ds:schemaRefs>
    <ds:schemaRef ds:uri="0104a4cd-1400-468e-be1b-c7aad71d7d5a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</ds:schemaRefs>
</ds:datastoreItem>
</file>

<file path=customXml/itemProps4.xml><?xml version="1.0" encoding="utf-8"?>
<ds:datastoreItem xmlns:ds="http://schemas.openxmlformats.org/officeDocument/2006/customXml" ds:itemID="{4E2BB4BE-5D38-4B52-B3FB-02A316D185F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5</vt:i4>
      </vt:variant>
    </vt:vector>
  </HeadingPairs>
  <TitlesOfParts>
    <vt:vector size="9" baseType="lpstr">
      <vt:lpstr>Hlavní strana</vt:lpstr>
      <vt:lpstr>MŠ + ZŠ</vt:lpstr>
      <vt:lpstr>ZŠ</vt:lpstr>
      <vt:lpstr>MŠ</vt:lpstr>
      <vt:lpstr>'MŠ + ZŠ'!Názvy_tisku</vt:lpstr>
      <vt:lpstr>'Hlavní strana'!Oblast_tisku</vt:lpstr>
      <vt:lpstr>MŠ!Oblast_tisku</vt:lpstr>
      <vt:lpstr>'MŠ + ZŠ'!Oblast_tisku</vt:lpstr>
      <vt:lpstr>ZŠ!Oblast_tisku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KALKULAČKA_OPVVV</dc:title>
  <dc:creator>Soběslavská Jana</dc:creator>
  <cp:keywords>OPVVV</cp:keywords>
  <cp:lastModifiedBy>Soběslavská Jana</cp:lastModifiedBy>
  <cp:lastPrinted>2017-05-25T08:38:01Z</cp:lastPrinted>
  <dcterms:created xsi:type="dcterms:W3CDTF">2016-02-29T09:42:03Z</dcterms:created>
  <dcterms:modified xsi:type="dcterms:W3CDTF">2017-05-26T12:09:07Z</dcterms:modified>
  <cp:contentStatus>_final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88c4f701-9345-461c-bcd9-93f498382789</vt:lpwstr>
  </property>
</Properties>
</file>