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beslavskaj\Documents\uzivatel\2017\nase_prilohy\"/>
    </mc:Choice>
  </mc:AlternateContent>
  <workbookProtection workbookAlgorithmName="SHA-512" workbookHashValue="Ehht/VLDoaFkTKETatcvybqA/jsx2Z2S4vEZRvgsBO0RDLEIEFK5tE4zWoLVUO6C/t0dNpLSdwx/V6U8MyXxfA==" workbookSaltValue="4OhfJY19McIXljIH73o8aQ==" workbookSpinCount="100000" lockStructure="1"/>
  <bookViews>
    <workbookView xWindow="120" yWindow="90" windowWidth="21600" windowHeight="8490"/>
  </bookViews>
  <sheets>
    <sheet name="Hlavní strana" sheetId="12" r:id="rId1"/>
    <sheet name="Vzdělávání pedagogů" sheetId="26" r:id="rId2"/>
    <sheet name="Seznam osob pro indikátor 60000" sheetId="27" r:id="rId3"/>
    <sheet name="MŠ + ZŠ" sheetId="15" r:id="rId4"/>
    <sheet name="ZŠ" sheetId="24" r:id="rId5"/>
    <sheet name="MŠ" sheetId="25" r:id="rId6"/>
    <sheet name="Vzor Vzdělávání pedagogů" sheetId="28" r:id="rId7"/>
    <sheet name="Vzor Seznam pro 60000" sheetId="29" r:id="rId8"/>
    <sheet name="data" sheetId="30" state="hidden" r:id="rId9"/>
  </sheets>
  <definedNames>
    <definedName name="csablony" localSheetId="1">data!$A$2:$A$39</definedName>
    <definedName name="_xlnm.Print_Titles" localSheetId="3">'MŠ + ZŠ'!$2:$8</definedName>
    <definedName name="_xlnm.Print_Area" localSheetId="0">'Hlavní strana'!$B$2:$P$51</definedName>
    <definedName name="_xlnm.Print_Area" localSheetId="5">MŠ!$B$2:$J$95</definedName>
    <definedName name="_xlnm.Print_Area" localSheetId="3">'MŠ + ZŠ'!$B$2:$J$95</definedName>
    <definedName name="_xlnm.Print_Area" localSheetId="4">ZŠ!$B$2:$J$95</definedName>
  </definedNames>
  <calcPr calcId="152511"/>
</workbook>
</file>

<file path=xl/calcChain.xml><?xml version="1.0" encoding="utf-8"?>
<calcChain xmlns="http://schemas.openxmlformats.org/spreadsheetml/2006/main">
  <c r="D5" i="29" l="1"/>
  <c r="D4" i="29"/>
  <c r="G10" i="27" l="1"/>
  <c r="G11" i="27"/>
  <c r="G12" i="27"/>
  <c r="G13" i="27"/>
  <c r="G14" i="27"/>
  <c r="G15" i="27"/>
  <c r="G108" i="27"/>
  <c r="G107" i="27"/>
  <c r="G106" i="27"/>
  <c r="G105" i="27"/>
  <c r="G104" i="27"/>
  <c r="G103" i="27"/>
  <c r="G102" i="27"/>
  <c r="G101" i="27"/>
  <c r="G100" i="27"/>
  <c r="G99" i="27"/>
  <c r="G98" i="27"/>
  <c r="G97" i="27"/>
  <c r="G96" i="27"/>
  <c r="G95" i="27"/>
  <c r="G94" i="27"/>
  <c r="G93" i="27"/>
  <c r="G92" i="27"/>
  <c r="G91" i="27"/>
  <c r="G90" i="27"/>
  <c r="G89" i="27"/>
  <c r="G88" i="27"/>
  <c r="G87" i="27"/>
  <c r="G86" i="27"/>
  <c r="G85" i="27"/>
  <c r="G84" i="27"/>
  <c r="G83" i="27"/>
  <c r="G82" i="27"/>
  <c r="G81" i="27"/>
  <c r="G80" i="27"/>
  <c r="G79" i="27"/>
  <c r="G78" i="27"/>
  <c r="G77" i="27"/>
  <c r="G76" i="27"/>
  <c r="G75" i="27"/>
  <c r="G74" i="27"/>
  <c r="G73" i="27"/>
  <c r="G72" i="27"/>
  <c r="G71" i="27"/>
  <c r="G70" i="27"/>
  <c r="G69" i="27"/>
  <c r="G68" i="27"/>
  <c r="G67" i="27"/>
  <c r="G66" i="27"/>
  <c r="G65" i="27"/>
  <c r="G64" i="27"/>
  <c r="G63" i="27"/>
  <c r="G62" i="27"/>
  <c r="G61" i="27"/>
  <c r="G60" i="27"/>
  <c r="G59" i="27"/>
  <c r="G58" i="27"/>
  <c r="G57" i="27"/>
  <c r="G56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G16" i="27"/>
  <c r="G9" i="27"/>
  <c r="G10" i="29"/>
  <c r="H10" i="29" s="1"/>
  <c r="G11" i="29"/>
  <c r="H11" i="29" s="1"/>
  <c r="G12" i="29"/>
  <c r="H12" i="29" s="1"/>
  <c r="G13" i="29"/>
  <c r="H13" i="29" s="1"/>
  <c r="G14" i="29"/>
  <c r="H14" i="29" s="1"/>
  <c r="G15" i="29"/>
  <c r="G16" i="29"/>
  <c r="H16" i="29" s="1"/>
  <c r="G17" i="29"/>
  <c r="H17" i="29" s="1"/>
  <c r="G18" i="29"/>
  <c r="H18" i="29" s="1"/>
  <c r="G19" i="29"/>
  <c r="H19" i="29" s="1"/>
  <c r="G20" i="29"/>
  <c r="H20" i="29" s="1"/>
  <c r="G21" i="29"/>
  <c r="H21" i="29" s="1"/>
  <c r="G22" i="29"/>
  <c r="H22" i="29" s="1"/>
  <c r="G23" i="29"/>
  <c r="H23" i="29" s="1"/>
  <c r="G24" i="29"/>
  <c r="H24" i="29" s="1"/>
  <c r="G25" i="29"/>
  <c r="H25" i="29" s="1"/>
  <c r="G26" i="29"/>
  <c r="H26" i="29" s="1"/>
  <c r="G27" i="29"/>
  <c r="H27" i="29" s="1"/>
  <c r="G28" i="29"/>
  <c r="H28" i="29" s="1"/>
  <c r="G29" i="29"/>
  <c r="H29" i="29" s="1"/>
  <c r="G30" i="29"/>
  <c r="H30" i="29" s="1"/>
  <c r="G31" i="29"/>
  <c r="H31" i="29" s="1"/>
  <c r="G32" i="29"/>
  <c r="H32" i="29" s="1"/>
  <c r="G33" i="29"/>
  <c r="H33" i="29" s="1"/>
  <c r="G34" i="29"/>
  <c r="H34" i="29" s="1"/>
  <c r="G35" i="29"/>
  <c r="H35" i="29" s="1"/>
  <c r="G36" i="29"/>
  <c r="H36" i="29" s="1"/>
  <c r="G37" i="29"/>
  <c r="H37" i="29" s="1"/>
  <c r="G38" i="29"/>
  <c r="H38" i="29" s="1"/>
  <c r="G39" i="29"/>
  <c r="H39" i="29" s="1"/>
  <c r="G40" i="29"/>
  <c r="H40" i="29" s="1"/>
  <c r="G41" i="29"/>
  <c r="H41" i="29" s="1"/>
  <c r="G42" i="29"/>
  <c r="H42" i="29" s="1"/>
  <c r="G43" i="29"/>
  <c r="H43" i="29" s="1"/>
  <c r="G44" i="29"/>
  <c r="H44" i="29" s="1"/>
  <c r="G45" i="29"/>
  <c r="H45" i="29" s="1"/>
  <c r="G46" i="29"/>
  <c r="H46" i="29" s="1"/>
  <c r="G47" i="29"/>
  <c r="H47" i="29" s="1"/>
  <c r="G48" i="29"/>
  <c r="H48" i="29" s="1"/>
  <c r="G49" i="29"/>
  <c r="H49" i="29" s="1"/>
  <c r="G50" i="29"/>
  <c r="H50" i="29" s="1"/>
  <c r="G51" i="29"/>
  <c r="H51" i="29" s="1"/>
  <c r="G52" i="29"/>
  <c r="H52" i="29" s="1"/>
  <c r="G53" i="29"/>
  <c r="H53" i="29" s="1"/>
  <c r="G54" i="29"/>
  <c r="H54" i="29" s="1"/>
  <c r="G55" i="29"/>
  <c r="H55" i="29" s="1"/>
  <c r="G56" i="29"/>
  <c r="H56" i="29" s="1"/>
  <c r="G57" i="29"/>
  <c r="H57" i="29" s="1"/>
  <c r="G58" i="29"/>
  <c r="H58" i="29" s="1"/>
  <c r="G59" i="29"/>
  <c r="H59" i="29" s="1"/>
  <c r="G60" i="29"/>
  <c r="H60" i="29" s="1"/>
  <c r="G61" i="29"/>
  <c r="H61" i="29" s="1"/>
  <c r="G62" i="29"/>
  <c r="H62" i="29" s="1"/>
  <c r="G63" i="29"/>
  <c r="H63" i="29" s="1"/>
  <c r="G64" i="29"/>
  <c r="H64" i="29" s="1"/>
  <c r="G65" i="29"/>
  <c r="H65" i="29" s="1"/>
  <c r="G66" i="29"/>
  <c r="H66" i="29" s="1"/>
  <c r="G67" i="29"/>
  <c r="H67" i="29" s="1"/>
  <c r="G68" i="29"/>
  <c r="H68" i="29" s="1"/>
  <c r="G69" i="29"/>
  <c r="H69" i="29" s="1"/>
  <c r="G70" i="29"/>
  <c r="H70" i="29" s="1"/>
  <c r="G71" i="29"/>
  <c r="H71" i="29" s="1"/>
  <c r="G72" i="29"/>
  <c r="H72" i="29" s="1"/>
  <c r="G73" i="29"/>
  <c r="H73" i="29" s="1"/>
  <c r="G74" i="29"/>
  <c r="H74" i="29" s="1"/>
  <c r="G75" i="29"/>
  <c r="H75" i="29" s="1"/>
  <c r="G76" i="29"/>
  <c r="H76" i="29" s="1"/>
  <c r="G77" i="29"/>
  <c r="H77" i="29" s="1"/>
  <c r="G78" i="29"/>
  <c r="H78" i="29" s="1"/>
  <c r="G79" i="29"/>
  <c r="H79" i="29" s="1"/>
  <c r="G80" i="29"/>
  <c r="H80" i="29" s="1"/>
  <c r="G81" i="29"/>
  <c r="H81" i="29" s="1"/>
  <c r="G82" i="29"/>
  <c r="H82" i="29" s="1"/>
  <c r="G83" i="29"/>
  <c r="H83" i="29" s="1"/>
  <c r="G84" i="29"/>
  <c r="H84" i="29" s="1"/>
  <c r="G85" i="29"/>
  <c r="H85" i="29" s="1"/>
  <c r="G86" i="29"/>
  <c r="H86" i="29" s="1"/>
  <c r="G87" i="29"/>
  <c r="H87" i="29" s="1"/>
  <c r="G88" i="29"/>
  <c r="H88" i="29" s="1"/>
  <c r="G89" i="29"/>
  <c r="H89" i="29" s="1"/>
  <c r="G90" i="29"/>
  <c r="H90" i="29" s="1"/>
  <c r="G91" i="29"/>
  <c r="H91" i="29" s="1"/>
  <c r="G92" i="29"/>
  <c r="H92" i="29" s="1"/>
  <c r="G93" i="29"/>
  <c r="H93" i="29" s="1"/>
  <c r="G94" i="29"/>
  <c r="H94" i="29" s="1"/>
  <c r="G95" i="29"/>
  <c r="H95" i="29" s="1"/>
  <c r="G96" i="29"/>
  <c r="H96" i="29" s="1"/>
  <c r="G97" i="29"/>
  <c r="H97" i="29" s="1"/>
  <c r="G98" i="29"/>
  <c r="H98" i="29" s="1"/>
  <c r="G99" i="29"/>
  <c r="H99" i="29" s="1"/>
  <c r="G100" i="29"/>
  <c r="H100" i="29" s="1"/>
  <c r="G101" i="29"/>
  <c r="H101" i="29" s="1"/>
  <c r="G102" i="29"/>
  <c r="H102" i="29" s="1"/>
  <c r="G103" i="29"/>
  <c r="H103" i="29" s="1"/>
  <c r="G104" i="29"/>
  <c r="H104" i="29" s="1"/>
  <c r="G105" i="29"/>
  <c r="H105" i="29" s="1"/>
  <c r="G106" i="29"/>
  <c r="H106" i="29" s="1"/>
  <c r="G107" i="29"/>
  <c r="H107" i="29" s="1"/>
  <c r="G108" i="29"/>
  <c r="H108" i="29" s="1"/>
  <c r="G9" i="29"/>
  <c r="H9" i="29" s="1"/>
  <c r="H15" i="29"/>
  <c r="H18" i="27" l="1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6" i="27"/>
  <c r="H67" i="27"/>
  <c r="H68" i="27"/>
  <c r="H69" i="27"/>
  <c r="H70" i="27"/>
  <c r="H71" i="27"/>
  <c r="H72" i="27"/>
  <c r="H73" i="27"/>
  <c r="H74" i="27"/>
  <c r="H75" i="27"/>
  <c r="H76" i="27"/>
  <c r="H77" i="27"/>
  <c r="H78" i="27"/>
  <c r="H79" i="27"/>
  <c r="H80" i="27"/>
  <c r="H81" i="27"/>
  <c r="H82" i="27"/>
  <c r="H83" i="27"/>
  <c r="H84" i="27"/>
  <c r="H85" i="27"/>
  <c r="H86" i="27"/>
  <c r="H87" i="27"/>
  <c r="H88" i="27"/>
  <c r="H89" i="27"/>
  <c r="H90" i="27"/>
  <c r="H91" i="27"/>
  <c r="H92" i="27"/>
  <c r="H93" i="27"/>
  <c r="H94" i="27"/>
  <c r="H95" i="27"/>
  <c r="H96" i="27"/>
  <c r="H97" i="27"/>
  <c r="H98" i="27"/>
  <c r="H99" i="27"/>
  <c r="H100" i="27"/>
  <c r="H101" i="27"/>
  <c r="H102" i="27"/>
  <c r="H103" i="27"/>
  <c r="H104" i="27"/>
  <c r="H105" i="27"/>
  <c r="H106" i="27"/>
  <c r="H107" i="27"/>
  <c r="H108" i="27"/>
  <c r="H10" i="27"/>
  <c r="H11" i="27"/>
  <c r="H12" i="27"/>
  <c r="H13" i="27"/>
  <c r="H14" i="27"/>
  <c r="H15" i="27"/>
  <c r="H16" i="27"/>
  <c r="H17" i="27"/>
  <c r="H9" i="27"/>
  <c r="D9" i="27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29" i="29"/>
  <c r="D30" i="29"/>
  <c r="D31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7" i="29"/>
  <c r="D48" i="29"/>
  <c r="D49" i="29"/>
  <c r="D50" i="29"/>
  <c r="D51" i="29"/>
  <c r="D52" i="29"/>
  <c r="D53" i="29"/>
  <c r="D54" i="29"/>
  <c r="D55" i="29"/>
  <c r="D56" i="29"/>
  <c r="D57" i="29"/>
  <c r="D58" i="29"/>
  <c r="D59" i="29"/>
  <c r="D60" i="29"/>
  <c r="D61" i="29"/>
  <c r="D62" i="29"/>
  <c r="D63" i="29"/>
  <c r="D64" i="29"/>
  <c r="D65" i="29"/>
  <c r="D66" i="29"/>
  <c r="D67" i="29"/>
  <c r="D68" i="29"/>
  <c r="D69" i="29"/>
  <c r="D70" i="29"/>
  <c r="D71" i="29"/>
  <c r="D72" i="29"/>
  <c r="D73" i="29"/>
  <c r="D74" i="29"/>
  <c r="D75" i="29"/>
  <c r="D76" i="29"/>
  <c r="D77" i="29"/>
  <c r="D78" i="29"/>
  <c r="D79" i="29"/>
  <c r="D80" i="29"/>
  <c r="D81" i="29"/>
  <c r="D82" i="29"/>
  <c r="D83" i="29"/>
  <c r="D84" i="29"/>
  <c r="D85" i="29"/>
  <c r="D86" i="29"/>
  <c r="D87" i="29"/>
  <c r="D88" i="29"/>
  <c r="D89" i="29"/>
  <c r="D90" i="29"/>
  <c r="D91" i="29"/>
  <c r="D92" i="29"/>
  <c r="D93" i="29"/>
  <c r="D94" i="29"/>
  <c r="D95" i="29"/>
  <c r="D96" i="29"/>
  <c r="D97" i="29"/>
  <c r="D98" i="29"/>
  <c r="D99" i="29"/>
  <c r="D100" i="29"/>
  <c r="D101" i="29"/>
  <c r="D102" i="29"/>
  <c r="D103" i="29"/>
  <c r="D104" i="29"/>
  <c r="D105" i="29"/>
  <c r="D106" i="29"/>
  <c r="D107" i="29"/>
  <c r="D108" i="29"/>
  <c r="D9" i="29"/>
  <c r="D15" i="27" l="1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33" i="27"/>
  <c r="D34" i="27"/>
  <c r="D35" i="27"/>
  <c r="D36" i="27"/>
  <c r="D37" i="27"/>
  <c r="D38" i="27"/>
  <c r="D39" i="27"/>
  <c r="D40" i="27"/>
  <c r="D41" i="27"/>
  <c r="D42" i="27"/>
  <c r="D43" i="27"/>
  <c r="D44" i="27"/>
  <c r="D45" i="27"/>
  <c r="D46" i="27"/>
  <c r="D47" i="27"/>
  <c r="D48" i="27"/>
  <c r="D49" i="27"/>
  <c r="D50" i="27"/>
  <c r="D51" i="27"/>
  <c r="D52" i="27"/>
  <c r="D53" i="27"/>
  <c r="D54" i="27"/>
  <c r="D55" i="27"/>
  <c r="D56" i="27"/>
  <c r="D57" i="27"/>
  <c r="D58" i="27"/>
  <c r="D59" i="27"/>
  <c r="D60" i="27"/>
  <c r="D61" i="27"/>
  <c r="D62" i="27"/>
  <c r="D63" i="27"/>
  <c r="D64" i="27"/>
  <c r="D65" i="27"/>
  <c r="D66" i="27"/>
  <c r="D67" i="27"/>
  <c r="D68" i="27"/>
  <c r="D69" i="27"/>
  <c r="D70" i="27"/>
  <c r="D71" i="27"/>
  <c r="D72" i="27"/>
  <c r="D73" i="27"/>
  <c r="D74" i="27"/>
  <c r="D75" i="27"/>
  <c r="D76" i="27"/>
  <c r="D77" i="27"/>
  <c r="D78" i="27"/>
  <c r="D79" i="27"/>
  <c r="D80" i="27"/>
  <c r="D81" i="27"/>
  <c r="D82" i="27"/>
  <c r="D83" i="27"/>
  <c r="D84" i="27"/>
  <c r="D85" i="27"/>
  <c r="D86" i="27"/>
  <c r="D87" i="27"/>
  <c r="D88" i="27"/>
  <c r="D89" i="27"/>
  <c r="D90" i="27"/>
  <c r="D91" i="27"/>
  <c r="D92" i="27"/>
  <c r="D93" i="27"/>
  <c r="D94" i="27"/>
  <c r="D95" i="27"/>
  <c r="D96" i="27"/>
  <c r="D97" i="27"/>
  <c r="D98" i="27"/>
  <c r="D99" i="27"/>
  <c r="D100" i="27"/>
  <c r="D101" i="27"/>
  <c r="D102" i="27"/>
  <c r="D103" i="27"/>
  <c r="D104" i="27"/>
  <c r="D105" i="27"/>
  <c r="D106" i="27"/>
  <c r="D107" i="27"/>
  <c r="D108" i="27"/>
  <c r="D10" i="27"/>
  <c r="D11" i="27"/>
  <c r="D12" i="27"/>
  <c r="D13" i="27"/>
  <c r="D14" i="27"/>
  <c r="D6" i="27"/>
  <c r="D5" i="27"/>
  <c r="D4" i="27"/>
  <c r="N80" i="25" l="1"/>
  <c r="R79" i="25"/>
  <c r="O79" i="25"/>
  <c r="O80" i="25" s="1"/>
  <c r="R77" i="25"/>
  <c r="P77" i="25"/>
  <c r="R75" i="25"/>
  <c r="P75" i="25"/>
  <c r="R73" i="25"/>
  <c r="P73" i="25"/>
  <c r="R71" i="25"/>
  <c r="P71" i="25"/>
  <c r="R69" i="25"/>
  <c r="L69" i="25"/>
  <c r="R67" i="25"/>
  <c r="L67" i="25"/>
  <c r="R65" i="25"/>
  <c r="L65" i="25"/>
  <c r="R63" i="25"/>
  <c r="L63" i="25"/>
  <c r="R61" i="25"/>
  <c r="L61" i="25"/>
  <c r="R59" i="25"/>
  <c r="L59" i="25"/>
  <c r="R57" i="25"/>
  <c r="L57" i="25"/>
  <c r="R55" i="25"/>
  <c r="L55" i="25"/>
  <c r="R53" i="25"/>
  <c r="L53" i="25"/>
  <c r="R51" i="25"/>
  <c r="L51" i="25"/>
  <c r="R49" i="25"/>
  <c r="L49" i="25"/>
  <c r="R47" i="25"/>
  <c r="L47" i="25"/>
  <c r="R45" i="25"/>
  <c r="L45" i="25"/>
  <c r="R43" i="25"/>
  <c r="M43" i="25"/>
  <c r="R41" i="25"/>
  <c r="M41" i="25"/>
  <c r="R39" i="25"/>
  <c r="M39" i="25"/>
  <c r="R37" i="25"/>
  <c r="M37" i="25"/>
  <c r="P36" i="25"/>
  <c r="O36" i="25"/>
  <c r="R35" i="25"/>
  <c r="O35" i="25"/>
  <c r="R33" i="25"/>
  <c r="L33" i="25"/>
  <c r="R31" i="25"/>
  <c r="L31" i="25"/>
  <c r="R29" i="25"/>
  <c r="L29" i="25"/>
  <c r="R27" i="25"/>
  <c r="N27" i="25"/>
  <c r="N81" i="25" s="1"/>
  <c r="H87" i="25" s="1"/>
  <c r="R25" i="25"/>
  <c r="L25" i="25"/>
  <c r="R23" i="25"/>
  <c r="L23" i="25"/>
  <c r="R21" i="25"/>
  <c r="L21" i="25"/>
  <c r="R19" i="25"/>
  <c r="L19" i="25"/>
  <c r="R17" i="25"/>
  <c r="M17" i="25"/>
  <c r="R15" i="25"/>
  <c r="M15" i="25"/>
  <c r="R13" i="25"/>
  <c r="M13" i="25"/>
  <c r="R11" i="25"/>
  <c r="M11" i="25"/>
  <c r="R9" i="25"/>
  <c r="M9" i="25"/>
  <c r="O80" i="24"/>
  <c r="N80" i="24"/>
  <c r="R79" i="24"/>
  <c r="O79" i="24"/>
  <c r="R77" i="24"/>
  <c r="P77" i="24"/>
  <c r="R75" i="24"/>
  <c r="P75" i="24"/>
  <c r="R73" i="24"/>
  <c r="P73" i="24"/>
  <c r="R71" i="24"/>
  <c r="P71" i="24"/>
  <c r="P81" i="24" s="1"/>
  <c r="H89" i="24" s="1"/>
  <c r="R69" i="24"/>
  <c r="L69" i="24"/>
  <c r="R67" i="24"/>
  <c r="L67" i="24"/>
  <c r="R65" i="24"/>
  <c r="L65" i="24"/>
  <c r="R63" i="24"/>
  <c r="L63" i="24"/>
  <c r="R61" i="24"/>
  <c r="L61" i="24"/>
  <c r="R59" i="24"/>
  <c r="L59" i="24"/>
  <c r="R57" i="24"/>
  <c r="L57" i="24"/>
  <c r="R55" i="24"/>
  <c r="L55" i="24"/>
  <c r="R53" i="24"/>
  <c r="L53" i="24"/>
  <c r="R51" i="24"/>
  <c r="L51" i="24"/>
  <c r="R49" i="24"/>
  <c r="L49" i="24"/>
  <c r="R47" i="24"/>
  <c r="L47" i="24"/>
  <c r="R45" i="24"/>
  <c r="L45" i="24"/>
  <c r="R43" i="24"/>
  <c r="M43" i="24"/>
  <c r="R41" i="24"/>
  <c r="M41" i="24"/>
  <c r="R39" i="24"/>
  <c r="M39" i="24"/>
  <c r="R37" i="24"/>
  <c r="R80" i="24" s="1"/>
  <c r="M37" i="24"/>
  <c r="P36" i="24"/>
  <c r="R35" i="24"/>
  <c r="O35" i="24"/>
  <c r="O36" i="24" s="1"/>
  <c r="R33" i="24"/>
  <c r="L33" i="24"/>
  <c r="R31" i="24"/>
  <c r="L31" i="24"/>
  <c r="R29" i="24"/>
  <c r="L29" i="24"/>
  <c r="R27" i="24"/>
  <c r="N27" i="24"/>
  <c r="N81" i="24" s="1"/>
  <c r="H87" i="24" s="1"/>
  <c r="R25" i="24"/>
  <c r="L25" i="24"/>
  <c r="R23" i="24"/>
  <c r="L23" i="24"/>
  <c r="R21" i="24"/>
  <c r="L21" i="24"/>
  <c r="R19" i="24"/>
  <c r="L19" i="24"/>
  <c r="R17" i="24"/>
  <c r="M17" i="24"/>
  <c r="R15" i="24"/>
  <c r="M15" i="24"/>
  <c r="R13" i="24"/>
  <c r="M13" i="24"/>
  <c r="R11" i="24"/>
  <c r="M11" i="24"/>
  <c r="R9" i="24"/>
  <c r="M9" i="24"/>
  <c r="M81" i="24" l="1"/>
  <c r="H86" i="24" s="1"/>
  <c r="R36" i="24"/>
  <c r="R81" i="24" s="1"/>
  <c r="O81" i="24"/>
  <c r="H88" i="24" s="1"/>
  <c r="M80" i="24"/>
  <c r="L80" i="24"/>
  <c r="P80" i="24"/>
  <c r="P80" i="25"/>
  <c r="L36" i="25"/>
  <c r="L81" i="25"/>
  <c r="H85" i="25" s="1"/>
  <c r="M36" i="25"/>
  <c r="R36" i="25"/>
  <c r="M36" i="24"/>
  <c r="L36" i="24"/>
  <c r="O81" i="25"/>
  <c r="H88" i="25" s="1"/>
  <c r="M81" i="25"/>
  <c r="H86" i="25" s="1"/>
  <c r="L80" i="25"/>
  <c r="M80" i="25"/>
  <c r="R80" i="25"/>
  <c r="P81" i="25"/>
  <c r="H89" i="25" s="1"/>
  <c r="N36" i="25"/>
  <c r="L81" i="24"/>
  <c r="H85" i="24" s="1"/>
  <c r="N36" i="24"/>
  <c r="P77" i="15"/>
  <c r="P75" i="15"/>
  <c r="P73" i="15"/>
  <c r="P71" i="15"/>
  <c r="P36" i="15"/>
  <c r="R81" i="25" l="1"/>
  <c r="P81" i="15"/>
  <c r="H89" i="15" s="1"/>
  <c r="P80" i="15"/>
  <c r="R79" i="15" l="1"/>
  <c r="R71" i="15"/>
  <c r="R63" i="15"/>
  <c r="R55" i="15"/>
  <c r="R47" i="15"/>
  <c r="R39" i="15"/>
  <c r="N80" i="15"/>
  <c r="R77" i="15"/>
  <c r="R75" i="15"/>
  <c r="R73" i="15"/>
  <c r="R69" i="15"/>
  <c r="R67" i="15"/>
  <c r="R65" i="15"/>
  <c r="R61" i="15"/>
  <c r="R59" i="15"/>
  <c r="R57" i="15"/>
  <c r="R53" i="15"/>
  <c r="R51" i="15"/>
  <c r="R49" i="15"/>
  <c r="R45" i="15"/>
  <c r="R43" i="15"/>
  <c r="R41" i="15"/>
  <c r="R37" i="15"/>
  <c r="R35" i="15"/>
  <c r="R33" i="15"/>
  <c r="R31" i="15"/>
  <c r="R29" i="15"/>
  <c r="R27" i="15"/>
  <c r="R25" i="15"/>
  <c r="R23" i="15"/>
  <c r="R21" i="15"/>
  <c r="R19" i="15"/>
  <c r="R17" i="15"/>
  <c r="R15" i="15"/>
  <c r="R13" i="15"/>
  <c r="R11" i="15"/>
  <c r="R9" i="15"/>
  <c r="O79" i="15"/>
  <c r="O80" i="15" s="1"/>
  <c r="L69" i="15"/>
  <c r="L67" i="15"/>
  <c r="L65" i="15"/>
  <c r="L63" i="15"/>
  <c r="L61" i="15"/>
  <c r="L59" i="15"/>
  <c r="L57" i="15"/>
  <c r="L55" i="15"/>
  <c r="L53" i="15"/>
  <c r="L51" i="15"/>
  <c r="L49" i="15"/>
  <c r="L47" i="15"/>
  <c r="L45" i="15"/>
  <c r="M43" i="15"/>
  <c r="M41" i="15"/>
  <c r="M39" i="15"/>
  <c r="M37" i="15"/>
  <c r="O35" i="15"/>
  <c r="O36" i="15" s="1"/>
  <c r="L33" i="15"/>
  <c r="L31" i="15"/>
  <c r="L29" i="15"/>
  <c r="N27" i="15"/>
  <c r="N36" i="15" s="1"/>
  <c r="L25" i="15"/>
  <c r="L23" i="15"/>
  <c r="L21" i="15"/>
  <c r="L19" i="15"/>
  <c r="M17" i="15"/>
  <c r="M15" i="15"/>
  <c r="M13" i="15"/>
  <c r="M9" i="15"/>
  <c r="M11" i="15"/>
  <c r="L80" i="15" l="1"/>
  <c r="M80" i="15"/>
  <c r="M36" i="15"/>
  <c r="L36" i="15"/>
  <c r="N81" i="15"/>
  <c r="H87" i="15" s="1"/>
  <c r="M81" i="15" l="1"/>
  <c r="H86" i="15" s="1"/>
  <c r="O81" i="15"/>
  <c r="H88" i="15" s="1"/>
  <c r="R80" i="15"/>
  <c r="R36" i="15" l="1"/>
  <c r="R81" i="15" s="1"/>
  <c r="L81" i="15"/>
  <c r="H85" i="15" s="1"/>
</calcChain>
</file>

<file path=xl/sharedStrings.xml><?xml version="1.0" encoding="utf-8"?>
<sst xmlns="http://schemas.openxmlformats.org/spreadsheetml/2006/main" count="630" uniqueCount="253">
  <si>
    <t>Počet podpůrných personálních opatření ve školách</t>
  </si>
  <si>
    <t>II/1.1</t>
  </si>
  <si>
    <t>Chůva – personální podpora MŠ</t>
  </si>
  <si>
    <t>II/2.1</t>
  </si>
  <si>
    <t>II/2.2</t>
  </si>
  <si>
    <t xml:space="preserve">Počet platforem pro odborná tematická setkání </t>
  </si>
  <si>
    <t>II/2.3</t>
  </si>
  <si>
    <t>Profesní rozvoj předškolních pedagogů prostřednictvím supervize</t>
  </si>
  <si>
    <t xml:space="preserve">Počet poskytnutých služeb individuální podpory pedagogům </t>
  </si>
  <si>
    <t>II/2.4</t>
  </si>
  <si>
    <t>II/2.5</t>
  </si>
  <si>
    <t>Specifika práce pedagoga s dvouletými dětmi v MŠ</t>
  </si>
  <si>
    <t>II/3.1</t>
  </si>
  <si>
    <t>II/3.2</t>
  </si>
  <si>
    <t>Individualizace vzdělávání v MŠ</t>
  </si>
  <si>
    <t>II/3.3</t>
  </si>
  <si>
    <t>Odborně zaměřená tematická setkávání a spolupráce s rodiči dětí v MŠ</t>
  </si>
  <si>
    <t>CLIL ve výuce na ZŠ</t>
  </si>
  <si>
    <t>Tandemová výuka na ZŠ</t>
  </si>
  <si>
    <t>Vzdělávání pedagogického sboru ZŠ zaměřené na inkluzi – vzdělávací akce v rozsahu 8 hodin</t>
  </si>
  <si>
    <t>Celkový počet účastníků</t>
  </si>
  <si>
    <t>Počet pracovníků ve vzdělávání, kteří v praxi uplatňují nově získané poznatky a dovednosti</t>
  </si>
  <si>
    <t xml:space="preserve">Počet mimoškolních aktivit vedoucích k rozvoji kompetencí </t>
  </si>
  <si>
    <t>* definice indikátorů</t>
  </si>
  <si>
    <t>Školní asistent – personální podpora MŠ</t>
  </si>
  <si>
    <t>Školní speciální pedagog – personální podpora MŠ</t>
  </si>
  <si>
    <t xml:space="preserve">Školní psycholog – personální podpora MŠ </t>
  </si>
  <si>
    <t xml:space="preserve">Sociální pedagog – personální podpora MŠ </t>
  </si>
  <si>
    <t>Osobnostně sociální rozvoj předškolních pedagogů MŠ v rozsahu 40 hodin</t>
  </si>
  <si>
    <t>Osobnostně sociální rozvoj předškolních pedagogů MŠ v rozsahu 16 hodin</t>
  </si>
  <si>
    <t>Sdílení zkušeností pedagogů z různých škol prostřednictvím vzájemných návštěv (pro MŠ)</t>
  </si>
  <si>
    <t>Prevence logopedických vad a problémů komunikačních schopností u dětí v MŠ</t>
  </si>
  <si>
    <t>Školní asistent – personální podpora ZŠ</t>
  </si>
  <si>
    <t>Školní speciální pedagog – personální podpora ZŠ</t>
  </si>
  <si>
    <t xml:space="preserve">Školní psycholog – personální podpora ZŠ </t>
  </si>
  <si>
    <t xml:space="preserve">Sociální pedagog – personální podpora ZŠ </t>
  </si>
  <si>
    <t>Vzdělávání pedagogických pracovníků ZŠ zaměřené na inkluzi – DVPP v rozsahu 56 hodin</t>
  </si>
  <si>
    <t>Vzdělávání pedagogických pracovníků ZŠ zaměřené na inkluzi – DVPP v rozsahu 80 hodin</t>
  </si>
  <si>
    <t>Sdílení zkušeností pedagogů z různých škol prostřednictvím vzájemných návštěv (pro ZŠ)</t>
  </si>
  <si>
    <t xml:space="preserve">Čtenářský klub pro žáky ZŠ </t>
  </si>
  <si>
    <t>Klub zábavné logiky a deskových her pro žáky ZŠ</t>
  </si>
  <si>
    <t>Doučování žáků ZŠ ohrožených školním neúspěchem</t>
  </si>
  <si>
    <t>Příprava na vyučování žáků ZŠ ohrožených školním neúspěchem</t>
  </si>
  <si>
    <t>Odborně zaměřená tematická setkávání a spolupráce s rodiči žáků ZŠ</t>
  </si>
  <si>
    <t xml:space="preserve">I/1.1 </t>
  </si>
  <si>
    <t xml:space="preserve">I/1.2 </t>
  </si>
  <si>
    <t xml:space="preserve">I/1.3 </t>
  </si>
  <si>
    <t xml:space="preserve">I/1.4 </t>
  </si>
  <si>
    <t xml:space="preserve">I/1.5 </t>
  </si>
  <si>
    <t xml:space="preserve">I/2.1 </t>
  </si>
  <si>
    <t xml:space="preserve">I/2.2 </t>
  </si>
  <si>
    <t xml:space="preserve">I/2.3 </t>
  </si>
  <si>
    <t xml:space="preserve">I/2.4 </t>
  </si>
  <si>
    <t xml:space="preserve">I/2.5 </t>
  </si>
  <si>
    <t xml:space="preserve">I/2.6 </t>
  </si>
  <si>
    <t xml:space="preserve">I/3.1 </t>
  </si>
  <si>
    <t xml:space="preserve">I/3.2 </t>
  </si>
  <si>
    <t xml:space="preserve">I/3.3 </t>
  </si>
  <si>
    <t>II/1.2</t>
  </si>
  <si>
    <t>II/1.3</t>
  </si>
  <si>
    <t>II/1.4</t>
  </si>
  <si>
    <t>II/2.6</t>
  </si>
  <si>
    <t>II/2.7</t>
  </si>
  <si>
    <t>II/2.8</t>
  </si>
  <si>
    <t>II/2.9</t>
  </si>
  <si>
    <t>II/2.10</t>
  </si>
  <si>
    <t>II/2.11</t>
  </si>
  <si>
    <t>II/2.12</t>
  </si>
  <si>
    <t>II/2.13</t>
  </si>
  <si>
    <t>II/3.4</t>
  </si>
  <si>
    <t>II/4.1</t>
  </si>
  <si>
    <t>počet podpořených osob - pracovníci ve vzdělávání</t>
  </si>
  <si>
    <t>Indikátory celkem</t>
  </si>
  <si>
    <t>POSTUP:</t>
  </si>
  <si>
    <t>výzvy č. 02_16_022 a výzvy č. 02_16_023 OP VVV</t>
  </si>
  <si>
    <t>3.</t>
  </si>
  <si>
    <t>1.</t>
  </si>
  <si>
    <t>2.</t>
  </si>
  <si>
    <t>Vzdělávání pedagogických pracovníků ZŠ zaměřené na inkluzi – DVPP v rozsahu 32 hodin</t>
  </si>
  <si>
    <t>ZÁKLADNÍ ŠKOLA</t>
  </si>
  <si>
    <t>MATEŘSKÁ ŠKOLA</t>
  </si>
  <si>
    <t>MATEŘSKÁ ŠKOLA
+
ZÁKLADNÍ ŠKOLA</t>
  </si>
  <si>
    <t>Počet podpořených osob - pracovníci ve vzdělávání</t>
  </si>
  <si>
    <t>Výstupy</t>
  </si>
  <si>
    <t>Výsledky</t>
  </si>
  <si>
    <t>Milník</t>
  </si>
  <si>
    <t>Cena jedné šablony
(v Kč)</t>
  </si>
  <si>
    <t>Typ</t>
  </si>
  <si>
    <t>Název</t>
  </si>
  <si>
    <t>Číslo</t>
  </si>
  <si>
    <t>Hodnota</t>
  </si>
  <si>
    <t>Poznámka</t>
  </si>
  <si>
    <t>Komentář k šabloně 
(podrobněji v Příloze č. 3)</t>
  </si>
  <si>
    <t>1 šablona = 1 absolvent 40 hodinového vzdělávacího programu DVPP</t>
  </si>
  <si>
    <t>1 šablona = 1 absolvent 16 hodinového vzdělávacího programu DVPP</t>
  </si>
  <si>
    <t>1 šablona = 1 absolvent 24 hodinového vzdělávacího programu DVPP</t>
  </si>
  <si>
    <t>1 šablona = 1 absolvent 32 hodinového vzdělávacího programu DVPP</t>
  </si>
  <si>
    <t>1 šablona = 1 absolvent 56 hodinového vzdělávacího programu DVPP</t>
  </si>
  <si>
    <t>1 šablona = 1 absolvent 80 hodinového vzdělávacího programu DVPP</t>
  </si>
  <si>
    <t>1 šablona = 1 absolvent 8 hodinového vzdělávacího programu DVPP</t>
  </si>
  <si>
    <t xml:space="preserve">MATEŘSKÁ ŠKOLA + ZÁKLADNÍ ŠKOLA </t>
  </si>
  <si>
    <t>4.</t>
  </si>
  <si>
    <t>Hodnoty nekopírujte a nepřesunujte, vždy je ručně vepište.</t>
  </si>
  <si>
    <t>V kalkulačce vyplňujte vždy pouze celá kladná čísla nebo nulu.</t>
  </si>
  <si>
    <t>5.</t>
  </si>
  <si>
    <t>V menu níže zvolte, zda vyplňujete kalkulačku za ZŠ, MŠ nebo MŠ + ZŠ.</t>
  </si>
  <si>
    <t>V kalkulačce vyplňujte vždy pouze "BÍLÁ" pole.</t>
  </si>
  <si>
    <t>zpět na hlavní stranu</t>
  </si>
  <si>
    <t>kliknutím na barevný blok budete přesměrováni na vybranou kalkulačku</t>
  </si>
  <si>
    <t>1 šablona = 1 měsíc při úvazku 0,5 (Minimální hodnota je 12)</t>
  </si>
  <si>
    <t>1 šablona = 1 měsíc při úvazku 0,1 (Minimální hodnota je 12)</t>
  </si>
  <si>
    <t xml:space="preserve">1 šablona = 1 měsíc při úvazku 0,5 </t>
  </si>
  <si>
    <t>1 šablona = 1 absolvent 60 hodinového vzdělávácího programu DVPP</t>
  </si>
  <si>
    <t>Celkový počet dětí, žáků a studentů začleněných do organizací, u kterých se díky podpoře ESF zvýšila kvalita výchovy a vzdělávání a proinkluzivnost.</t>
  </si>
  <si>
    <t>1 šablona = 30 hodim práce supervizora v MŠ</t>
  </si>
  <si>
    <t>1 šablona = 2 absolventi uceleného bloku vzájemného vzdělávání, každý v délce 16 hodin</t>
  </si>
  <si>
    <t>1 šablona = 2 absolventi dvou ucelených bloků vzájemného vzdělávání v celkové délce šestnáct hodin vzdělávání každého pedagoga</t>
  </si>
  <si>
    <t>1 šablona = 2 absolventi deseti ucelených bloků vzájemné spolupráce pedagogů v celkové délce dvacet hodin vzdělávání každého pedagoga</t>
  </si>
  <si>
    <t>1 šablona = 2 absolventi pěti ucelených bloků spolupráce učitelů při přípravě a realizaci CLIL v celkové délce 30 hodin vzdělávání každého pedagoga</t>
  </si>
  <si>
    <t>1 šablona = Realizovaná dvouhodinová setkání v celkovém rozsahu 12 h</t>
  </si>
  <si>
    <t>Vzdělávání pedagogických pracovníků MŠ – DVPP v rozsahu 16 hodin (varianty: Čtenářská pregramotnost, Matematická pregramotnost, Inkluze)</t>
  </si>
  <si>
    <t>Vzdělávání pedagogických pracovníků ZŠ – DVPP v rozsahu 16 hodin (varianty: Čtenářská gramotnost, Matematická gramotnost, Inkluze)</t>
  </si>
  <si>
    <t>Vzdělávání pedagogických pracovníků ZŠ – DVPP v rozsahu 32 hodin varianty: Čtenářská gramotnost, Matematická gramotnost, Cizí jazyky, Mentoring)</t>
  </si>
  <si>
    <t>Vzdělávání pedagogických pracovníků ZŠ – DVPP v rozsahu 56 hodin (varianty: Čtenářská gramotnost, Matematická gramotnost, Cizí jazyky, Mentoring)</t>
  </si>
  <si>
    <t>Vzdělávání pedagogických pracovníků ZŠ – DVPP v rozsahu 80 hodin (varianty: Čtenářská gramotnost, Matematická gramotnost, Cizí jazyky, Mentoring)</t>
  </si>
  <si>
    <t>Vzájemná spolupráce pedagogů ZŠ (varianty:  Čtenářská gramotnost, Matematická gramotnost, Inkluze)</t>
  </si>
  <si>
    <t>Nové metody ve výuce na ZŠ  varianty:  Čtenářská gramotnost, Matematická gramotnost, Inkluze)</t>
  </si>
  <si>
    <t>1 šablona = 1 absolvent 16 hodinového vzdělávacího programu DVPP (varianta inkluze není určena pro speciální školy)</t>
  </si>
  <si>
    <t>1 šablona = 1 blok spolupráce učitelů při přípravě a realizaci minilekce (varianta inkluze není určena pro speciální školy)</t>
  </si>
  <si>
    <t>1 šablona = 3 absolventi dvou ucelených bloků vzájemné spolupráce pedagogů v celkové délce 20 hodin vzdělávání každého pedagoga (varianta inkluze není určena pro speciální školy)</t>
  </si>
  <si>
    <t>1 šablona = 1 čtenářský klub - 16 schůzek pro minimálně 6 žáků</t>
  </si>
  <si>
    <t>1 šablona = 1 klub zábavné logiky a deskových her - 16 schůzek pro minimálně 6 žáků</t>
  </si>
  <si>
    <t>1 šablona = 1 blok doučování - 16 hodin pro 3 žáky</t>
  </si>
  <si>
    <t>1 šablona = 1 blok odpolední přípravy - 48 hodin pro 3 žáky</t>
  </si>
  <si>
    <t>Počet dětí a žáků, studentů Romů začleněných do organizací, u kterých se díky podpoře ESF zvýšila kvalita výchovy a vzdělávání a proinkluzivnost a tím se zlepšily podmínky pro jejich začlenění a vzdělávání.
Hodnota je zjišťována na začátku a na konci operace. Rozdílem těchto hodnot vznikne „dodatečný“ počet, tj. změna stavu.
Za Roma považujeme osobu, která se za ni sama považuje, aniž by se nutně k této příslušnosti za všech okolností (např. při sčítání lidu) hlásila, a/nebo je za takovou považována svým okolím na základě skutečných či domnělých (antropologických, kulturních nebo sociálních) indikátorů.
Poznámka: Při sběru monitorovacích dat bude důsledně respektována ochrana osobních údajů. MI se bude dokládat prohlášením příjemce (ředitele školy/NNO), který bude žáka/studenta identifikovat. Údaje o tom, který konkrétní žák/student byl započítán, nebude organizace nikam předávat, vykazovat bude pouze souhrnné číslo.</t>
  </si>
  <si>
    <t>Počet dětí a žáků s potřebou podpůrných opatření ve stupni 1-5, začleněných do organizací, u kterých se díky podpoře ESF zvýšila kvalita výchovy a vzdělávání a proinkluzivnost a tím se zlepšily podmínky pro začlenění a vzdělávání těchto dětí a žáků. Podpůrnými opatřeními se rozumí nezbytné úpravy ve vzdělávání a školských službách odpovídající zdravotnímu stavu, kulturnímu prostředí nebo jiným životním podmínkám dítěte nebo žáka.
Hodnota je zjišťována na začátku a na konci operace. Rozdílem těchto hodnot vznikne „dodatečný“ počet, tj. změna stavu.</t>
  </si>
  <si>
    <t>Pomůcka pro vypočítání hodnot výstupových indikátorů v ZoR</t>
  </si>
  <si>
    <t xml:space="preserve">Hodnoty výstupových indikátorů vypočtené kalkulačkou uvádějte do ZoR na záložce Indikátory do cílové hodnoty indikátoru. </t>
  </si>
  <si>
    <t>6.</t>
  </si>
  <si>
    <t>7.</t>
  </si>
  <si>
    <t>Vykázáno Kč celkem 
(v Kč)</t>
  </si>
  <si>
    <t>Za MŠ celkem</t>
  </si>
  <si>
    <t>Za ZŠ celkem</t>
  </si>
  <si>
    <t xml:space="preserve"> dosaženou hodnotu generujte ze systému IS ESF2014+</t>
  </si>
  <si>
    <t>dosaženou hodnotu vyplňujte přímo do ZoR průběžně tak, jak je dosažena</t>
  </si>
  <si>
    <t>vyplňujte přímo do ZZoR skutečný stav na konci realizace projektu</t>
  </si>
  <si>
    <t xml:space="preserve">          ZÁKLADNÍ ŠKOLA </t>
  </si>
  <si>
    <t xml:space="preserve">tento celkový součet dosažených hodnot vyplňte do ZoR
 na záložce Indikátory do dosažené hodnoty indikátoru </t>
  </si>
  <si>
    <t>dosaženou hodnotu vyplňujte přímo do ZZoR na konci realizace projektu na základě výsledku dotazníkového šetření</t>
  </si>
  <si>
    <t>Počet organizací, ve kterých se zvýšila kvalita výchovy a vzdělávání a proinkluzivnost</t>
  </si>
  <si>
    <t>Celkový počet dětí, žáků a studentů v podpořených organizacích *</t>
  </si>
  <si>
    <t>Počet dětí a žáků s potřebou podpůrných opatření v podpořených organizacích *</t>
  </si>
  <si>
    <t>Počet dětí, žáků a studentů Romů v podpořených organizacích *</t>
  </si>
  <si>
    <t>Registrační číslo projektu:</t>
  </si>
  <si>
    <t>Pořadí zprávy o realizaci:</t>
  </si>
  <si>
    <t xml:space="preserve">          MATEŘSKÁ ŠKOLA</t>
  </si>
  <si>
    <r>
      <t xml:space="preserve">Dokument „KALKULAČKA INDIKÁTORŮ ZoR“ je doporučenou přílohou zprávy o realizaci (ZoR) ve výzvě č. 02_16_022 Podpora škol formou projektů zjednodušeného vykazování – Šablony pro MŠ a ZŠ I a výzvě č. 02_16_023 Podpora škol formou projektů zjednodušeného vykazování – Šablony pro MŠ a ZŠ I Operačního programu Výzkum, vývoj a vzdělávání (OP VVV).
Kalkulačka slouží pro správné vypočtení hodnot </t>
    </r>
    <r>
      <rPr>
        <b/>
        <sz val="10"/>
        <color theme="1"/>
        <rFont val="Segoe UI"/>
        <family val="2"/>
        <charset val="238"/>
      </rPr>
      <t>výstupových</t>
    </r>
    <r>
      <rPr>
        <sz val="10"/>
        <color theme="1"/>
        <rFont val="Segoe UI"/>
        <family val="2"/>
        <charset val="238"/>
      </rPr>
      <t xml:space="preserve"> indikátorů do ZoR.
Hodnoty </t>
    </r>
    <r>
      <rPr>
        <b/>
        <sz val="10"/>
        <color theme="1"/>
        <rFont val="Segoe UI"/>
        <family val="2"/>
        <charset val="238"/>
      </rPr>
      <t>výsledkových</t>
    </r>
    <r>
      <rPr>
        <sz val="10"/>
        <color theme="1"/>
        <rFont val="Segoe UI"/>
        <family val="2"/>
        <charset val="238"/>
      </rPr>
      <t xml:space="preserve"> indikátorů a</t>
    </r>
    <r>
      <rPr>
        <b/>
        <sz val="10"/>
        <color theme="1"/>
        <rFont val="Segoe UI"/>
        <family val="2"/>
        <charset val="238"/>
      </rPr>
      <t xml:space="preserve"> milníku</t>
    </r>
    <r>
      <rPr>
        <sz val="10"/>
        <color theme="1"/>
        <rFont val="Segoe UI"/>
        <family val="2"/>
        <charset val="238"/>
      </rPr>
      <t xml:space="preserve"> kalkulačka </t>
    </r>
    <r>
      <rPr>
        <b/>
        <sz val="10"/>
        <color theme="1"/>
        <rFont val="Segoe UI"/>
        <family val="2"/>
        <charset val="238"/>
      </rPr>
      <t>nepočítá.</t>
    </r>
    <r>
      <rPr>
        <sz val="10"/>
        <color theme="1"/>
        <rFont val="Segoe UI"/>
        <family val="2"/>
        <charset val="238"/>
      </rPr>
      <t xml:space="preserve">
</t>
    </r>
  </si>
  <si>
    <t>V hlavičce kalkulačky vyplňte registrační číslo projektu a pořadí zprávy o realizaci.</t>
  </si>
  <si>
    <t>8.</t>
  </si>
  <si>
    <t xml:space="preserve">Za aktuální sledované období vyplňte všechny úspěšně realizované šablony (např. úspěšně dokončená DVPP, která dokládáte; měsíce působení personální podpory, které dokládáte atd.). </t>
  </si>
  <si>
    <t>Šablony, které jsou vnitřně členěny na jednotky (např. Sdílení zkušeností pedagogů z různých škol prostřednictvím vzájemným návštěv, Tandemová výuka, …) dokládejte až po realizaci celé šablony – k jedné takové šabloně bude doložen jeden formulář zápisu/záznamu. V případě realizace pouze části šablony vykažte splněné jednotky ke konci realizace projektu, kdy bude zřejmé, že zbývající jednotky nebudete schopni realizovat. Výstupový indikátor za nedokončenou šablonu není splněn a nevykazuje se (nesplnění výstupových indikátorů není sankcionováno).</t>
  </si>
  <si>
    <t>Kalkulačka indikátorů ZoR</t>
  </si>
  <si>
    <t>1 šablona = 3 absolventi dvou ucelených bloků vzájemné spolupráce pedagogů v celkové délce 20 hodin vzdělávání každého pedagoga (varianta inkluze není určena pro spec. školy)</t>
  </si>
  <si>
    <t>1 šablona = 1 měsíc při úvazku 0,5</t>
  </si>
  <si>
    <t>1 šablona = 1 měsíc při úvazku 0,1</t>
  </si>
  <si>
    <t xml:space="preserve">1 šablona = 1 měsíc při úvazku 0,1 </t>
  </si>
  <si>
    <t>1 šablona = 30 hodin práce supervizora v MŠ</t>
  </si>
  <si>
    <t>1 šablona = 1 absolvent 60 hodinového vzdělávacího programu DVPP</t>
  </si>
  <si>
    <r>
      <rPr>
        <b/>
        <sz val="12"/>
        <color theme="1"/>
        <rFont val="Segoe UI"/>
        <family val="2"/>
        <charset val="238"/>
      </rPr>
      <t xml:space="preserve">Vykázáno šablon </t>
    </r>
    <r>
      <rPr>
        <sz val="12"/>
        <color theme="1"/>
        <rFont val="Segoe UI"/>
        <family val="2"/>
        <charset val="238"/>
      </rPr>
      <t xml:space="preserve">
</t>
    </r>
    <r>
      <rPr>
        <sz val="10"/>
        <color theme="1"/>
        <rFont val="Segoe UI"/>
        <family val="2"/>
        <charset val="238"/>
      </rPr>
      <t>vyplňte počet šablon dokončených ve sledovaném období</t>
    </r>
  </si>
  <si>
    <t xml:space="preserve">Do listů "Vzdělávání pedagogů" a "Seznam osob pro indikátor 6 00 00" zadávejte hodnoty postupně za všechna sledovaná období (tj. údaje z předchozích období nemažte) - na rozdíl od listů kalkulačky indikátorů, kam zadáváte počty úspěšně realizovaných šablon pouze ve sledovaném období (vykazujete tzv. přírůstek). </t>
  </si>
  <si>
    <t xml:space="preserve">Na listě "Vzdělávání pedagogů" průběžně vyplňujte počty hodin absolvovaného vzdělávání a uvádějte buď název kurzu DVPP (v případě šablon DVPP) nebo název šablony (v případě šablon různých spoluprací). </t>
  </si>
  <si>
    <t xml:space="preserve">Do listu "Seznam osob pro indikátor 6 00 00" zkopírujte jména osob z listu "Vzdělávání pedagogů" (každé jméno jednou). Jakmile budou jména zapsána (zkopírována), budou se u nich zobrazovat celkové počty hodin vzdělávání. Tímto je možné sledovat celkový počet hodin vzdělávání a dosažení bagatelní podpory. </t>
  </si>
  <si>
    <t xml:space="preserve">Tento seznam osob slouží jako seznam osob požadovaný k vykazovanému indikátoru 6 00 00. </t>
  </si>
  <si>
    <t xml:space="preserve">Vyplnění podpořených osob: </t>
  </si>
  <si>
    <t>9.</t>
  </si>
  <si>
    <t>Příjemce</t>
  </si>
  <si>
    <t>MŠ Rybička, Horní Ves</t>
  </si>
  <si>
    <t>Registrační číslo projektu</t>
  </si>
  <si>
    <t>CZ.02.3.68/0.0/0.0/doplnit</t>
  </si>
  <si>
    <t>Název projektu</t>
  </si>
  <si>
    <t>Šablony ve školce</t>
  </si>
  <si>
    <t>Číslo ZoR</t>
  </si>
  <si>
    <t>Příjmení</t>
  </si>
  <si>
    <t>Jméno</t>
  </si>
  <si>
    <t xml:space="preserve">Číslo šablony </t>
  </si>
  <si>
    <t xml:space="preserve">Název kurzu DVPP nebo název šablony v oblasti spoluprací </t>
  </si>
  <si>
    <t xml:space="preserve">Případná poznámka </t>
  </si>
  <si>
    <t>Nováková</t>
  </si>
  <si>
    <t>Jana</t>
  </si>
  <si>
    <t>I/2.3</t>
  </si>
  <si>
    <t>Už počítám do deseti</t>
  </si>
  <si>
    <t xml:space="preserve">Králová </t>
  </si>
  <si>
    <t>Věra</t>
  </si>
  <si>
    <t>Houska</t>
  </si>
  <si>
    <t>Jan</t>
  </si>
  <si>
    <t>I/3.2</t>
  </si>
  <si>
    <t>Individualizace vzdělávání ve školkách</t>
  </si>
  <si>
    <t xml:space="preserve">Růžičková </t>
  </si>
  <si>
    <t>Květoslava</t>
  </si>
  <si>
    <t>I/2.6</t>
  </si>
  <si>
    <t>Sdílení zkušeností pedagogů z různých škol prostřednictvím vzájemných návštěv</t>
  </si>
  <si>
    <t>Počet</t>
  </si>
  <si>
    <t>Přehled podpořených osob pro výstupový indikátor 5 40 00</t>
  </si>
  <si>
    <t>Přehled podpořených osob pro milník 6 00 00</t>
  </si>
  <si>
    <t>Hodinová dotace (počet hodin na osvědčení DVPP / počet hodin ze šablon spoluprací)</t>
  </si>
  <si>
    <t xml:space="preserve">Datum ukončení kurzu DVPP / šablony spoluprací </t>
  </si>
  <si>
    <t>Celková hodinová dotace (počet hodin na osvědčení DVPP / počet hodin ze šablon spoluprací)</t>
  </si>
  <si>
    <t>Novák</t>
  </si>
  <si>
    <t>Petr</t>
  </si>
  <si>
    <t>Listy  "Vzor Vzdělávání pedagogů" a "Vzor Seznam pro 6 00 00" jsou vzorově vyplněny. Do nich údaje nevyplňujte.</t>
  </si>
  <si>
    <r>
      <rPr>
        <b/>
        <sz val="14"/>
        <color rgb="FFFF0000"/>
        <rFont val="Segoe UI"/>
        <family val="2"/>
        <charset val="238"/>
      </rPr>
      <t>VZOR -</t>
    </r>
    <r>
      <rPr>
        <b/>
        <sz val="14"/>
        <color rgb="FF003399"/>
        <rFont val="Segoe UI"/>
        <family val="2"/>
        <charset val="238"/>
      </rPr>
      <t xml:space="preserve"> </t>
    </r>
    <r>
      <rPr>
        <b/>
        <sz val="14"/>
        <color rgb="FFFF0000"/>
        <rFont val="Segoe UI"/>
        <family val="2"/>
        <charset val="238"/>
      </rPr>
      <t>NEVYPLŇOVAT</t>
    </r>
    <r>
      <rPr>
        <b/>
        <sz val="14"/>
        <color rgb="FF003399"/>
        <rFont val="Segoe UI"/>
        <family val="2"/>
        <charset val="238"/>
      </rPr>
      <t>- Přehled podpořených osob pro výstupový indikátor 5 40 00</t>
    </r>
  </si>
  <si>
    <r>
      <rPr>
        <b/>
        <sz val="14"/>
        <color rgb="FFFF0000"/>
        <rFont val="Segoe UI"/>
        <family val="2"/>
        <charset val="238"/>
      </rPr>
      <t>VZOR - NEVYPLŇOVAT -</t>
    </r>
    <r>
      <rPr>
        <b/>
        <sz val="14"/>
        <color rgb="FF003399"/>
        <rFont val="Segoe UI"/>
        <family val="2"/>
        <charset val="238"/>
      </rPr>
      <t xml:space="preserve"> Přehled podpořených osob pro milník 6 00 00</t>
    </r>
  </si>
  <si>
    <t xml:space="preserve"> </t>
  </si>
  <si>
    <t>='Vzor Vzdělávání pedagogů'!D6:H6</t>
  </si>
  <si>
    <t>I/2.1</t>
  </si>
  <si>
    <t>I/2.2</t>
  </si>
  <si>
    <t>I/2.3 a)</t>
  </si>
  <si>
    <t>I/2.3 b)</t>
  </si>
  <si>
    <t>I/2.3 e)</t>
  </si>
  <si>
    <t>I/2.4</t>
  </si>
  <si>
    <t>Sdílení zkušeností pedagogů z různých škol</t>
  </si>
  <si>
    <t>I/3.1</t>
  </si>
  <si>
    <t>II/2.1 a)</t>
  </si>
  <si>
    <t>II/2.1 b)</t>
  </si>
  <si>
    <t>II/2.1 c)</t>
  </si>
  <si>
    <t>II/2.1 e)</t>
  </si>
  <si>
    <t>II/2.2 a)</t>
  </si>
  <si>
    <t>II/2.2 b)</t>
  </si>
  <si>
    <t>II/2.2 c)</t>
  </si>
  <si>
    <t>II/2.2 d)</t>
  </si>
  <si>
    <t>II/2.4 a)</t>
  </si>
  <si>
    <t>II/2.4 b)</t>
  </si>
  <si>
    <t>II/2.4 c)</t>
  </si>
  <si>
    <t>II/2.4 d)</t>
  </si>
  <si>
    <t>II/2.6 a)</t>
  </si>
  <si>
    <t>II/2.6 b)</t>
  </si>
  <si>
    <t>II/2.6 c)</t>
  </si>
  <si>
    <t>II/2.6 d)</t>
  </si>
  <si>
    <t>II/2.9 a)</t>
  </si>
  <si>
    <t>Vzájemná spolupráce pedagogů ZŠ - čtenářská g.</t>
  </si>
  <si>
    <t>II/2.9 b)</t>
  </si>
  <si>
    <t>Vzájemná spolupráce pedagogů ZŠ - matematická g.</t>
  </si>
  <si>
    <t>II/2.9 e)</t>
  </si>
  <si>
    <t xml:space="preserve">Vzájemná spolupráce pedagogů ZŠ - inkluze </t>
  </si>
  <si>
    <t xml:space="preserve">Tandemová výuka </t>
  </si>
  <si>
    <t>II/2.13 a)</t>
  </si>
  <si>
    <t>Nové metody ve výuce na ZŠ - čtenářská g.</t>
  </si>
  <si>
    <t>II/2.13 b)</t>
  </si>
  <si>
    <t>Nové metody ve výuce na ZŠ - matematická g.</t>
  </si>
  <si>
    <t>II/2.13 e)</t>
  </si>
  <si>
    <t>Nové metody ve výuce na ZŠ - inkluze</t>
  </si>
  <si>
    <t>csablony</t>
  </si>
  <si>
    <t>nazev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</si>
</sst>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4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26"/>
      <color theme="0"/>
      <name val="Arial"/>
      <family val="2"/>
      <charset val="238"/>
    </font>
    <font>
      <b/>
      <sz val="22"/>
      <color theme="0"/>
      <name val="Arial"/>
      <family val="2"/>
      <charset val="238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9"/>
      <color theme="1"/>
      <name val="Segoe UI"/>
      <family val="2"/>
      <charset val="238"/>
    </font>
    <font>
      <b/>
      <sz val="14"/>
      <color rgb="FF003399"/>
      <name val="Segoe UI"/>
      <family val="2"/>
      <charset val="238"/>
    </font>
    <font>
      <b/>
      <sz val="10"/>
      <name val="Segoe UI"/>
      <family val="2"/>
      <charset val="238"/>
    </font>
    <font>
      <b/>
      <sz val="18"/>
      <color theme="1"/>
      <name val="Segoe UI"/>
      <family val="2"/>
      <charset val="238"/>
    </font>
    <font>
      <sz val="10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i/>
      <sz val="10"/>
      <color theme="1"/>
      <name val="Segoe UI"/>
      <family val="2"/>
      <charset val="238"/>
    </font>
    <font>
      <b/>
      <sz val="12"/>
      <name val="Segoe UI"/>
      <family val="2"/>
      <charset val="238"/>
    </font>
    <font>
      <sz val="12"/>
      <color theme="1"/>
      <name val="Segoe UI"/>
      <family val="2"/>
      <charset val="238"/>
    </font>
    <font>
      <b/>
      <sz val="16"/>
      <color theme="0"/>
      <name val="Segoe UI"/>
      <family val="2"/>
      <charset val="238"/>
    </font>
    <font>
      <u/>
      <sz val="10"/>
      <color theme="10"/>
      <name val="Calibri"/>
      <family val="2"/>
      <charset val="238"/>
      <scheme val="minor"/>
    </font>
    <font>
      <b/>
      <sz val="28"/>
      <color theme="1"/>
      <name val="Segoe UI"/>
      <family val="2"/>
      <charset val="238"/>
    </font>
    <font>
      <i/>
      <sz val="10"/>
      <color theme="1"/>
      <name val="Segoe UI Light"/>
      <family val="2"/>
      <charset val="238"/>
    </font>
    <font>
      <b/>
      <i/>
      <sz val="14"/>
      <color theme="1"/>
      <name val="Segoe UI"/>
      <family val="2"/>
      <charset val="238"/>
    </font>
    <font>
      <sz val="8"/>
      <name val="Segoe UI"/>
      <family val="2"/>
      <charset val="238"/>
    </font>
    <font>
      <sz val="10"/>
      <color rgb="FF000000"/>
      <name val="Segoe U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FF0000"/>
      <name val="Segoe U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rgb="FF0070C0"/>
      </left>
      <right/>
      <top style="dotted">
        <color rgb="FF0070C0"/>
      </top>
      <bottom/>
      <diagonal/>
    </border>
    <border>
      <left/>
      <right/>
      <top style="dotted">
        <color rgb="FF0070C0"/>
      </top>
      <bottom/>
      <diagonal/>
    </border>
    <border>
      <left/>
      <right style="dotted">
        <color rgb="FF0070C0"/>
      </right>
      <top style="dotted">
        <color rgb="FF0070C0"/>
      </top>
      <bottom/>
      <diagonal/>
    </border>
    <border>
      <left style="dotted">
        <color rgb="FF0070C0"/>
      </left>
      <right/>
      <top/>
      <bottom/>
      <diagonal/>
    </border>
    <border>
      <left/>
      <right style="dotted">
        <color rgb="FF0070C0"/>
      </right>
      <top/>
      <bottom/>
      <diagonal/>
    </border>
    <border>
      <left style="dashed">
        <color theme="5" tint="-0.24994659260841701"/>
      </left>
      <right/>
      <top style="dashed">
        <color theme="5" tint="-0.24994659260841701"/>
      </top>
      <bottom/>
      <diagonal/>
    </border>
    <border>
      <left/>
      <right/>
      <top style="dashed">
        <color theme="5" tint="-0.24994659260841701"/>
      </top>
      <bottom/>
      <diagonal/>
    </border>
    <border>
      <left/>
      <right style="dashed">
        <color theme="5" tint="-0.24994659260841701"/>
      </right>
      <top style="dashed">
        <color theme="5" tint="-0.24994659260841701"/>
      </top>
      <bottom/>
      <diagonal/>
    </border>
    <border>
      <left style="dashed">
        <color theme="5" tint="-0.24994659260841701"/>
      </left>
      <right/>
      <top/>
      <bottom/>
      <diagonal/>
    </border>
    <border>
      <left/>
      <right style="dashed">
        <color theme="5" tint="-0.24994659260841701"/>
      </right>
      <top/>
      <bottom/>
      <diagonal/>
    </border>
    <border>
      <left style="dashed">
        <color theme="7" tint="-0.24994659260841701"/>
      </left>
      <right/>
      <top style="dashed">
        <color theme="7" tint="-0.24994659260841701"/>
      </top>
      <bottom/>
      <diagonal/>
    </border>
    <border>
      <left/>
      <right/>
      <top style="dashed">
        <color theme="7" tint="-0.24994659260841701"/>
      </top>
      <bottom/>
      <diagonal/>
    </border>
    <border>
      <left/>
      <right style="dashed">
        <color theme="7" tint="-0.24994659260841701"/>
      </right>
      <top style="dashed">
        <color theme="7" tint="-0.24994659260841701"/>
      </top>
      <bottom/>
      <diagonal/>
    </border>
    <border>
      <left style="dashed">
        <color theme="7" tint="-0.24994659260841701"/>
      </left>
      <right/>
      <top/>
      <bottom/>
      <diagonal/>
    </border>
    <border>
      <left/>
      <right style="dashed">
        <color theme="7" tint="-0.24994659260841701"/>
      </right>
      <top/>
      <bottom/>
      <diagonal/>
    </border>
    <border>
      <left style="dashed">
        <color theme="7" tint="-0.24994659260841701"/>
      </left>
      <right/>
      <top/>
      <bottom style="dashed">
        <color theme="7" tint="-0.24994659260841701"/>
      </bottom>
      <diagonal/>
    </border>
    <border>
      <left/>
      <right/>
      <top/>
      <bottom style="dashed">
        <color theme="7" tint="-0.24994659260841701"/>
      </bottom>
      <diagonal/>
    </border>
    <border>
      <left/>
      <right style="dashed">
        <color theme="7" tint="-0.24994659260841701"/>
      </right>
      <top/>
      <bottom style="dashed">
        <color theme="7" tint="-0.2499465926084170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20" fillId="0" borderId="0"/>
    <xf numFmtId="0" fontId="1" fillId="0" borderId="0"/>
    <xf numFmtId="0" fontId="21" fillId="0" borderId="0"/>
    <xf numFmtId="0" fontId="20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</cellStyleXfs>
  <cellXfs count="470">
    <xf numFmtId="0" fontId="0" fillId="0" borderId="0" xfId="0"/>
    <xf numFmtId="0" fontId="22" fillId="34" borderId="0" xfId="0" applyFont="1" applyFill="1" applyAlignment="1">
      <alignment horizontal="center" vertical="top"/>
    </xf>
    <xf numFmtId="0" fontId="22" fillId="34" borderId="0" xfId="0" applyFont="1" applyFill="1"/>
    <xf numFmtId="0" fontId="22" fillId="34" borderId="0" xfId="0" applyFont="1" applyFill="1" applyAlignment="1">
      <alignment horizontal="center" vertical="center"/>
    </xf>
    <xf numFmtId="0" fontId="22" fillId="34" borderId="19" xfId="0" applyFont="1" applyFill="1" applyBorder="1"/>
    <xf numFmtId="0" fontId="22" fillId="34" borderId="0" xfId="0" applyFont="1" applyFill="1" applyBorder="1"/>
    <xf numFmtId="0" fontId="22" fillId="34" borderId="58" xfId="0" applyFont="1" applyFill="1" applyBorder="1"/>
    <xf numFmtId="0" fontId="22" fillId="34" borderId="57" xfId="0" applyFont="1" applyFill="1" applyBorder="1"/>
    <xf numFmtId="0" fontId="22" fillId="34" borderId="59" xfId="0" applyFont="1" applyFill="1" applyBorder="1"/>
    <xf numFmtId="0" fontId="22" fillId="34" borderId="51" xfId="0" applyFont="1" applyFill="1" applyBorder="1"/>
    <xf numFmtId="0" fontId="22" fillId="34" borderId="50" xfId="0" applyFont="1" applyFill="1" applyBorder="1"/>
    <xf numFmtId="0" fontId="22" fillId="34" borderId="15" xfId="0" applyFont="1" applyFill="1" applyBorder="1"/>
    <xf numFmtId="0" fontId="26" fillId="34" borderId="0" xfId="0" applyFont="1" applyFill="1"/>
    <xf numFmtId="0" fontId="27" fillId="34" borderId="97" xfId="0" applyFont="1" applyFill="1" applyBorder="1" applyAlignment="1">
      <alignment horizontal="center" vertical="center"/>
    </xf>
    <xf numFmtId="0" fontId="27" fillId="34" borderId="98" xfId="0" applyFont="1" applyFill="1" applyBorder="1" applyAlignment="1">
      <alignment horizontal="center" vertical="center"/>
    </xf>
    <xf numFmtId="0" fontId="27" fillId="34" borderId="99" xfId="0" applyFont="1" applyFill="1" applyBorder="1" applyAlignment="1">
      <alignment horizontal="center" vertical="center"/>
    </xf>
    <xf numFmtId="0" fontId="35" fillId="42" borderId="39" xfId="0" applyFont="1" applyFill="1" applyBorder="1" applyAlignment="1" applyProtection="1">
      <alignment horizontal="center" vertical="center"/>
      <protection hidden="1"/>
    </xf>
    <xf numFmtId="0" fontId="26" fillId="39" borderId="0" xfId="0" applyFont="1" applyFill="1" applyBorder="1" applyAlignment="1" applyProtection="1">
      <alignment vertical="center"/>
      <protection hidden="1"/>
    </xf>
    <xf numFmtId="0" fontId="35" fillId="42" borderId="38" xfId="0" applyFont="1" applyFill="1" applyBorder="1" applyAlignment="1" applyProtection="1">
      <alignment horizontal="center" vertical="center"/>
      <protection hidden="1"/>
    </xf>
    <xf numFmtId="164" fontId="26" fillId="42" borderId="49" xfId="0" applyNumberFormat="1" applyFont="1" applyFill="1" applyBorder="1" applyAlignment="1" applyProtection="1">
      <alignment horizontal="center" vertical="center"/>
      <protection hidden="1"/>
    </xf>
    <xf numFmtId="0" fontId="35" fillId="42" borderId="104" xfId="0" applyFont="1" applyFill="1" applyBorder="1" applyAlignment="1" applyProtection="1">
      <alignment horizontal="center" vertical="center"/>
      <protection hidden="1"/>
    </xf>
    <xf numFmtId="0" fontId="26" fillId="42" borderId="17" xfId="0" applyFont="1" applyFill="1" applyBorder="1" applyAlignment="1" applyProtection="1">
      <alignment horizontal="left" vertical="center" wrapText="1"/>
      <protection hidden="1"/>
    </xf>
    <xf numFmtId="0" fontId="26" fillId="42" borderId="104" xfId="0" applyFont="1" applyFill="1" applyBorder="1" applyAlignment="1" applyProtection="1">
      <alignment horizontal="left" vertical="center" wrapText="1"/>
      <protection hidden="1"/>
    </xf>
    <xf numFmtId="0" fontId="26" fillId="42" borderId="105" xfId="0" applyFont="1" applyFill="1" applyBorder="1" applyAlignment="1" applyProtection="1">
      <alignment horizontal="left" vertical="center" wrapText="1"/>
      <protection hidden="1"/>
    </xf>
    <xf numFmtId="0" fontId="35" fillId="35" borderId="39" xfId="0" applyFont="1" applyFill="1" applyBorder="1" applyAlignment="1" applyProtection="1">
      <alignment horizontal="center" vertical="center"/>
      <protection hidden="1"/>
    </xf>
    <xf numFmtId="0" fontId="26" fillId="35" borderId="19" xfId="0" applyFont="1" applyFill="1" applyBorder="1" applyAlignment="1" applyProtection="1">
      <alignment horizontal="left" vertical="center" wrapText="1"/>
      <protection hidden="1"/>
    </xf>
    <xf numFmtId="0" fontId="26" fillId="35" borderId="39" xfId="0" applyFont="1" applyFill="1" applyBorder="1" applyAlignment="1" applyProtection="1">
      <alignment horizontal="left" vertical="center" wrapText="1"/>
      <protection hidden="1"/>
    </xf>
    <xf numFmtId="0" fontId="26" fillId="35" borderId="72" xfId="0" applyFont="1" applyFill="1" applyBorder="1" applyAlignment="1" applyProtection="1">
      <alignment horizontal="left" vertical="center" wrapText="1"/>
      <protection hidden="1"/>
    </xf>
    <xf numFmtId="0" fontId="35" fillId="35" borderId="38" xfId="0" applyFont="1" applyFill="1" applyBorder="1" applyAlignment="1" applyProtection="1">
      <alignment horizontal="center" vertical="center"/>
      <protection hidden="1"/>
    </xf>
    <xf numFmtId="164" fontId="26" fillId="35" borderId="49" xfId="0" applyNumberFormat="1" applyFont="1" applyFill="1" applyBorder="1" applyAlignment="1" applyProtection="1">
      <alignment horizontal="center" vertical="center"/>
      <protection hidden="1"/>
    </xf>
    <xf numFmtId="0" fontId="35" fillId="35" borderId="104" xfId="0" applyFont="1" applyFill="1" applyBorder="1" applyAlignment="1" applyProtection="1">
      <alignment horizontal="center" vertical="center"/>
      <protection hidden="1"/>
    </xf>
    <xf numFmtId="0" fontId="26" fillId="35" borderId="17" xfId="0" applyFont="1" applyFill="1" applyBorder="1" applyAlignment="1" applyProtection="1">
      <alignment horizontal="left" vertical="center" wrapText="1"/>
      <protection hidden="1"/>
    </xf>
    <xf numFmtId="0" fontId="26" fillId="35" borderId="104" xfId="0" applyFont="1" applyFill="1" applyBorder="1" applyAlignment="1" applyProtection="1">
      <alignment horizontal="left" vertical="center"/>
      <protection hidden="1"/>
    </xf>
    <xf numFmtId="0" fontId="26" fillId="35" borderId="17" xfId="0" applyFont="1" applyFill="1" applyBorder="1" applyAlignment="1" applyProtection="1">
      <alignment horizontal="left" vertical="center"/>
      <protection hidden="1"/>
    </xf>
    <xf numFmtId="0" fontId="26" fillId="35" borderId="105" xfId="0" applyFont="1" applyFill="1" applyBorder="1" applyAlignment="1" applyProtection="1">
      <alignment horizontal="left" vertical="center"/>
      <protection hidden="1"/>
    </xf>
    <xf numFmtId="0" fontId="26" fillId="39" borderId="0" xfId="0" applyFont="1" applyFill="1" applyBorder="1" applyProtection="1">
      <protection hidden="1"/>
    </xf>
    <xf numFmtId="0" fontId="26" fillId="39" borderId="0" xfId="0" applyFont="1" applyFill="1" applyProtection="1">
      <protection hidden="1"/>
    </xf>
    <xf numFmtId="3" fontId="26" fillId="39" borderId="0" xfId="0" applyNumberFormat="1" applyFont="1" applyFill="1" applyProtection="1">
      <protection hidden="1"/>
    </xf>
    <xf numFmtId="0" fontId="26" fillId="36" borderId="27" xfId="0" applyFont="1" applyFill="1" applyBorder="1" applyProtection="1">
      <protection hidden="1"/>
    </xf>
    <xf numFmtId="0" fontId="26" fillId="36" borderId="0" xfId="0" applyFont="1" applyFill="1" applyBorder="1" applyAlignment="1" applyProtection="1">
      <alignment vertical="center"/>
      <protection hidden="1"/>
    </xf>
    <xf numFmtId="0" fontId="26" fillId="39" borderId="0" xfId="0" applyFont="1" applyFill="1" applyAlignment="1" applyProtection="1">
      <alignment vertical="center"/>
      <protection hidden="1"/>
    </xf>
    <xf numFmtId="164" fontId="26" fillId="40" borderId="10" xfId="0" applyNumberFormat="1" applyFont="1" applyFill="1" applyBorder="1" applyAlignment="1" applyProtection="1">
      <alignment horizontal="center" vertical="center"/>
      <protection hidden="1"/>
    </xf>
    <xf numFmtId="164" fontId="26" fillId="41" borderId="10" xfId="0" applyNumberFormat="1" applyFont="1" applyFill="1" applyBorder="1" applyAlignment="1" applyProtection="1">
      <alignment horizontal="center" vertical="center"/>
      <protection hidden="1"/>
    </xf>
    <xf numFmtId="0" fontId="35" fillId="42" borderId="65" xfId="0" applyFont="1" applyFill="1" applyBorder="1" applyAlignment="1" applyProtection="1">
      <alignment horizontal="center" vertical="center"/>
      <protection hidden="1"/>
    </xf>
    <xf numFmtId="164" fontId="26" fillId="42" borderId="46" xfId="0" applyNumberFormat="1" applyFont="1" applyFill="1" applyBorder="1" applyAlignment="1" applyProtection="1">
      <alignment horizontal="center" vertical="center"/>
      <protection hidden="1"/>
    </xf>
    <xf numFmtId="0" fontId="35" fillId="42" borderId="67" xfId="0" applyFont="1" applyFill="1" applyBorder="1" applyAlignment="1" applyProtection="1">
      <alignment horizontal="center" vertical="center"/>
      <protection hidden="1"/>
    </xf>
    <xf numFmtId="164" fontId="26" fillId="42" borderId="47" xfId="0" applyNumberFormat="1" applyFont="1" applyFill="1" applyBorder="1" applyAlignment="1" applyProtection="1">
      <alignment horizontal="center" vertical="center"/>
      <protection hidden="1"/>
    </xf>
    <xf numFmtId="0" fontId="35" fillId="35" borderId="65" xfId="0" applyFont="1" applyFill="1" applyBorder="1" applyAlignment="1" applyProtection="1">
      <alignment horizontal="center" vertical="center"/>
      <protection hidden="1"/>
    </xf>
    <xf numFmtId="164" fontId="26" fillId="35" borderId="46" xfId="0" applyNumberFormat="1" applyFont="1" applyFill="1" applyBorder="1" applyAlignment="1" applyProtection="1">
      <alignment horizontal="center" vertical="center"/>
      <protection hidden="1"/>
    </xf>
    <xf numFmtId="0" fontId="35" fillId="35" borderId="67" xfId="0" applyFont="1" applyFill="1" applyBorder="1" applyAlignment="1" applyProtection="1">
      <alignment horizontal="center" vertical="center"/>
      <protection hidden="1"/>
    </xf>
    <xf numFmtId="164" fontId="26" fillId="35" borderId="47" xfId="0" applyNumberFormat="1" applyFont="1" applyFill="1" applyBorder="1" applyAlignment="1" applyProtection="1">
      <alignment horizontal="center" vertical="center"/>
      <protection hidden="1"/>
    </xf>
    <xf numFmtId="0" fontId="35" fillId="34" borderId="35" xfId="0" applyFont="1" applyFill="1" applyBorder="1" applyAlignment="1" applyProtection="1">
      <alignment horizontal="center" vertical="center"/>
      <protection hidden="1"/>
    </xf>
    <xf numFmtId="0" fontId="27" fillId="34" borderId="0" xfId="0" applyFont="1" applyFill="1" applyBorder="1" applyAlignment="1" applyProtection="1">
      <alignment horizontal="left" vertical="center"/>
      <protection hidden="1"/>
    </xf>
    <xf numFmtId="0" fontId="26" fillId="34" borderId="0" xfId="0" applyFont="1" applyFill="1" applyBorder="1" applyAlignment="1" applyProtection="1">
      <alignment vertical="center"/>
      <protection hidden="1"/>
    </xf>
    <xf numFmtId="3" fontId="26" fillId="34" borderId="0" xfId="0" applyNumberFormat="1" applyFont="1" applyFill="1" applyBorder="1" applyAlignment="1" applyProtection="1">
      <alignment vertical="center"/>
      <protection hidden="1"/>
    </xf>
    <xf numFmtId="0" fontId="30" fillId="34" borderId="56" xfId="0" applyFont="1" applyFill="1" applyBorder="1" applyAlignment="1" applyProtection="1">
      <alignment horizontal="center" vertical="center"/>
      <protection hidden="1"/>
    </xf>
    <xf numFmtId="3" fontId="26" fillId="34" borderId="36" xfId="0" applyNumberFormat="1" applyFont="1" applyFill="1" applyBorder="1" applyAlignment="1" applyProtection="1">
      <alignment horizontal="center" vertical="center"/>
      <protection hidden="1"/>
    </xf>
    <xf numFmtId="0" fontId="26" fillId="34" borderId="36" xfId="0" applyFont="1" applyFill="1" applyBorder="1" applyAlignment="1" applyProtection="1">
      <alignment vertical="center"/>
      <protection hidden="1"/>
    </xf>
    <xf numFmtId="0" fontId="35" fillId="38" borderId="35" xfId="0" applyFont="1" applyFill="1" applyBorder="1" applyAlignment="1" applyProtection="1">
      <alignment horizontal="center" vertical="center"/>
      <protection hidden="1"/>
    </xf>
    <xf numFmtId="0" fontId="26" fillId="38" borderId="0" xfId="0" applyFont="1" applyFill="1" applyBorder="1" applyAlignment="1" applyProtection="1">
      <alignment vertical="center"/>
      <protection hidden="1"/>
    </xf>
    <xf numFmtId="0" fontId="27" fillId="38" borderId="0" xfId="0" applyFont="1" applyFill="1" applyBorder="1" applyAlignment="1" applyProtection="1">
      <alignment horizontal="left" vertical="center"/>
      <protection hidden="1"/>
    </xf>
    <xf numFmtId="0" fontId="26" fillId="38" borderId="36" xfId="0" applyFont="1" applyFill="1" applyBorder="1" applyAlignment="1" applyProtection="1">
      <alignment vertical="center"/>
      <protection hidden="1"/>
    </xf>
    <xf numFmtId="1" fontId="27" fillId="38" borderId="12" xfId="0" applyNumberFormat="1" applyFont="1" applyFill="1" applyBorder="1" applyAlignment="1" applyProtection="1">
      <alignment horizontal="center" vertical="center"/>
      <protection hidden="1"/>
    </xf>
    <xf numFmtId="4" fontId="27" fillId="38" borderId="12" xfId="0" applyNumberFormat="1" applyFont="1" applyFill="1" applyBorder="1" applyAlignment="1" applyProtection="1">
      <alignment horizontal="center" vertical="center"/>
      <protection hidden="1"/>
    </xf>
    <xf numFmtId="0" fontId="26" fillId="38" borderId="33" xfId="0" applyFont="1" applyFill="1" applyBorder="1" applyAlignment="1" applyProtection="1">
      <alignment horizontal="center" vertical="center"/>
      <protection hidden="1"/>
    </xf>
    <xf numFmtId="0" fontId="26" fillId="38" borderId="0" xfId="0" applyFont="1" applyFill="1" applyBorder="1" applyProtection="1">
      <protection hidden="1"/>
    </xf>
    <xf numFmtId="3" fontId="26" fillId="38" borderId="0" xfId="0" applyNumberFormat="1" applyFont="1" applyFill="1" applyBorder="1" applyProtection="1">
      <protection hidden="1"/>
    </xf>
    <xf numFmtId="0" fontId="26" fillId="38" borderId="36" xfId="0" applyFont="1" applyFill="1" applyBorder="1" applyProtection="1">
      <protection hidden="1"/>
    </xf>
    <xf numFmtId="0" fontId="35" fillId="38" borderId="35" xfId="0" applyFont="1" applyFill="1" applyBorder="1" applyAlignment="1" applyProtection="1">
      <alignment horizontal="left" vertical="center"/>
      <protection hidden="1"/>
    </xf>
    <xf numFmtId="0" fontId="35" fillId="38" borderId="29" xfId="0" applyFont="1" applyFill="1" applyBorder="1" applyAlignment="1" applyProtection="1">
      <alignment horizontal="left" vertical="center"/>
      <protection hidden="1"/>
    </xf>
    <xf numFmtId="0" fontId="26" fillId="38" borderId="25" xfId="0" applyFont="1" applyFill="1" applyBorder="1" applyProtection="1">
      <protection hidden="1"/>
    </xf>
    <xf numFmtId="3" fontId="26" fillId="38" borderId="25" xfId="0" applyNumberFormat="1" applyFont="1" applyFill="1" applyBorder="1" applyProtection="1">
      <protection hidden="1"/>
    </xf>
    <xf numFmtId="0" fontId="26" fillId="38" borderId="40" xfId="0" applyFont="1" applyFill="1" applyBorder="1" applyProtection="1">
      <protection hidden="1"/>
    </xf>
    <xf numFmtId="0" fontId="35" fillId="39" borderId="0" xfId="0" applyFont="1" applyFill="1" applyAlignment="1" applyProtection="1">
      <alignment horizontal="center" vertical="center"/>
      <protection hidden="1"/>
    </xf>
    <xf numFmtId="0" fontId="35" fillId="43" borderId="26" xfId="0" applyFont="1" applyFill="1" applyBorder="1" applyAlignment="1" applyProtection="1">
      <alignment horizontal="center" vertical="center"/>
      <protection hidden="1"/>
    </xf>
    <xf numFmtId="0" fontId="26" fillId="43" borderId="27" xfId="0" applyFont="1" applyFill="1" applyBorder="1" applyProtection="1">
      <protection hidden="1"/>
    </xf>
    <xf numFmtId="0" fontId="35" fillId="43" borderId="35" xfId="0" applyFont="1" applyFill="1" applyBorder="1" applyAlignment="1" applyProtection="1">
      <alignment horizontal="center" vertical="center"/>
      <protection hidden="1"/>
    </xf>
    <xf numFmtId="0" fontId="32" fillId="43" borderId="0" xfId="0" applyFont="1" applyFill="1" applyBorder="1" applyAlignment="1" applyProtection="1">
      <alignment vertical="center"/>
      <protection hidden="1"/>
    </xf>
    <xf numFmtId="0" fontId="26" fillId="43" borderId="0" xfId="0" applyFont="1" applyFill="1" applyBorder="1" applyAlignment="1" applyProtection="1">
      <alignment vertical="center"/>
      <protection hidden="1"/>
    </xf>
    <xf numFmtId="0" fontId="30" fillId="43" borderId="0" xfId="0" applyFont="1" applyFill="1" applyBorder="1" applyAlignment="1" applyProtection="1">
      <alignment horizontal="center" vertical="center" wrapText="1"/>
      <protection hidden="1"/>
    </xf>
    <xf numFmtId="0" fontId="37" fillId="43" borderId="20" xfId="0" applyFont="1" applyFill="1" applyBorder="1" applyAlignment="1" applyProtection="1">
      <alignment horizontal="center" vertical="center"/>
      <protection hidden="1"/>
    </xf>
    <xf numFmtId="0" fontId="37" fillId="43" borderId="14" xfId="0" applyFont="1" applyFill="1" applyBorder="1" applyAlignment="1" applyProtection="1">
      <alignment horizontal="center" vertical="center"/>
      <protection hidden="1"/>
    </xf>
    <xf numFmtId="0" fontId="37" fillId="43" borderId="51" xfId="0" applyFont="1" applyFill="1" applyBorder="1" applyAlignment="1" applyProtection="1">
      <alignment horizontal="center" vertical="center"/>
      <protection hidden="1"/>
    </xf>
    <xf numFmtId="0" fontId="35" fillId="33" borderId="26" xfId="0" applyFont="1" applyFill="1" applyBorder="1" applyAlignment="1" applyProtection="1">
      <alignment horizontal="center" vertical="center"/>
      <protection hidden="1"/>
    </xf>
    <xf numFmtId="0" fontId="26" fillId="33" borderId="27" xfId="0" applyFont="1" applyFill="1" applyBorder="1" applyProtection="1">
      <protection hidden="1"/>
    </xf>
    <xf numFmtId="0" fontId="35" fillId="33" borderId="35" xfId="0" applyFont="1" applyFill="1" applyBorder="1" applyAlignment="1" applyProtection="1">
      <alignment horizontal="center" vertical="center"/>
      <protection hidden="1"/>
    </xf>
    <xf numFmtId="0" fontId="26" fillId="33" borderId="0" xfId="0" applyFont="1" applyFill="1" applyBorder="1" applyAlignment="1" applyProtection="1">
      <alignment vertical="center"/>
      <protection hidden="1"/>
    </xf>
    <xf numFmtId="0" fontId="30" fillId="33" borderId="0" xfId="0" applyFont="1" applyFill="1" applyBorder="1" applyAlignment="1" applyProtection="1">
      <alignment horizontal="center" vertical="center" wrapText="1"/>
      <protection hidden="1"/>
    </xf>
    <xf numFmtId="0" fontId="32" fillId="33" borderId="0" xfId="0" applyFont="1" applyFill="1" applyBorder="1" applyAlignment="1" applyProtection="1">
      <alignment vertical="center"/>
      <protection hidden="1"/>
    </xf>
    <xf numFmtId="0" fontId="37" fillId="33" borderId="20" xfId="0" applyFont="1" applyFill="1" applyBorder="1" applyAlignment="1" applyProtection="1">
      <alignment horizontal="center" vertical="center"/>
      <protection hidden="1"/>
    </xf>
    <xf numFmtId="0" fontId="37" fillId="33" borderId="14" xfId="0" applyFont="1" applyFill="1" applyBorder="1" applyAlignment="1" applyProtection="1">
      <alignment horizontal="center" vertical="center"/>
      <protection hidden="1"/>
    </xf>
    <xf numFmtId="0" fontId="37" fillId="33" borderId="51" xfId="0" applyFont="1" applyFill="1" applyBorder="1" applyAlignment="1" applyProtection="1">
      <alignment horizontal="center" vertical="center"/>
      <protection hidden="1"/>
    </xf>
    <xf numFmtId="0" fontId="35" fillId="36" borderId="26" xfId="0" applyFont="1" applyFill="1" applyBorder="1" applyAlignment="1" applyProtection="1">
      <alignment horizontal="center" vertical="center"/>
      <protection hidden="1"/>
    </xf>
    <xf numFmtId="0" fontId="35" fillId="36" borderId="35" xfId="0" applyFont="1" applyFill="1" applyBorder="1" applyAlignment="1" applyProtection="1">
      <alignment horizontal="center" vertical="center"/>
      <protection hidden="1"/>
    </xf>
    <xf numFmtId="0" fontId="30" fillId="36" borderId="0" xfId="0" applyFont="1" applyFill="1" applyBorder="1" applyAlignment="1" applyProtection="1">
      <alignment horizontal="center" vertical="center" wrapText="1"/>
      <protection hidden="1"/>
    </xf>
    <xf numFmtId="0" fontId="32" fillId="36" borderId="0" xfId="0" applyFont="1" applyFill="1" applyBorder="1" applyAlignment="1" applyProtection="1">
      <alignment vertical="center"/>
      <protection hidden="1"/>
    </xf>
    <xf numFmtId="0" fontId="37" fillId="36" borderId="20" xfId="0" applyFont="1" applyFill="1" applyBorder="1" applyAlignment="1" applyProtection="1">
      <alignment horizontal="center" vertical="center"/>
      <protection hidden="1"/>
    </xf>
    <xf numFmtId="0" fontId="37" fillId="36" borderId="14" xfId="0" applyFont="1" applyFill="1" applyBorder="1" applyAlignment="1" applyProtection="1">
      <alignment horizontal="center" vertical="center"/>
      <protection hidden="1"/>
    </xf>
    <xf numFmtId="0" fontId="37" fillId="36" borderId="51" xfId="0" applyFont="1" applyFill="1" applyBorder="1" applyAlignment="1" applyProtection="1">
      <alignment horizontal="center" vertical="center"/>
      <protection hidden="1"/>
    </xf>
    <xf numFmtId="2" fontId="26" fillId="42" borderId="66" xfId="0" applyNumberFormat="1" applyFont="1" applyFill="1" applyBorder="1" applyAlignment="1" applyProtection="1">
      <alignment horizontal="center" vertical="center"/>
      <protection hidden="1"/>
    </xf>
    <xf numFmtId="2" fontId="32" fillId="42" borderId="31" xfId="0" applyNumberFormat="1" applyFont="1" applyFill="1" applyBorder="1" applyAlignment="1" applyProtection="1">
      <alignment horizontal="center" vertical="center"/>
      <protection hidden="1"/>
    </xf>
    <xf numFmtId="2" fontId="26" fillId="42" borderId="31" xfId="0" applyNumberFormat="1" applyFont="1" applyFill="1" applyBorder="1" applyAlignment="1" applyProtection="1">
      <alignment horizontal="center" vertical="center"/>
      <protection hidden="1"/>
    </xf>
    <xf numFmtId="2" fontId="26" fillId="42" borderId="63" xfId="0" applyNumberFormat="1" applyFont="1" applyFill="1" applyBorder="1" applyAlignment="1" applyProtection="1">
      <alignment horizontal="center" vertical="center"/>
      <protection hidden="1"/>
    </xf>
    <xf numFmtId="2" fontId="26" fillId="42" borderId="101" xfId="0" applyNumberFormat="1" applyFont="1" applyFill="1" applyBorder="1" applyAlignment="1" applyProtection="1">
      <alignment horizontal="center" vertical="center"/>
      <protection hidden="1"/>
    </xf>
    <xf numFmtId="2" fontId="32" fillId="42" borderId="102" xfId="0" applyNumberFormat="1" applyFont="1" applyFill="1" applyBorder="1" applyAlignment="1" applyProtection="1">
      <alignment horizontal="center" vertical="center"/>
      <protection hidden="1"/>
    </xf>
    <xf numFmtId="2" fontId="26" fillId="42" borderId="102" xfId="0" applyNumberFormat="1" applyFont="1" applyFill="1" applyBorder="1" applyAlignment="1" applyProtection="1">
      <alignment horizontal="center" vertical="center"/>
      <protection hidden="1"/>
    </xf>
    <xf numFmtId="2" fontId="26" fillId="42" borderId="15" xfId="0" applyNumberFormat="1" applyFont="1" applyFill="1" applyBorder="1" applyAlignment="1" applyProtection="1">
      <alignment horizontal="center" vertical="center"/>
      <protection hidden="1"/>
    </xf>
    <xf numFmtId="2" fontId="26" fillId="42" borderId="18" xfId="0" applyNumberFormat="1" applyFont="1" applyFill="1" applyBorder="1" applyAlignment="1" applyProtection="1">
      <alignment horizontal="center" vertical="center"/>
      <protection hidden="1"/>
    </xf>
    <xf numFmtId="2" fontId="32" fillId="42" borderId="11" xfId="0" applyNumberFormat="1" applyFont="1" applyFill="1" applyBorder="1" applyAlignment="1" applyProtection="1">
      <alignment horizontal="center" vertical="center"/>
      <protection hidden="1"/>
    </xf>
    <xf numFmtId="2" fontId="26" fillId="42" borderId="11" xfId="0" applyNumberFormat="1" applyFont="1" applyFill="1" applyBorder="1" applyAlignment="1" applyProtection="1">
      <alignment horizontal="center" vertical="center"/>
      <protection hidden="1"/>
    </xf>
    <xf numFmtId="2" fontId="26" fillId="42" borderId="12" xfId="0" applyNumberFormat="1" applyFont="1" applyFill="1" applyBorder="1" applyAlignment="1" applyProtection="1">
      <alignment horizontal="center" vertical="center"/>
      <protection hidden="1"/>
    </xf>
    <xf numFmtId="2" fontId="32" fillId="42" borderId="18" xfId="0" applyNumberFormat="1" applyFont="1" applyFill="1" applyBorder="1" applyAlignment="1" applyProtection="1">
      <alignment horizontal="center" vertical="center"/>
      <protection hidden="1"/>
    </xf>
    <xf numFmtId="2" fontId="32" fillId="42" borderId="20" xfId="0" applyNumberFormat="1" applyFont="1" applyFill="1" applyBorder="1" applyAlignment="1" applyProtection="1">
      <alignment horizontal="center" vertical="center"/>
      <protection hidden="1"/>
    </xf>
    <xf numFmtId="2" fontId="32" fillId="42" borderId="14" xfId="0" applyNumberFormat="1" applyFont="1" applyFill="1" applyBorder="1" applyAlignment="1" applyProtection="1">
      <alignment horizontal="center" vertical="center"/>
      <protection hidden="1"/>
    </xf>
    <xf numFmtId="2" fontId="26" fillId="42" borderId="51" xfId="0" applyNumberFormat="1" applyFont="1" applyFill="1" applyBorder="1" applyAlignment="1" applyProtection="1">
      <alignment horizontal="center" vertical="center"/>
      <protection hidden="1"/>
    </xf>
    <xf numFmtId="2" fontId="32" fillId="42" borderId="68" xfId="0" applyNumberFormat="1" applyFont="1" applyFill="1" applyBorder="1" applyAlignment="1" applyProtection="1">
      <alignment horizontal="center" vertical="center"/>
      <protection hidden="1"/>
    </xf>
    <xf numFmtId="2" fontId="32" fillId="42" borderId="60" xfId="0" applyNumberFormat="1" applyFont="1" applyFill="1" applyBorder="1" applyAlignment="1" applyProtection="1">
      <alignment horizontal="center" vertical="center"/>
      <protection hidden="1"/>
    </xf>
    <xf numFmtId="2" fontId="28" fillId="40" borderId="54" xfId="0" applyNumberFormat="1" applyFont="1" applyFill="1" applyBorder="1" applyAlignment="1" applyProtection="1">
      <alignment horizontal="center" vertical="center"/>
      <protection hidden="1"/>
    </xf>
    <xf numFmtId="2" fontId="28" fillId="40" borderId="55" xfId="0" applyNumberFormat="1" applyFont="1" applyFill="1" applyBorder="1" applyAlignment="1" applyProtection="1">
      <alignment horizontal="center" vertical="center"/>
      <protection hidden="1"/>
    </xf>
    <xf numFmtId="2" fontId="28" fillId="40" borderId="22" xfId="0" applyNumberFormat="1" applyFont="1" applyFill="1" applyBorder="1" applyAlignment="1" applyProtection="1">
      <alignment horizontal="center" vertical="center"/>
      <protection hidden="1"/>
    </xf>
    <xf numFmtId="2" fontId="32" fillId="35" borderId="66" xfId="0" applyNumberFormat="1" applyFont="1" applyFill="1" applyBorder="1" applyAlignment="1" applyProtection="1">
      <alignment horizontal="center" vertical="center"/>
      <protection hidden="1"/>
    </xf>
    <xf numFmtId="2" fontId="32" fillId="35" borderId="31" xfId="0" applyNumberFormat="1" applyFont="1" applyFill="1" applyBorder="1" applyAlignment="1" applyProtection="1">
      <alignment horizontal="center" vertical="center"/>
      <protection hidden="1"/>
    </xf>
    <xf numFmtId="2" fontId="26" fillId="35" borderId="63" xfId="0" applyNumberFormat="1" applyFont="1" applyFill="1" applyBorder="1" applyAlignment="1" applyProtection="1">
      <alignment horizontal="center" vertical="center"/>
      <protection hidden="1"/>
    </xf>
    <xf numFmtId="2" fontId="32" fillId="35" borderId="101" xfId="0" applyNumberFormat="1" applyFont="1" applyFill="1" applyBorder="1" applyAlignment="1" applyProtection="1">
      <alignment horizontal="center" vertical="center"/>
      <protection hidden="1"/>
    </xf>
    <xf numFmtId="2" fontId="32" fillId="35" borderId="102" xfId="0" applyNumberFormat="1" applyFont="1" applyFill="1" applyBorder="1" applyAlignment="1" applyProtection="1">
      <alignment horizontal="center" vertical="center"/>
      <protection hidden="1"/>
    </xf>
    <xf numFmtId="2" fontId="26" fillId="35" borderId="15" xfId="0" applyNumberFormat="1" applyFont="1" applyFill="1" applyBorder="1" applyAlignment="1" applyProtection="1">
      <alignment horizontal="center" vertical="center"/>
      <protection hidden="1"/>
    </xf>
    <xf numFmtId="2" fontId="32" fillId="35" borderId="18" xfId="0" applyNumberFormat="1" applyFont="1" applyFill="1" applyBorder="1" applyAlignment="1" applyProtection="1">
      <alignment horizontal="center" vertical="center"/>
      <protection hidden="1"/>
    </xf>
    <xf numFmtId="2" fontId="32" fillId="35" borderId="11" xfId="0" applyNumberFormat="1" applyFont="1" applyFill="1" applyBorder="1" applyAlignment="1" applyProtection="1">
      <alignment horizontal="center" vertical="center"/>
      <protection hidden="1"/>
    </xf>
    <xf numFmtId="2" fontId="26" fillId="35" borderId="11" xfId="0" applyNumberFormat="1" applyFont="1" applyFill="1" applyBorder="1" applyAlignment="1" applyProtection="1">
      <alignment horizontal="center" vertical="center"/>
      <protection hidden="1"/>
    </xf>
    <xf numFmtId="2" fontId="26" fillId="35" borderId="12" xfId="0" applyNumberFormat="1" applyFont="1" applyFill="1" applyBorder="1" applyAlignment="1" applyProtection="1">
      <alignment horizontal="center" vertical="center"/>
      <protection hidden="1"/>
    </xf>
    <xf numFmtId="2" fontId="26" fillId="35" borderId="18" xfId="0" applyNumberFormat="1" applyFont="1" applyFill="1" applyBorder="1" applyAlignment="1" applyProtection="1">
      <alignment horizontal="center" vertical="center"/>
      <protection hidden="1"/>
    </xf>
    <xf numFmtId="2" fontId="26" fillId="35" borderId="20" xfId="0" applyNumberFormat="1" applyFont="1" applyFill="1" applyBorder="1" applyAlignment="1" applyProtection="1">
      <alignment horizontal="center" vertical="center"/>
      <protection hidden="1"/>
    </xf>
    <xf numFmtId="2" fontId="26" fillId="35" borderId="14" xfId="0" applyNumberFormat="1" applyFont="1" applyFill="1" applyBorder="1" applyAlignment="1" applyProtection="1">
      <alignment horizontal="center" vertical="center"/>
      <protection hidden="1"/>
    </xf>
    <xf numFmtId="2" fontId="26" fillId="35" borderId="51" xfId="0" applyNumberFormat="1" applyFont="1" applyFill="1" applyBorder="1" applyAlignment="1" applyProtection="1">
      <alignment horizontal="center" vertical="center"/>
      <protection hidden="1"/>
    </xf>
    <xf numFmtId="2" fontId="26" fillId="35" borderId="68" xfId="0" applyNumberFormat="1" applyFont="1" applyFill="1" applyBorder="1" applyAlignment="1" applyProtection="1">
      <alignment horizontal="center" vertical="center"/>
      <protection hidden="1"/>
    </xf>
    <xf numFmtId="2" fontId="26" fillId="35" borderId="60" xfId="0" applyNumberFormat="1" applyFont="1" applyFill="1" applyBorder="1" applyAlignment="1" applyProtection="1">
      <alignment horizontal="center" vertical="center"/>
      <protection hidden="1"/>
    </xf>
    <xf numFmtId="0" fontId="34" fillId="34" borderId="46" xfId="0" applyFont="1" applyFill="1" applyBorder="1" applyAlignment="1" applyProtection="1">
      <alignment horizontal="center" vertical="center" wrapText="1"/>
      <protection locked="0" hidden="1"/>
    </xf>
    <xf numFmtId="0" fontId="34" fillId="34" borderId="100" xfId="0" applyFont="1" applyFill="1" applyBorder="1" applyAlignment="1" applyProtection="1">
      <alignment horizontal="center" vertical="center" wrapText="1"/>
      <protection hidden="1"/>
    </xf>
    <xf numFmtId="0" fontId="34" fillId="34" borderId="49" xfId="0" applyFont="1" applyFill="1" applyBorder="1" applyAlignment="1" applyProtection="1">
      <alignment horizontal="center" vertical="center"/>
      <protection locked="0" hidden="1"/>
    </xf>
    <xf numFmtId="0" fontId="34" fillId="34" borderId="49" xfId="0" applyFont="1" applyFill="1" applyBorder="1" applyAlignment="1" applyProtection="1">
      <alignment horizontal="center" vertical="center"/>
      <protection hidden="1"/>
    </xf>
    <xf numFmtId="0" fontId="34" fillId="34" borderId="106" xfId="0" applyFont="1" applyFill="1" applyBorder="1" applyAlignment="1" applyProtection="1">
      <alignment horizontal="center" vertical="center"/>
      <protection hidden="1"/>
    </xf>
    <xf numFmtId="0" fontId="34" fillId="34" borderId="47" xfId="0" applyFont="1" applyFill="1" applyBorder="1" applyAlignment="1" applyProtection="1">
      <alignment horizontal="center" vertical="center"/>
      <protection locked="0" hidden="1"/>
    </xf>
    <xf numFmtId="0" fontId="34" fillId="34" borderId="46" xfId="0" applyFont="1" applyFill="1" applyBorder="1" applyAlignment="1" applyProtection="1">
      <alignment horizontal="center" vertical="center"/>
      <protection locked="0" hidden="1"/>
    </xf>
    <xf numFmtId="0" fontId="34" fillId="34" borderId="100" xfId="0" applyFont="1" applyFill="1" applyBorder="1" applyAlignment="1" applyProtection="1">
      <alignment horizontal="center" vertical="center"/>
      <protection hidden="1"/>
    </xf>
    <xf numFmtId="0" fontId="32" fillId="38" borderId="16" xfId="42" applyNumberFormat="1" applyFont="1" applyFill="1" applyBorder="1" applyAlignment="1" applyProtection="1">
      <alignment horizontal="left" vertical="center" wrapText="1"/>
      <protection hidden="1"/>
    </xf>
    <xf numFmtId="0" fontId="26" fillId="38" borderId="48" xfId="0" applyFont="1" applyFill="1" applyBorder="1" applyAlignment="1" applyProtection="1">
      <alignment horizontal="center" vertical="center"/>
      <protection hidden="1"/>
    </xf>
    <xf numFmtId="0" fontId="26" fillId="35" borderId="16" xfId="0" applyFont="1" applyFill="1" applyBorder="1" applyAlignment="1" applyProtection="1">
      <alignment horizontal="left" vertical="center" wrapText="1"/>
      <protection hidden="1"/>
    </xf>
    <xf numFmtId="0" fontId="26" fillId="35" borderId="38" xfId="0" applyFont="1" applyFill="1" applyBorder="1" applyAlignment="1" applyProtection="1">
      <alignment horizontal="left" vertical="center"/>
      <protection hidden="1"/>
    </xf>
    <xf numFmtId="0" fontId="26" fillId="35" borderId="16" xfId="0" applyFont="1" applyFill="1" applyBorder="1" applyAlignment="1" applyProtection="1">
      <alignment horizontal="left" vertical="center"/>
      <protection hidden="1"/>
    </xf>
    <xf numFmtId="0" fontId="26" fillId="35" borderId="70" xfId="0" applyFont="1" applyFill="1" applyBorder="1" applyAlignment="1" applyProtection="1">
      <alignment horizontal="left" vertical="center"/>
      <protection hidden="1"/>
    </xf>
    <xf numFmtId="0" fontId="26" fillId="35" borderId="38" xfId="0" applyFont="1" applyFill="1" applyBorder="1" applyAlignment="1" applyProtection="1">
      <alignment horizontal="left" vertical="center" wrapText="1"/>
      <protection hidden="1"/>
    </xf>
    <xf numFmtId="0" fontId="26" fillId="35" borderId="70" xfId="0" applyFont="1" applyFill="1" applyBorder="1" applyAlignment="1" applyProtection="1">
      <alignment horizontal="left" vertical="center" wrapText="1"/>
      <protection hidden="1"/>
    </xf>
    <xf numFmtId="0" fontId="26" fillId="42" borderId="16" xfId="0" applyFont="1" applyFill="1" applyBorder="1" applyAlignment="1" applyProtection="1">
      <alignment horizontal="left" vertical="center" wrapText="1"/>
      <protection hidden="1"/>
    </xf>
    <xf numFmtId="0" fontId="26" fillId="42" borderId="38" xfId="0" applyFont="1" applyFill="1" applyBorder="1" applyAlignment="1" applyProtection="1">
      <alignment horizontal="left" vertical="center" wrapText="1"/>
      <protection hidden="1"/>
    </xf>
    <xf numFmtId="0" fontId="26" fillId="42" borderId="70" xfId="0" applyFont="1" applyFill="1" applyBorder="1" applyAlignment="1" applyProtection="1">
      <alignment horizontal="left" vertical="center" wrapText="1"/>
      <protection hidden="1"/>
    </xf>
    <xf numFmtId="0" fontId="26" fillId="42" borderId="38" xfId="0" applyFont="1" applyFill="1" applyBorder="1" applyAlignment="1" applyProtection="1">
      <alignment horizontal="left" vertical="center"/>
      <protection hidden="1"/>
    </xf>
    <xf numFmtId="0" fontId="26" fillId="42" borderId="16" xfId="0" applyFont="1" applyFill="1" applyBorder="1" applyAlignment="1" applyProtection="1">
      <alignment horizontal="left" vertical="center"/>
      <protection hidden="1"/>
    </xf>
    <xf numFmtId="0" fontId="26" fillId="42" borderId="70" xfId="0" applyFont="1" applyFill="1" applyBorder="1" applyAlignment="1" applyProtection="1">
      <alignment horizontal="left" vertical="center"/>
      <protection hidden="1"/>
    </xf>
    <xf numFmtId="0" fontId="26" fillId="42" borderId="39" xfId="0" applyFont="1" applyFill="1" applyBorder="1" applyAlignment="1" applyProtection="1">
      <alignment horizontal="left" vertical="center" wrapText="1"/>
      <protection hidden="1"/>
    </xf>
    <xf numFmtId="0" fontId="26" fillId="42" borderId="19" xfId="0" applyFont="1" applyFill="1" applyBorder="1" applyAlignment="1" applyProtection="1">
      <alignment horizontal="left" vertical="center" wrapText="1"/>
      <protection hidden="1"/>
    </xf>
    <xf numFmtId="0" fontId="26" fillId="42" borderId="72" xfId="0" applyFont="1" applyFill="1" applyBorder="1" applyAlignment="1" applyProtection="1">
      <alignment horizontal="left" vertical="center" wrapText="1"/>
      <protection hidden="1"/>
    </xf>
    <xf numFmtId="0" fontId="26" fillId="38" borderId="110" xfId="0" applyFont="1" applyFill="1" applyBorder="1" applyAlignment="1" applyProtection="1">
      <alignment horizontal="center" vertical="center"/>
      <protection hidden="1"/>
    </xf>
    <xf numFmtId="2" fontId="32" fillId="42" borderId="61" xfId="0" applyNumberFormat="1" applyFont="1" applyFill="1" applyBorder="1" applyAlignment="1" applyProtection="1">
      <alignment horizontal="center" vertical="center"/>
      <protection hidden="1"/>
    </xf>
    <xf numFmtId="2" fontId="32" fillId="35" borderId="61" xfId="0" applyNumberFormat="1" applyFont="1" applyFill="1" applyBorder="1" applyAlignment="1" applyProtection="1">
      <alignment horizontal="center" vertical="center"/>
      <protection hidden="1"/>
    </xf>
    <xf numFmtId="0" fontId="33" fillId="39" borderId="0" xfId="0" applyFont="1" applyFill="1" applyBorder="1" applyAlignment="1" applyProtection="1">
      <alignment horizontal="center" vertical="center" wrapText="1"/>
      <protection hidden="1"/>
    </xf>
    <xf numFmtId="0" fontId="26" fillId="39" borderId="0" xfId="0" applyFont="1" applyFill="1" applyBorder="1" applyAlignment="1" applyProtection="1">
      <alignment horizontal="left" vertical="center"/>
      <protection hidden="1"/>
    </xf>
    <xf numFmtId="0" fontId="33" fillId="39" borderId="0" xfId="0" applyFont="1" applyFill="1" applyBorder="1" applyAlignment="1" applyProtection="1">
      <alignment horizontal="left" vertical="center" indent="1"/>
      <protection hidden="1"/>
    </xf>
    <xf numFmtId="0" fontId="34" fillId="39" borderId="0" xfId="0" applyFont="1" applyFill="1" applyBorder="1" applyAlignment="1" applyProtection="1">
      <alignment horizontal="center" vertical="center" wrapText="1"/>
      <protection locked="0" hidden="1"/>
    </xf>
    <xf numFmtId="0" fontId="34" fillId="39" borderId="0" xfId="0" applyFont="1" applyFill="1" applyBorder="1" applyAlignment="1" applyProtection="1">
      <alignment horizontal="center" vertical="center" wrapText="1"/>
      <protection hidden="1"/>
    </xf>
    <xf numFmtId="0" fontId="34" fillId="39" borderId="0" xfId="0" applyFont="1" applyFill="1" applyBorder="1" applyAlignment="1" applyProtection="1">
      <alignment horizontal="center" vertical="center"/>
      <protection locked="0" hidden="1"/>
    </xf>
    <xf numFmtId="0" fontId="34" fillId="39" borderId="0" xfId="0" applyFont="1" applyFill="1" applyBorder="1" applyAlignment="1" applyProtection="1">
      <alignment horizontal="center" vertical="center"/>
      <protection hidden="1"/>
    </xf>
    <xf numFmtId="3" fontId="27" fillId="39" borderId="0" xfId="0" applyNumberFormat="1" applyFont="1" applyFill="1" applyBorder="1" applyAlignment="1" applyProtection="1">
      <alignment horizontal="center" vertical="center"/>
      <protection hidden="1"/>
    </xf>
    <xf numFmtId="2" fontId="28" fillId="41" borderId="54" xfId="0" applyNumberFormat="1" applyFont="1" applyFill="1" applyBorder="1" applyAlignment="1" applyProtection="1">
      <alignment horizontal="center" vertical="center"/>
      <protection hidden="1"/>
    </xf>
    <xf numFmtId="2" fontId="28" fillId="41" borderId="55" xfId="0" applyNumberFormat="1" applyFont="1" applyFill="1" applyBorder="1" applyAlignment="1" applyProtection="1">
      <alignment horizontal="center" vertical="center"/>
      <protection hidden="1"/>
    </xf>
    <xf numFmtId="3" fontId="26" fillId="39" borderId="0" xfId="0" applyNumberFormat="1" applyFont="1" applyFill="1" applyBorder="1" applyAlignment="1" applyProtection="1">
      <alignment vertical="center"/>
      <protection hidden="1"/>
    </xf>
    <xf numFmtId="164" fontId="26" fillId="42" borderId="65" xfId="0" applyNumberFormat="1" applyFont="1" applyFill="1" applyBorder="1" applyAlignment="1" applyProtection="1">
      <alignment horizontal="center" vertical="center"/>
      <protection hidden="1"/>
    </xf>
    <xf numFmtId="164" fontId="26" fillId="42" borderId="39" xfId="0" applyNumberFormat="1" applyFont="1" applyFill="1" applyBorder="1" applyAlignment="1" applyProtection="1">
      <alignment horizontal="center" vertical="center"/>
      <protection hidden="1"/>
    </xf>
    <xf numFmtId="164" fontId="26" fillId="42" borderId="38" xfId="0" applyNumberFormat="1" applyFont="1" applyFill="1" applyBorder="1" applyAlignment="1" applyProtection="1">
      <alignment horizontal="center" vertical="center"/>
      <protection hidden="1"/>
    </xf>
    <xf numFmtId="164" fontId="26" fillId="42" borderId="104" xfId="0" applyNumberFormat="1" applyFont="1" applyFill="1" applyBorder="1" applyAlignment="1" applyProtection="1">
      <alignment horizontal="center" vertical="center"/>
      <protection hidden="1"/>
    </xf>
    <xf numFmtId="164" fontId="26" fillId="42" borderId="67" xfId="0" applyNumberFormat="1" applyFont="1" applyFill="1" applyBorder="1" applyAlignment="1" applyProtection="1">
      <alignment horizontal="center" vertical="center"/>
      <protection hidden="1"/>
    </xf>
    <xf numFmtId="3" fontId="32" fillId="40" borderId="21" xfId="0" applyNumberFormat="1" applyFont="1" applyFill="1" applyBorder="1" applyAlignment="1" applyProtection="1">
      <alignment horizontal="center" vertical="center"/>
      <protection hidden="1"/>
    </xf>
    <xf numFmtId="164" fontId="26" fillId="35" borderId="65" xfId="0" applyNumberFormat="1" applyFont="1" applyFill="1" applyBorder="1" applyAlignment="1" applyProtection="1">
      <alignment horizontal="center" vertical="center"/>
      <protection hidden="1"/>
    </xf>
    <xf numFmtId="164" fontId="26" fillId="35" borderId="39" xfId="0" applyNumberFormat="1" applyFont="1" applyFill="1" applyBorder="1" applyAlignment="1" applyProtection="1">
      <alignment horizontal="center" vertical="center"/>
      <protection hidden="1"/>
    </xf>
    <xf numFmtId="164" fontId="26" fillId="35" borderId="38" xfId="0" applyNumberFormat="1" applyFont="1" applyFill="1" applyBorder="1" applyAlignment="1" applyProtection="1">
      <alignment horizontal="center" vertical="center"/>
      <protection hidden="1"/>
    </xf>
    <xf numFmtId="164" fontId="26" fillId="35" borderId="104" xfId="0" applyNumberFormat="1" applyFont="1" applyFill="1" applyBorder="1" applyAlignment="1" applyProtection="1">
      <alignment horizontal="center" vertical="center"/>
      <protection hidden="1"/>
    </xf>
    <xf numFmtId="164" fontId="26" fillId="35" borderId="67" xfId="0" applyNumberFormat="1" applyFont="1" applyFill="1" applyBorder="1" applyAlignment="1" applyProtection="1">
      <alignment horizontal="center" vertical="center"/>
      <protection hidden="1"/>
    </xf>
    <xf numFmtId="3" fontId="32" fillId="41" borderId="21" xfId="0" applyNumberFormat="1" applyFont="1" applyFill="1" applyBorder="1" applyAlignment="1" applyProtection="1">
      <alignment horizontal="center" vertical="center"/>
      <protection hidden="1"/>
    </xf>
    <xf numFmtId="0" fontId="37" fillId="43" borderId="12" xfId="0" applyFont="1" applyFill="1" applyBorder="1" applyAlignment="1" applyProtection="1">
      <alignment horizontal="center" vertical="center"/>
      <protection hidden="1"/>
    </xf>
    <xf numFmtId="2" fontId="28" fillId="41" borderId="22" xfId="0" applyNumberFormat="1" applyFont="1" applyFill="1" applyBorder="1" applyAlignment="1" applyProtection="1">
      <alignment horizontal="center" vertical="center"/>
      <protection hidden="1"/>
    </xf>
    <xf numFmtId="2" fontId="26" fillId="42" borderId="32" xfId="0" applyNumberFormat="1" applyFont="1" applyFill="1" applyBorder="1" applyAlignment="1" applyProtection="1">
      <alignment horizontal="center" vertical="center"/>
      <protection hidden="1"/>
    </xf>
    <xf numFmtId="2" fontId="26" fillId="42" borderId="103" xfId="0" applyNumberFormat="1" applyFont="1" applyFill="1" applyBorder="1" applyAlignment="1" applyProtection="1">
      <alignment horizontal="center" vertical="center"/>
      <protection hidden="1"/>
    </xf>
    <xf numFmtId="2" fontId="26" fillId="42" borderId="37" xfId="0" applyNumberFormat="1" applyFont="1" applyFill="1" applyBorder="1" applyAlignment="1" applyProtection="1">
      <alignment horizontal="center" vertical="center"/>
      <protection hidden="1"/>
    </xf>
    <xf numFmtId="2" fontId="26" fillId="42" borderId="53" xfId="0" applyNumberFormat="1" applyFont="1" applyFill="1" applyBorder="1" applyAlignment="1" applyProtection="1">
      <alignment horizontal="center" vertical="center"/>
      <protection hidden="1"/>
    </xf>
    <xf numFmtId="2" fontId="32" fillId="42" borderId="34" xfId="0" applyNumberFormat="1" applyFont="1" applyFill="1" applyBorder="1" applyAlignment="1" applyProtection="1">
      <alignment horizontal="center" vertical="center"/>
      <protection hidden="1"/>
    </xf>
    <xf numFmtId="2" fontId="26" fillId="35" borderId="32" xfId="0" applyNumberFormat="1" applyFont="1" applyFill="1" applyBorder="1" applyAlignment="1" applyProtection="1">
      <alignment horizontal="center" vertical="center"/>
      <protection hidden="1"/>
    </xf>
    <xf numFmtId="2" fontId="26" fillId="35" borderId="103" xfId="0" applyNumberFormat="1" applyFont="1" applyFill="1" applyBorder="1" applyAlignment="1" applyProtection="1">
      <alignment horizontal="center" vertical="center"/>
      <protection hidden="1"/>
    </xf>
    <xf numFmtId="2" fontId="26" fillId="35" borderId="37" xfId="0" applyNumberFormat="1" applyFont="1" applyFill="1" applyBorder="1" applyAlignment="1" applyProtection="1">
      <alignment horizontal="center" vertical="center"/>
      <protection hidden="1"/>
    </xf>
    <xf numFmtId="2" fontId="26" fillId="35" borderId="53" xfId="0" applyNumberFormat="1" applyFont="1" applyFill="1" applyBorder="1" applyAlignment="1" applyProtection="1">
      <alignment horizontal="center" vertical="center"/>
      <protection hidden="1"/>
    </xf>
    <xf numFmtId="2" fontId="32" fillId="35" borderId="34" xfId="0" applyNumberFormat="1" applyFont="1" applyFill="1" applyBorder="1" applyAlignment="1" applyProtection="1">
      <alignment horizontal="center" vertical="center"/>
      <protection hidden="1"/>
    </xf>
    <xf numFmtId="0" fontId="32" fillId="38" borderId="12" xfId="42" applyNumberFormat="1" applyFont="1" applyFill="1" applyBorder="1" applyAlignment="1" applyProtection="1">
      <alignment horizontal="left" vertical="center"/>
      <protection hidden="1"/>
    </xf>
    <xf numFmtId="0" fontId="35" fillId="38" borderId="26" xfId="0" applyFont="1" applyFill="1" applyBorder="1" applyAlignment="1" applyProtection="1">
      <alignment horizontal="center" vertical="center"/>
      <protection hidden="1"/>
    </xf>
    <xf numFmtId="0" fontId="33" fillId="38" borderId="27" xfId="0" applyFont="1" applyFill="1" applyBorder="1" applyAlignment="1" applyProtection="1">
      <alignment horizontal="left" vertical="center"/>
      <protection hidden="1"/>
    </xf>
    <xf numFmtId="0" fontId="26" fillId="38" borderId="27" xfId="0" applyFont="1" applyFill="1" applyBorder="1" applyAlignment="1" applyProtection="1">
      <alignment vertical="center"/>
      <protection hidden="1"/>
    </xf>
    <xf numFmtId="0" fontId="27" fillId="38" borderId="27" xfId="0" applyFont="1" applyFill="1" applyBorder="1" applyAlignment="1" applyProtection="1">
      <alignment horizontal="left" vertical="center"/>
      <protection hidden="1"/>
    </xf>
    <xf numFmtId="0" fontId="26" fillId="38" borderId="28" xfId="0" applyFont="1" applyFill="1" applyBorder="1" applyAlignment="1" applyProtection="1">
      <alignment vertical="center"/>
      <protection hidden="1"/>
    </xf>
    <xf numFmtId="0" fontId="27" fillId="33" borderId="14" xfId="0" applyFont="1" applyFill="1" applyBorder="1" applyAlignment="1" applyProtection="1">
      <alignment horizontal="center" vertical="center"/>
      <protection hidden="1"/>
    </xf>
    <xf numFmtId="0" fontId="26" fillId="38" borderId="30" xfId="0" applyFont="1" applyFill="1" applyBorder="1" applyAlignment="1" applyProtection="1">
      <alignment horizontal="center" vertical="center"/>
      <protection hidden="1"/>
    </xf>
    <xf numFmtId="1" fontId="27" fillId="38" borderId="63" xfId="0" applyNumberFormat="1" applyFont="1" applyFill="1" applyBorder="1" applyAlignment="1" applyProtection="1">
      <alignment horizontal="center" vertical="center"/>
      <protection hidden="1"/>
    </xf>
    <xf numFmtId="0" fontId="32" fillId="38" borderId="61" xfId="0" applyNumberFormat="1" applyFont="1" applyFill="1" applyBorder="1" applyAlignment="1" applyProtection="1">
      <alignment horizontal="left" vertical="center"/>
      <protection hidden="1"/>
    </xf>
    <xf numFmtId="0" fontId="32" fillId="38" borderId="62" xfId="0" applyNumberFormat="1" applyFont="1" applyFill="1" applyBorder="1" applyAlignment="1" applyProtection="1">
      <alignment horizontal="left" vertical="center" wrapText="1"/>
      <protection hidden="1"/>
    </xf>
    <xf numFmtId="1" fontId="27" fillId="38" borderId="61" xfId="0" applyNumberFormat="1" applyFont="1" applyFill="1" applyBorder="1" applyAlignment="1" applyProtection="1">
      <alignment horizontal="center" vertical="center"/>
      <protection hidden="1"/>
    </xf>
    <xf numFmtId="0" fontId="34" fillId="38" borderId="21" xfId="0" applyFont="1" applyFill="1" applyBorder="1" applyAlignment="1" applyProtection="1">
      <alignment horizontal="center" vertical="center"/>
      <protection hidden="1"/>
    </xf>
    <xf numFmtId="0" fontId="26" fillId="38" borderId="112" xfId="0" applyFont="1" applyFill="1" applyBorder="1" applyAlignment="1" applyProtection="1">
      <alignment horizontal="center" vertical="center"/>
      <protection hidden="1"/>
    </xf>
    <xf numFmtId="0" fontId="32" fillId="38" borderId="22" xfId="0" applyNumberFormat="1" applyFont="1" applyFill="1" applyBorder="1" applyAlignment="1" applyProtection="1">
      <alignment horizontal="left" vertical="center"/>
      <protection hidden="1"/>
    </xf>
    <xf numFmtId="0" fontId="32" fillId="38" borderId="43" xfId="0" applyNumberFormat="1" applyFont="1" applyFill="1" applyBorder="1" applyAlignment="1" applyProtection="1">
      <alignment horizontal="left" vertical="center"/>
      <protection hidden="1"/>
    </xf>
    <xf numFmtId="0" fontId="32" fillId="38" borderId="115" xfId="0" applyNumberFormat="1" applyFont="1" applyFill="1" applyBorder="1" applyAlignment="1" applyProtection="1">
      <alignment horizontal="left" vertical="center"/>
      <protection hidden="1"/>
    </xf>
    <xf numFmtId="0" fontId="27" fillId="33" borderId="51" xfId="0" applyFont="1" applyFill="1" applyBorder="1" applyAlignment="1" applyProtection="1">
      <alignment horizontal="center" vertical="center"/>
      <protection hidden="1"/>
    </xf>
    <xf numFmtId="0" fontId="27" fillId="33" borderId="17" xfId="0" applyFont="1" applyFill="1" applyBorder="1" applyAlignment="1" applyProtection="1">
      <alignment horizontal="center" vertical="center"/>
      <protection hidden="1"/>
    </xf>
    <xf numFmtId="0" fontId="27" fillId="33" borderId="57" xfId="0" applyFont="1" applyFill="1" applyBorder="1" applyAlignment="1" applyProtection="1">
      <alignment horizontal="center" vertical="center"/>
      <protection hidden="1"/>
    </xf>
    <xf numFmtId="0" fontId="27" fillId="33" borderId="104" xfId="0" applyFont="1" applyFill="1" applyBorder="1" applyAlignment="1" applyProtection="1">
      <alignment horizontal="center" vertical="center"/>
      <protection hidden="1"/>
    </xf>
    <xf numFmtId="0" fontId="27" fillId="33" borderId="60" xfId="0" applyFont="1" applyFill="1" applyBorder="1" applyAlignment="1" applyProtection="1">
      <alignment horizontal="center" vertical="center"/>
      <protection hidden="1"/>
    </xf>
    <xf numFmtId="0" fontId="42" fillId="38" borderId="19" xfId="0" applyFont="1" applyFill="1" applyBorder="1" applyAlignment="1" applyProtection="1">
      <alignment horizontal="left" vertical="center"/>
      <protection hidden="1"/>
    </xf>
    <xf numFmtId="0" fontId="37" fillId="33" borderId="12" xfId="0" applyFont="1" applyFill="1" applyBorder="1" applyAlignment="1" applyProtection="1">
      <alignment horizontal="center" vertical="center"/>
      <protection hidden="1"/>
    </xf>
    <xf numFmtId="0" fontId="37" fillId="36" borderId="12" xfId="0" applyFont="1" applyFill="1" applyBorder="1" applyAlignment="1" applyProtection="1">
      <alignment horizontal="center" vertical="center"/>
      <protection hidden="1"/>
    </xf>
    <xf numFmtId="0" fontId="26" fillId="38" borderId="27" xfId="0" applyFont="1" applyFill="1" applyBorder="1" applyProtection="1">
      <protection hidden="1"/>
    </xf>
    <xf numFmtId="0" fontId="26" fillId="38" borderId="28" xfId="0" applyFont="1" applyFill="1" applyBorder="1" applyProtection="1">
      <protection hidden="1"/>
    </xf>
    <xf numFmtId="0" fontId="26" fillId="0" borderId="11" xfId="0" applyFont="1" applyFill="1" applyBorder="1" applyAlignment="1" applyProtection="1">
      <alignment vertical="center"/>
      <protection locked="0" hidden="1"/>
    </xf>
    <xf numFmtId="0" fontId="26" fillId="34" borderId="91" xfId="0" applyFont="1" applyFill="1" applyBorder="1" applyAlignment="1">
      <alignment horizontal="left" vertical="top"/>
    </xf>
    <xf numFmtId="0" fontId="26" fillId="34" borderId="92" xfId="0" applyFont="1" applyFill="1" applyBorder="1" applyAlignment="1">
      <alignment horizontal="left" vertical="top"/>
    </xf>
    <xf numFmtId="0" fontId="26" fillId="34" borderId="93" xfId="0" applyFont="1" applyFill="1" applyBorder="1" applyAlignment="1">
      <alignment horizontal="left" vertical="top"/>
    </xf>
    <xf numFmtId="0" fontId="26" fillId="34" borderId="94" xfId="0" applyFont="1" applyFill="1" applyBorder="1" applyAlignment="1">
      <alignment horizontal="left" vertical="top"/>
    </xf>
    <xf numFmtId="0" fontId="26" fillId="34" borderId="107" xfId="0" applyFont="1" applyFill="1" applyBorder="1" applyAlignment="1">
      <alignment horizontal="left" vertical="top"/>
    </xf>
    <xf numFmtId="0" fontId="26" fillId="34" borderId="95" xfId="0" applyFont="1" applyFill="1" applyBorder="1" applyAlignment="1">
      <alignment horizontal="left" vertical="top"/>
    </xf>
    <xf numFmtId="0" fontId="26" fillId="34" borderId="96" xfId="0" applyFont="1" applyFill="1" applyBorder="1" applyAlignment="1">
      <alignment horizontal="left" vertical="top"/>
    </xf>
    <xf numFmtId="0" fontId="26" fillId="34" borderId="0" xfId="0" applyFont="1" applyFill="1" applyBorder="1" applyAlignment="1">
      <alignment horizontal="left" vertical="top"/>
    </xf>
    <xf numFmtId="0" fontId="27" fillId="34" borderId="93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45" fillId="0" borderId="0" xfId="0" applyFont="1"/>
    <xf numFmtId="14" fontId="45" fillId="0" borderId="0" xfId="0" applyNumberFormat="1" applyFont="1"/>
    <xf numFmtId="0" fontId="45" fillId="0" borderId="0" xfId="0" applyFont="1" applyBorder="1" applyAlignment="1">
      <alignment horizontal="right"/>
    </xf>
    <xf numFmtId="49" fontId="45" fillId="0" borderId="0" xfId="0" applyNumberFormat="1" applyFont="1" applyBorder="1"/>
    <xf numFmtId="0" fontId="45" fillId="0" borderId="0" xfId="0" applyFont="1" applyAlignment="1"/>
    <xf numFmtId="0" fontId="45" fillId="0" borderId="0" xfId="0" applyFont="1" applyAlignment="1">
      <alignment wrapText="1"/>
    </xf>
    <xf numFmtId="14" fontId="45" fillId="0" borderId="0" xfId="0" applyNumberFormat="1" applyFont="1" applyAlignment="1">
      <alignment wrapText="1"/>
    </xf>
    <xf numFmtId="0" fontId="47" fillId="0" borderId="0" xfId="0" applyFont="1" applyBorder="1" applyAlignment="1">
      <alignment horizontal="right" wrapText="1" shrinkToFit="1"/>
    </xf>
    <xf numFmtId="49" fontId="47" fillId="0" borderId="0" xfId="0" applyNumberFormat="1" applyFont="1" applyBorder="1" applyAlignment="1">
      <alignment wrapText="1" shrinkToFit="1"/>
    </xf>
    <xf numFmtId="49" fontId="47" fillId="0" borderId="0" xfId="0" applyNumberFormat="1" applyFont="1" applyBorder="1"/>
    <xf numFmtId="0" fontId="45" fillId="0" borderId="0" xfId="0" applyFont="1" applyAlignment="1">
      <alignment vertical="center"/>
    </xf>
    <xf numFmtId="0" fontId="45" fillId="0" borderId="0" xfId="0" applyFont="1" applyAlignment="1">
      <alignment vertical="center" wrapText="1"/>
    </xf>
    <xf numFmtId="14" fontId="45" fillId="0" borderId="0" xfId="0" applyNumberFormat="1" applyFont="1" applyAlignment="1">
      <alignment vertical="center" wrapText="1"/>
    </xf>
    <xf numFmtId="49" fontId="47" fillId="0" borderId="0" xfId="0" applyNumberFormat="1" applyFont="1" applyAlignment="1">
      <alignment vertical="center"/>
    </xf>
    <xf numFmtId="14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/>
    <xf numFmtId="0" fontId="0" fillId="0" borderId="0" xfId="0" applyNumberFormat="1" applyAlignment="1">
      <alignment horizontal="center" vertical="center"/>
    </xf>
    <xf numFmtId="0" fontId="45" fillId="0" borderId="0" xfId="0" applyNumberFormat="1" applyFont="1" applyBorder="1" applyAlignment="1">
      <alignment horizontal="center" vertical="center"/>
    </xf>
    <xf numFmtId="0" fontId="47" fillId="0" borderId="0" xfId="0" applyNumberFormat="1" applyFont="1" applyBorder="1" applyAlignment="1">
      <alignment horizontal="center" vertical="center" wrapText="1"/>
    </xf>
    <xf numFmtId="0" fontId="45" fillId="35" borderId="11" xfId="0" applyFont="1" applyFill="1" applyBorder="1" applyAlignment="1">
      <alignment horizontal="center" vertical="center" wrapText="1"/>
    </xf>
    <xf numFmtId="0" fontId="46" fillId="35" borderId="11" xfId="0" applyFont="1" applyFill="1" applyBorder="1" applyAlignment="1">
      <alignment horizontal="center" vertical="center"/>
    </xf>
    <xf numFmtId="14" fontId="46" fillId="35" borderId="11" xfId="0" applyNumberFormat="1" applyFont="1" applyFill="1" applyBorder="1" applyAlignment="1">
      <alignment horizontal="center" vertical="center" wrapText="1"/>
    </xf>
    <xf numFmtId="0" fontId="46" fillId="35" borderId="11" xfId="0" applyFont="1" applyFill="1" applyBorder="1" applyAlignment="1">
      <alignment horizontal="center" vertical="center" wrapText="1"/>
    </xf>
    <xf numFmtId="49" fontId="46" fillId="35" borderId="11" xfId="0" applyNumberFormat="1" applyFont="1" applyFill="1" applyBorder="1" applyAlignment="1">
      <alignment horizontal="center" vertical="center" wrapText="1"/>
    </xf>
    <xf numFmtId="0" fontId="46" fillId="35" borderId="11" xfId="0" applyNumberFormat="1" applyFont="1" applyFill="1" applyBorder="1" applyAlignment="1">
      <alignment horizontal="center" vertical="center" wrapText="1"/>
    </xf>
    <xf numFmtId="2" fontId="47" fillId="35" borderId="11" xfId="0" applyNumberFormat="1" applyFont="1" applyFill="1" applyBorder="1" applyAlignment="1">
      <alignment horizontal="center"/>
    </xf>
    <xf numFmtId="0" fontId="0" fillId="35" borderId="11" xfId="0" applyFill="1" applyBorder="1" applyAlignment="1">
      <alignment horizontal="center"/>
    </xf>
    <xf numFmtId="0" fontId="47" fillId="0" borderId="14" xfId="0" applyFont="1" applyBorder="1" applyAlignment="1" applyProtection="1">
      <alignment wrapText="1"/>
      <protection locked="0"/>
    </xf>
    <xf numFmtId="0" fontId="47" fillId="0" borderId="11" xfId="0" applyFont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14" fontId="47" fillId="0" borderId="14" xfId="0" applyNumberFormat="1" applyFont="1" applyBorder="1" applyAlignment="1" applyProtection="1">
      <alignment wrapText="1"/>
      <protection locked="0"/>
    </xf>
    <xf numFmtId="0" fontId="47" fillId="0" borderId="11" xfId="0" applyFont="1" applyBorder="1" applyAlignment="1" applyProtection="1">
      <alignment horizontal="right" wrapText="1" shrinkToFit="1"/>
      <protection locked="0"/>
    </xf>
    <xf numFmtId="49" fontId="47" fillId="0" borderId="11" xfId="0" applyNumberFormat="1" applyFont="1" applyBorder="1" applyAlignment="1" applyProtection="1">
      <alignment wrapText="1" shrinkToFit="1"/>
      <protection locked="0"/>
    </xf>
    <xf numFmtId="0" fontId="47" fillId="0" borderId="11" xfId="0" applyNumberFormat="1" applyFont="1" applyBorder="1" applyAlignment="1" applyProtection="1">
      <alignment horizontal="center" vertical="center" wrapText="1"/>
      <protection locked="0"/>
    </xf>
    <xf numFmtId="49" fontId="47" fillId="0" borderId="11" xfId="0" applyNumberFormat="1" applyFont="1" applyBorder="1" applyAlignment="1" applyProtection="1">
      <alignment horizontal="center"/>
      <protection locked="0"/>
    </xf>
    <xf numFmtId="14" fontId="47" fillId="0" borderId="11" xfId="0" applyNumberFormat="1" applyFont="1" applyBorder="1" applyAlignment="1" applyProtection="1">
      <alignment wrapText="1"/>
      <protection locked="0"/>
    </xf>
    <xf numFmtId="0" fontId="24" fillId="33" borderId="73" xfId="51" applyFont="1" applyFill="1" applyBorder="1" applyAlignment="1">
      <alignment horizontal="center" vertical="center"/>
    </xf>
    <xf numFmtId="0" fontId="24" fillId="33" borderId="74" xfId="51" applyFont="1" applyFill="1" applyBorder="1" applyAlignment="1">
      <alignment horizontal="center" vertical="center"/>
    </xf>
    <xf numFmtId="0" fontId="24" fillId="33" borderId="75" xfId="51" applyFont="1" applyFill="1" applyBorder="1" applyAlignment="1">
      <alignment horizontal="center" vertical="center"/>
    </xf>
    <xf numFmtId="0" fontId="24" fillId="33" borderId="76" xfId="51" applyFont="1" applyFill="1" applyBorder="1" applyAlignment="1">
      <alignment horizontal="center" vertical="center"/>
    </xf>
    <xf numFmtId="0" fontId="24" fillId="33" borderId="0" xfId="51" applyFont="1" applyFill="1" applyBorder="1" applyAlignment="1">
      <alignment horizontal="center" vertical="center"/>
    </xf>
    <xf numFmtId="0" fontId="24" fillId="33" borderId="77" xfId="51" applyFont="1" applyFill="1" applyBorder="1" applyAlignment="1">
      <alignment horizontal="center" vertical="center"/>
    </xf>
    <xf numFmtId="0" fontId="24" fillId="36" borderId="78" xfId="51" applyFont="1" applyFill="1" applyBorder="1" applyAlignment="1">
      <alignment horizontal="center" vertical="center"/>
    </xf>
    <xf numFmtId="0" fontId="24" fillId="36" borderId="79" xfId="51" applyFont="1" applyFill="1" applyBorder="1" applyAlignment="1">
      <alignment horizontal="center" vertical="center"/>
    </xf>
    <xf numFmtId="0" fontId="24" fillId="36" borderId="80" xfId="51" applyFont="1" applyFill="1" applyBorder="1" applyAlignment="1">
      <alignment horizontal="center" vertical="center"/>
    </xf>
    <xf numFmtId="0" fontId="24" fillId="36" borderId="81" xfId="51" applyFont="1" applyFill="1" applyBorder="1" applyAlignment="1">
      <alignment horizontal="center" vertical="center"/>
    </xf>
    <xf numFmtId="0" fontId="24" fillId="36" borderId="0" xfId="51" applyFont="1" applyFill="1" applyBorder="1" applyAlignment="1">
      <alignment horizontal="center" vertical="center"/>
    </xf>
    <xf numFmtId="0" fontId="24" fillId="36" borderId="82" xfId="51" applyFont="1" applyFill="1" applyBorder="1" applyAlignment="1">
      <alignment horizontal="center" vertical="center"/>
    </xf>
    <xf numFmtId="0" fontId="25" fillId="37" borderId="83" xfId="51" applyFont="1" applyFill="1" applyBorder="1" applyAlignment="1">
      <alignment horizontal="center" vertical="center" wrapText="1"/>
    </xf>
    <xf numFmtId="0" fontId="25" fillId="37" borderId="84" xfId="51" applyFont="1" applyFill="1" applyBorder="1" applyAlignment="1">
      <alignment horizontal="center" vertical="center"/>
    </xf>
    <xf numFmtId="0" fontId="25" fillId="37" borderId="85" xfId="51" applyFont="1" applyFill="1" applyBorder="1" applyAlignment="1">
      <alignment horizontal="center" vertical="center"/>
    </xf>
    <xf numFmtId="0" fontId="25" fillId="37" borderId="86" xfId="51" applyFont="1" applyFill="1" applyBorder="1" applyAlignment="1">
      <alignment horizontal="center" vertical="center"/>
    </xf>
    <xf numFmtId="0" fontId="25" fillId="37" borderId="0" xfId="51" applyFont="1" applyFill="1" applyBorder="1" applyAlignment="1">
      <alignment horizontal="center" vertical="center"/>
    </xf>
    <xf numFmtId="0" fontId="25" fillId="37" borderId="87" xfId="51" applyFont="1" applyFill="1" applyBorder="1" applyAlignment="1">
      <alignment horizontal="center" vertical="center"/>
    </xf>
    <xf numFmtId="0" fontId="25" fillId="37" borderId="88" xfId="51" applyFont="1" applyFill="1" applyBorder="1" applyAlignment="1">
      <alignment horizontal="center" vertical="center"/>
    </xf>
    <xf numFmtId="0" fontId="25" fillId="37" borderId="89" xfId="51" applyFont="1" applyFill="1" applyBorder="1" applyAlignment="1">
      <alignment horizontal="center" vertical="center"/>
    </xf>
    <xf numFmtId="0" fontId="25" fillId="37" borderId="90" xfId="51" applyFont="1" applyFill="1" applyBorder="1" applyAlignment="1">
      <alignment horizontal="center" vertical="center"/>
    </xf>
    <xf numFmtId="0" fontId="40" fillId="34" borderId="0" xfId="0" applyFont="1" applyFill="1" applyAlignment="1">
      <alignment horizontal="center" vertical="top"/>
    </xf>
    <xf numFmtId="0" fontId="35" fillId="34" borderId="0" xfId="0" applyFont="1" applyFill="1" applyAlignment="1">
      <alignment horizontal="center" vertical="center"/>
    </xf>
    <xf numFmtId="0" fontId="29" fillId="34" borderId="0" xfId="0" applyFont="1" applyFill="1" applyAlignment="1">
      <alignment horizontal="center" vertical="center" shrinkToFit="1"/>
    </xf>
    <xf numFmtId="0" fontId="26" fillId="34" borderId="0" xfId="0" applyFont="1" applyFill="1" applyAlignment="1">
      <alignment horizontal="left" vertical="top" wrapText="1"/>
    </xf>
    <xf numFmtId="0" fontId="38" fillId="41" borderId="12" xfId="0" applyFont="1" applyFill="1" applyBorder="1" applyAlignment="1">
      <alignment horizontal="center" vertical="top"/>
    </xf>
    <xf numFmtId="0" fontId="38" fillId="41" borderId="16" xfId="0" applyFont="1" applyFill="1" applyBorder="1" applyAlignment="1">
      <alignment horizontal="center" vertical="top"/>
    </xf>
    <xf numFmtId="0" fontId="38" fillId="41" borderId="13" xfId="0" applyFont="1" applyFill="1" applyBorder="1" applyAlignment="1">
      <alignment horizontal="center" vertical="top"/>
    </xf>
    <xf numFmtId="0" fontId="41" fillId="34" borderId="17" xfId="0" applyFont="1" applyFill="1" applyBorder="1" applyAlignment="1">
      <alignment horizontal="center"/>
    </xf>
    <xf numFmtId="0" fontId="26" fillId="34" borderId="108" xfId="0" applyFont="1" applyFill="1" applyBorder="1" applyAlignment="1">
      <alignment horizontal="left" vertical="top" wrapText="1"/>
    </xf>
    <xf numFmtId="0" fontId="26" fillId="34" borderId="93" xfId="0" applyFont="1" applyFill="1" applyBorder="1" applyAlignment="1">
      <alignment horizontal="left" vertical="top" wrapText="1"/>
    </xf>
    <xf numFmtId="0" fontId="26" fillId="34" borderId="94" xfId="0" applyFont="1" applyFill="1" applyBorder="1" applyAlignment="1">
      <alignment horizontal="left" vertical="top" wrapText="1"/>
    </xf>
    <xf numFmtId="0" fontId="44" fillId="0" borderId="108" xfId="0" applyFont="1" applyBorder="1" applyAlignment="1">
      <alignment horizontal="left" vertical="top" wrapText="1"/>
    </xf>
    <xf numFmtId="0" fontId="44" fillId="0" borderId="93" xfId="0" applyFont="1" applyBorder="1" applyAlignment="1">
      <alignment horizontal="left" vertical="top" wrapText="1"/>
    </xf>
    <xf numFmtId="0" fontId="44" fillId="0" borderId="94" xfId="0" applyFont="1" applyBorder="1" applyAlignment="1">
      <alignment horizontal="left" vertical="top" wrapText="1"/>
    </xf>
    <xf numFmtId="0" fontId="46" fillId="35" borderId="11" xfId="0" applyFont="1" applyFill="1" applyBorder="1" applyAlignment="1">
      <alignment horizontal="left"/>
    </xf>
    <xf numFmtId="49" fontId="47" fillId="0" borderId="12" xfId="0" applyNumberFormat="1" applyFont="1" applyFill="1" applyBorder="1" applyAlignment="1" applyProtection="1">
      <alignment horizontal="left"/>
      <protection locked="0"/>
    </xf>
    <xf numFmtId="49" fontId="47" fillId="0" borderId="16" xfId="0" applyNumberFormat="1" applyFont="1" applyFill="1" applyBorder="1" applyAlignment="1" applyProtection="1">
      <alignment horizontal="left"/>
      <protection locked="0"/>
    </xf>
    <xf numFmtId="49" fontId="47" fillId="0" borderId="13" xfId="0" applyNumberFormat="1" applyFont="1" applyFill="1" applyBorder="1" applyAlignment="1" applyProtection="1">
      <alignment horizontal="left"/>
      <protection locked="0"/>
    </xf>
    <xf numFmtId="0" fontId="46" fillId="35" borderId="12" xfId="0" applyFont="1" applyFill="1" applyBorder="1" applyAlignment="1">
      <alignment horizontal="left"/>
    </xf>
    <xf numFmtId="0" fontId="46" fillId="35" borderId="16" xfId="0" applyFont="1" applyFill="1" applyBorder="1" applyAlignment="1">
      <alignment horizontal="left"/>
    </xf>
    <xf numFmtId="0" fontId="46" fillId="35" borderId="13" xfId="0" applyFont="1" applyFill="1" applyBorder="1" applyAlignment="1">
      <alignment horizontal="left"/>
    </xf>
    <xf numFmtId="14" fontId="47" fillId="0" borderId="12" xfId="0" applyNumberFormat="1" applyFont="1" applyFill="1" applyBorder="1" applyAlignment="1" applyProtection="1">
      <alignment horizontal="left"/>
      <protection locked="0"/>
    </xf>
    <xf numFmtId="14" fontId="47" fillId="0" borderId="16" xfId="0" applyNumberFormat="1" applyFont="1" applyFill="1" applyBorder="1" applyAlignment="1" applyProtection="1">
      <alignment horizontal="left"/>
      <protection locked="0"/>
    </xf>
    <xf numFmtId="14" fontId="47" fillId="0" borderId="13" xfId="0" applyNumberFormat="1" applyFont="1" applyFill="1" applyBorder="1" applyAlignment="1" applyProtection="1">
      <alignment horizontal="left"/>
      <protection locked="0"/>
    </xf>
    <xf numFmtId="49" fontId="47" fillId="35" borderId="12" xfId="0" applyNumberFormat="1" applyFont="1" applyFill="1" applyBorder="1" applyAlignment="1">
      <alignment horizontal="left"/>
    </xf>
    <xf numFmtId="14" fontId="47" fillId="35" borderId="13" xfId="0" applyNumberFormat="1" applyFont="1" applyFill="1" applyBorder="1" applyAlignment="1">
      <alignment horizontal="left"/>
    </xf>
    <xf numFmtId="14" fontId="47" fillId="35" borderId="12" xfId="0" applyNumberFormat="1" applyFont="1" applyFill="1" applyBorder="1" applyAlignment="1">
      <alignment horizontal="left"/>
    </xf>
    <xf numFmtId="0" fontId="39" fillId="39" borderId="25" xfId="51" applyFont="1" applyFill="1" applyBorder="1" applyAlignment="1" applyProtection="1">
      <alignment horizontal="center" vertical="top"/>
      <protection hidden="1"/>
    </xf>
    <xf numFmtId="0" fontId="31" fillId="43" borderId="0" xfId="0" applyFont="1" applyFill="1" applyBorder="1" applyAlignment="1" applyProtection="1">
      <alignment horizontal="center" vertical="top" wrapText="1"/>
      <protection hidden="1"/>
    </xf>
    <xf numFmtId="0" fontId="33" fillId="43" borderId="26" xfId="0" applyFont="1" applyFill="1" applyBorder="1" applyAlignment="1" applyProtection="1">
      <alignment horizontal="center" vertical="center" wrapText="1"/>
      <protection hidden="1"/>
    </xf>
    <xf numFmtId="0" fontId="33" fillId="43" borderId="27" xfId="0" applyFont="1" applyFill="1" applyBorder="1" applyAlignment="1" applyProtection="1">
      <alignment horizontal="center" vertical="center" wrapText="1"/>
      <protection hidden="1"/>
    </xf>
    <xf numFmtId="0" fontId="33" fillId="43" borderId="28" xfId="0" applyFont="1" applyFill="1" applyBorder="1" applyAlignment="1" applyProtection="1">
      <alignment horizontal="center" vertical="center" wrapText="1"/>
      <protection hidden="1"/>
    </xf>
    <xf numFmtId="0" fontId="33" fillId="43" borderId="35" xfId="0" applyFont="1" applyFill="1" applyBorder="1" applyAlignment="1" applyProtection="1">
      <alignment horizontal="center" vertical="center" wrapText="1"/>
      <protection hidden="1"/>
    </xf>
    <xf numFmtId="0" fontId="33" fillId="43" borderId="0" xfId="0" applyFont="1" applyFill="1" applyBorder="1" applyAlignment="1" applyProtection="1">
      <alignment horizontal="center" vertical="center" wrapText="1"/>
      <protection hidden="1"/>
    </xf>
    <xf numFmtId="0" fontId="33" fillId="43" borderId="36" xfId="0" applyFont="1" applyFill="1" applyBorder="1" applyAlignment="1" applyProtection="1">
      <alignment horizontal="center" vertical="center" wrapText="1"/>
      <protection hidden="1"/>
    </xf>
    <xf numFmtId="0" fontId="33" fillId="43" borderId="29" xfId="0" applyFont="1" applyFill="1" applyBorder="1" applyAlignment="1" applyProtection="1">
      <alignment horizontal="center" vertical="center" wrapText="1"/>
      <protection hidden="1"/>
    </xf>
    <xf numFmtId="0" fontId="33" fillId="43" borderId="25" xfId="0" applyFont="1" applyFill="1" applyBorder="1" applyAlignment="1" applyProtection="1">
      <alignment horizontal="center" vertical="center" wrapText="1"/>
      <protection hidden="1"/>
    </xf>
    <xf numFmtId="0" fontId="33" fillId="43" borderId="40" xfId="0" applyFont="1" applyFill="1" applyBorder="1" applyAlignment="1" applyProtection="1">
      <alignment horizontal="center" vertical="center" wrapText="1"/>
      <protection hidden="1"/>
    </xf>
    <xf numFmtId="0" fontId="36" fillId="43" borderId="24" xfId="42" applyNumberFormat="1" applyFont="1" applyFill="1" applyBorder="1" applyAlignment="1" applyProtection="1">
      <alignment horizontal="center" vertical="center" wrapText="1"/>
      <protection hidden="1"/>
    </xf>
    <xf numFmtId="0" fontId="36" fillId="43" borderId="41" xfId="42" applyNumberFormat="1" applyFont="1" applyFill="1" applyBorder="1" applyAlignment="1" applyProtection="1">
      <alignment horizontal="center" vertical="center" wrapText="1"/>
      <protection hidden="1"/>
    </xf>
    <xf numFmtId="0" fontId="36" fillId="43" borderId="56" xfId="42" applyNumberFormat="1" applyFont="1" applyFill="1" applyBorder="1" applyAlignment="1" applyProtection="1">
      <alignment horizontal="center" vertical="center" wrapText="1"/>
      <protection hidden="1"/>
    </xf>
    <xf numFmtId="0" fontId="43" fillId="43" borderId="113" xfId="0" applyNumberFormat="1" applyFont="1" applyFill="1" applyBorder="1" applyAlignment="1" applyProtection="1">
      <alignment horizontal="center" textRotation="90" wrapText="1"/>
      <protection hidden="1"/>
    </xf>
    <xf numFmtId="0" fontId="43" fillId="43" borderId="50" xfId="0" applyNumberFormat="1" applyFont="1" applyFill="1" applyBorder="1" applyAlignment="1" applyProtection="1">
      <alignment horizontal="center" textRotation="90" wrapText="1"/>
      <protection hidden="1"/>
    </xf>
    <xf numFmtId="0" fontId="43" fillId="43" borderId="15" xfId="0" applyNumberFormat="1" applyFont="1" applyFill="1" applyBorder="1" applyAlignment="1" applyProtection="1">
      <alignment horizontal="center" textRotation="90" wrapText="1"/>
      <protection hidden="1"/>
    </xf>
    <xf numFmtId="0" fontId="26" fillId="42" borderId="16" xfId="0" applyFont="1" applyFill="1" applyBorder="1" applyAlignment="1" applyProtection="1">
      <alignment horizontal="left" vertical="center" wrapText="1"/>
      <protection hidden="1"/>
    </xf>
    <xf numFmtId="0" fontId="37" fillId="43" borderId="24" xfId="0" applyFont="1" applyFill="1" applyBorder="1" applyAlignment="1" applyProtection="1">
      <alignment horizontal="center" vertical="center" wrapText="1"/>
      <protection hidden="1"/>
    </xf>
    <xf numFmtId="0" fontId="37" fillId="43" borderId="41" xfId="0" applyFont="1" applyFill="1" applyBorder="1" applyAlignment="1" applyProtection="1">
      <alignment horizontal="center" vertical="center" wrapText="1"/>
      <protection hidden="1"/>
    </xf>
    <xf numFmtId="0" fontId="37" fillId="43" borderId="56" xfId="0" applyFont="1" applyFill="1" applyBorder="1" applyAlignment="1" applyProtection="1">
      <alignment horizontal="center" vertical="center" wrapText="1"/>
      <protection hidden="1"/>
    </xf>
    <xf numFmtId="0" fontId="26" fillId="35" borderId="16" xfId="0" applyFont="1" applyFill="1" applyBorder="1" applyAlignment="1" applyProtection="1">
      <alignment horizontal="left" vertical="center" wrapText="1"/>
      <protection hidden="1"/>
    </xf>
    <xf numFmtId="0" fontId="43" fillId="43" borderId="109" xfId="0" applyNumberFormat="1" applyFont="1" applyFill="1" applyBorder="1" applyAlignment="1" applyProtection="1">
      <alignment horizontal="center" textRotation="90" wrapText="1"/>
      <protection hidden="1"/>
    </xf>
    <xf numFmtId="0" fontId="43" fillId="43" borderId="42" xfId="0" applyNumberFormat="1" applyFont="1" applyFill="1" applyBorder="1" applyAlignment="1" applyProtection="1">
      <alignment horizontal="center" textRotation="90" wrapText="1"/>
      <protection hidden="1"/>
    </xf>
    <xf numFmtId="0" fontId="43" fillId="43" borderId="102" xfId="0" applyNumberFormat="1" applyFont="1" applyFill="1" applyBorder="1" applyAlignment="1" applyProtection="1">
      <alignment horizontal="center" textRotation="90" wrapText="1"/>
      <protection hidden="1"/>
    </xf>
    <xf numFmtId="0" fontId="26" fillId="35" borderId="65" xfId="0" applyFont="1" applyFill="1" applyBorder="1" applyAlignment="1" applyProtection="1">
      <alignment horizontal="left" vertical="center" wrapText="1"/>
      <protection hidden="1"/>
    </xf>
    <xf numFmtId="0" fontId="26" fillId="35" borderId="64" xfId="0" applyFont="1" applyFill="1" applyBorder="1" applyAlignment="1" applyProtection="1">
      <alignment horizontal="left" vertical="center" wrapText="1"/>
      <protection hidden="1"/>
    </xf>
    <xf numFmtId="0" fontId="26" fillId="35" borderId="71" xfId="0" applyFont="1" applyFill="1" applyBorder="1" applyAlignment="1" applyProtection="1">
      <alignment horizontal="left" vertical="center" wrapText="1"/>
      <protection hidden="1"/>
    </xf>
    <xf numFmtId="0" fontId="26" fillId="42" borderId="67" xfId="0" applyFont="1" applyFill="1" applyBorder="1" applyAlignment="1" applyProtection="1">
      <alignment horizontal="left" vertical="center"/>
      <protection hidden="1"/>
    </xf>
    <xf numFmtId="0" fontId="26" fillId="42" borderId="62" xfId="0" applyFont="1" applyFill="1" applyBorder="1" applyAlignment="1" applyProtection="1">
      <alignment horizontal="left" vertical="center"/>
      <protection hidden="1"/>
    </xf>
    <xf numFmtId="0" fontId="26" fillId="42" borderId="69" xfId="0" applyFont="1" applyFill="1" applyBorder="1" applyAlignment="1" applyProtection="1">
      <alignment horizontal="left" vertical="center"/>
      <protection hidden="1"/>
    </xf>
    <xf numFmtId="0" fontId="26" fillId="42" borderId="65" xfId="0" applyFont="1" applyFill="1" applyBorder="1" applyAlignment="1" applyProtection="1">
      <alignment horizontal="left" vertical="center" wrapText="1"/>
      <protection hidden="1"/>
    </xf>
    <xf numFmtId="0" fontId="26" fillId="42" borderId="64" xfId="0" applyFont="1" applyFill="1" applyBorder="1" applyAlignment="1" applyProtection="1">
      <alignment horizontal="left" vertical="center" wrapText="1"/>
      <protection hidden="1"/>
    </xf>
    <xf numFmtId="0" fontId="26" fillId="42" borderId="71" xfId="0" applyFont="1" applyFill="1" applyBorder="1" applyAlignment="1" applyProtection="1">
      <alignment horizontal="left" vertical="center" wrapText="1"/>
      <protection hidden="1"/>
    </xf>
    <xf numFmtId="0" fontId="26" fillId="42" borderId="62" xfId="0" applyFont="1" applyFill="1" applyBorder="1" applyAlignment="1" applyProtection="1">
      <alignment horizontal="left" vertical="center" wrapText="1"/>
      <protection hidden="1"/>
    </xf>
    <xf numFmtId="0" fontId="26" fillId="35" borderId="38" xfId="0" applyFont="1" applyFill="1" applyBorder="1" applyAlignment="1" applyProtection="1">
      <alignment horizontal="left" vertical="center" wrapText="1"/>
      <protection hidden="1"/>
    </xf>
    <xf numFmtId="0" fontId="26" fillId="35" borderId="70" xfId="0" applyFont="1" applyFill="1" applyBorder="1" applyAlignment="1" applyProtection="1">
      <alignment horizontal="left" vertical="center" wrapText="1"/>
      <protection hidden="1"/>
    </xf>
    <xf numFmtId="0" fontId="43" fillId="43" borderId="111" xfId="0" applyNumberFormat="1" applyFont="1" applyFill="1" applyBorder="1" applyAlignment="1" applyProtection="1">
      <alignment horizontal="center" textRotation="90" wrapText="1"/>
      <protection hidden="1"/>
    </xf>
    <xf numFmtId="0" fontId="43" fillId="43" borderId="52" xfId="0" applyNumberFormat="1" applyFont="1" applyFill="1" applyBorder="1" applyAlignment="1" applyProtection="1">
      <alignment horizontal="center" textRotation="90" wrapText="1"/>
      <protection hidden="1"/>
    </xf>
    <xf numFmtId="0" fontId="43" fillId="43" borderId="101" xfId="0" applyNumberFormat="1" applyFont="1" applyFill="1" applyBorder="1" applyAlignment="1" applyProtection="1">
      <alignment horizontal="center" textRotation="90" wrapText="1"/>
      <protection hidden="1"/>
    </xf>
    <xf numFmtId="0" fontId="33" fillId="40" borderId="21" xfId="0" applyFont="1" applyFill="1" applyBorder="1" applyAlignment="1" applyProtection="1">
      <alignment horizontal="left" vertical="center" indent="1"/>
      <protection hidden="1"/>
    </xf>
    <xf numFmtId="0" fontId="33" fillId="40" borderId="43" xfId="0" applyFont="1" applyFill="1" applyBorder="1" applyAlignment="1" applyProtection="1">
      <alignment horizontal="left" vertical="center" indent="1"/>
      <protection hidden="1"/>
    </xf>
    <xf numFmtId="0" fontId="33" fillId="40" borderId="23" xfId="0" applyFont="1" applyFill="1" applyBorder="1" applyAlignment="1" applyProtection="1">
      <alignment horizontal="left" vertical="center" indent="1"/>
      <protection hidden="1"/>
    </xf>
    <xf numFmtId="0" fontId="26" fillId="42" borderId="38" xfId="0" applyFont="1" applyFill="1" applyBorder="1" applyAlignment="1" applyProtection="1">
      <alignment horizontal="left" vertical="center" wrapText="1"/>
      <protection hidden="1"/>
    </xf>
    <xf numFmtId="0" fontId="26" fillId="42" borderId="70" xfId="0" applyFont="1" applyFill="1" applyBorder="1" applyAlignment="1" applyProtection="1">
      <alignment horizontal="left" vertical="center" wrapText="1"/>
      <protection hidden="1"/>
    </xf>
    <xf numFmtId="0" fontId="26" fillId="42" borderId="38" xfId="0" applyFont="1" applyFill="1" applyBorder="1" applyAlignment="1" applyProtection="1">
      <alignment horizontal="left" vertical="center"/>
      <protection hidden="1"/>
    </xf>
    <xf numFmtId="0" fontId="26" fillId="42" borderId="16" xfId="0" applyFont="1" applyFill="1" applyBorder="1" applyAlignment="1" applyProtection="1">
      <alignment horizontal="left" vertical="center"/>
      <protection hidden="1"/>
    </xf>
    <xf numFmtId="0" fontId="26" fillId="42" borderId="70" xfId="0" applyFont="1" applyFill="1" applyBorder="1" applyAlignment="1" applyProtection="1">
      <alignment horizontal="left" vertical="center"/>
      <protection hidden="1"/>
    </xf>
    <xf numFmtId="0" fontId="26" fillId="35" borderId="67" xfId="0" applyFont="1" applyFill="1" applyBorder="1" applyAlignment="1" applyProtection="1">
      <alignment horizontal="left" vertical="center"/>
      <protection hidden="1"/>
    </xf>
    <xf numFmtId="0" fontId="26" fillId="35" borderId="62" xfId="0" applyFont="1" applyFill="1" applyBorder="1" applyAlignment="1" applyProtection="1">
      <alignment horizontal="left" vertical="center"/>
      <protection hidden="1"/>
    </xf>
    <xf numFmtId="0" fontId="26" fillId="35" borderId="69" xfId="0" applyFont="1" applyFill="1" applyBorder="1" applyAlignment="1" applyProtection="1">
      <alignment horizontal="left" vertical="center"/>
      <protection hidden="1"/>
    </xf>
    <xf numFmtId="0" fontId="26" fillId="35" borderId="38" xfId="0" applyFont="1" applyFill="1" applyBorder="1" applyAlignment="1" applyProtection="1">
      <alignment horizontal="left" vertical="center"/>
      <protection hidden="1"/>
    </xf>
    <xf numFmtId="0" fontId="26" fillId="35" borderId="16" xfId="0" applyFont="1" applyFill="1" applyBorder="1" applyAlignment="1" applyProtection="1">
      <alignment horizontal="left" vertical="center"/>
      <protection hidden="1"/>
    </xf>
    <xf numFmtId="0" fontId="26" fillId="35" borderId="70" xfId="0" applyFont="1" applyFill="1" applyBorder="1" applyAlignment="1" applyProtection="1">
      <alignment horizontal="left" vertical="center"/>
      <protection hidden="1"/>
    </xf>
    <xf numFmtId="0" fontId="33" fillId="41" borderId="21" xfId="0" applyFont="1" applyFill="1" applyBorder="1" applyAlignment="1" applyProtection="1">
      <alignment horizontal="left" vertical="center" indent="1"/>
      <protection hidden="1"/>
    </xf>
    <xf numFmtId="0" fontId="33" fillId="41" borderId="43" xfId="0" applyFont="1" applyFill="1" applyBorder="1" applyAlignment="1" applyProtection="1">
      <alignment horizontal="left" vertical="center" indent="1"/>
      <protection hidden="1"/>
    </xf>
    <xf numFmtId="0" fontId="33" fillId="41" borderId="23" xfId="0" applyFont="1" applyFill="1" applyBorder="1" applyAlignment="1" applyProtection="1">
      <alignment horizontal="left" vertical="center" indent="1"/>
      <protection hidden="1"/>
    </xf>
    <xf numFmtId="0" fontId="26" fillId="35" borderId="62" xfId="0" applyFont="1" applyFill="1" applyBorder="1" applyAlignment="1" applyProtection="1">
      <alignment horizontal="left" vertical="center" wrapText="1"/>
      <protection hidden="1"/>
    </xf>
    <xf numFmtId="0" fontId="32" fillId="38" borderId="0" xfId="0" applyFont="1" applyFill="1" applyBorder="1" applyAlignment="1" applyProtection="1">
      <alignment horizontal="left" vertical="center" wrapText="1"/>
      <protection hidden="1"/>
    </xf>
    <xf numFmtId="0" fontId="32" fillId="38" borderId="36" xfId="0" applyFont="1" applyFill="1" applyBorder="1" applyAlignment="1" applyProtection="1">
      <alignment horizontal="left" vertical="center" wrapText="1"/>
      <protection hidden="1"/>
    </xf>
    <xf numFmtId="0" fontId="34" fillId="38" borderId="24" xfId="0" applyFont="1" applyFill="1" applyBorder="1" applyAlignment="1" applyProtection="1">
      <alignment horizontal="center" vertical="center" textRotation="90"/>
      <protection hidden="1"/>
    </xf>
    <xf numFmtId="0" fontId="34" fillId="38" borderId="41" xfId="0" applyFont="1" applyFill="1" applyBorder="1" applyAlignment="1" applyProtection="1">
      <alignment horizontal="center" vertical="center" textRotation="90"/>
      <protection hidden="1"/>
    </xf>
    <xf numFmtId="0" fontId="34" fillId="38" borderId="56" xfId="0" applyFont="1" applyFill="1" applyBorder="1" applyAlignment="1" applyProtection="1">
      <alignment horizontal="center" vertical="center" textRotation="90"/>
      <protection hidden="1"/>
    </xf>
    <xf numFmtId="1" fontId="34" fillId="38" borderId="22" xfId="0" applyNumberFormat="1" applyFont="1" applyFill="1" applyBorder="1" applyAlignment="1" applyProtection="1">
      <alignment horizontal="center" vertical="center" wrapText="1"/>
      <protection hidden="1"/>
    </xf>
    <xf numFmtId="1" fontId="34" fillId="38" borderId="23" xfId="0" applyNumberFormat="1" applyFont="1" applyFill="1" applyBorder="1" applyAlignment="1" applyProtection="1">
      <alignment horizontal="center" vertical="center" wrapText="1"/>
      <protection hidden="1"/>
    </xf>
    <xf numFmtId="3" fontId="27" fillId="33" borderId="51" xfId="0" applyNumberFormat="1" applyFont="1" applyFill="1" applyBorder="1" applyAlignment="1" applyProtection="1">
      <alignment horizontal="center" vertical="center"/>
      <protection hidden="1"/>
    </xf>
    <xf numFmtId="3" fontId="27" fillId="33" borderId="105" xfId="0" applyNumberFormat="1" applyFont="1" applyFill="1" applyBorder="1" applyAlignment="1" applyProtection="1">
      <alignment horizontal="center" vertical="center"/>
      <protection hidden="1"/>
    </xf>
    <xf numFmtId="1" fontId="34" fillId="38" borderId="113" xfId="0" applyNumberFormat="1" applyFont="1" applyFill="1" applyBorder="1" applyAlignment="1" applyProtection="1">
      <alignment horizontal="center" vertical="center" wrapText="1"/>
      <protection hidden="1"/>
    </xf>
    <xf numFmtId="1" fontId="34" fillId="38" borderId="28" xfId="0" applyNumberFormat="1" applyFont="1" applyFill="1" applyBorder="1" applyAlignment="1" applyProtection="1">
      <alignment horizontal="center" vertical="center" wrapText="1"/>
      <protection hidden="1"/>
    </xf>
    <xf numFmtId="1" fontId="34" fillId="38" borderId="50" xfId="0" applyNumberFormat="1" applyFont="1" applyFill="1" applyBorder="1" applyAlignment="1" applyProtection="1">
      <alignment horizontal="center" vertical="center" wrapText="1"/>
      <protection hidden="1"/>
    </xf>
    <xf numFmtId="1" fontId="34" fillId="38" borderId="36" xfId="0" applyNumberFormat="1" applyFont="1" applyFill="1" applyBorder="1" applyAlignment="1" applyProtection="1">
      <alignment horizontal="center" vertical="center" wrapText="1"/>
      <protection hidden="1"/>
    </xf>
    <xf numFmtId="1" fontId="34" fillId="38" borderId="114" xfId="0" applyNumberFormat="1" applyFont="1" applyFill="1" applyBorder="1" applyAlignment="1" applyProtection="1">
      <alignment horizontal="center" vertical="center" wrapText="1"/>
      <protection hidden="1"/>
    </xf>
    <xf numFmtId="1" fontId="34" fillId="38" borderId="40" xfId="0" applyNumberFormat="1" applyFont="1" applyFill="1" applyBorder="1" applyAlignment="1" applyProtection="1">
      <alignment horizontal="center" vertical="center" wrapText="1"/>
      <protection hidden="1"/>
    </xf>
    <xf numFmtId="1" fontId="34" fillId="38" borderId="63" xfId="0" applyNumberFormat="1" applyFont="1" applyFill="1" applyBorder="1" applyAlignment="1" applyProtection="1">
      <alignment horizontal="center" vertical="center" wrapText="1"/>
      <protection hidden="1"/>
    </xf>
    <xf numFmtId="1" fontId="34" fillId="38" borderId="71" xfId="0" applyNumberFormat="1" applyFont="1" applyFill="1" applyBorder="1" applyAlignment="1" applyProtection="1">
      <alignment horizontal="center" vertical="center" wrapText="1"/>
      <protection hidden="1"/>
    </xf>
    <xf numFmtId="1" fontId="34" fillId="38" borderId="51" xfId="0" applyNumberFormat="1" applyFont="1" applyFill="1" applyBorder="1" applyAlignment="1" applyProtection="1">
      <alignment horizontal="center" vertical="center" wrapText="1"/>
      <protection hidden="1"/>
    </xf>
    <xf numFmtId="1" fontId="34" fillId="38" borderId="105" xfId="0" applyNumberFormat="1" applyFont="1" applyFill="1" applyBorder="1" applyAlignment="1" applyProtection="1">
      <alignment horizontal="center" vertical="center" wrapText="1"/>
      <protection hidden="1"/>
    </xf>
    <xf numFmtId="0" fontId="32" fillId="38" borderId="63" xfId="0" applyNumberFormat="1" applyFont="1" applyFill="1" applyBorder="1" applyAlignment="1" applyProtection="1">
      <alignment horizontal="left" vertical="top" wrapText="1"/>
      <protection hidden="1"/>
    </xf>
    <xf numFmtId="0" fontId="32" fillId="38" borderId="64" xfId="0" applyNumberFormat="1" applyFont="1" applyFill="1" applyBorder="1" applyAlignment="1" applyProtection="1">
      <alignment horizontal="left" vertical="top" wrapText="1"/>
      <protection hidden="1"/>
    </xf>
    <xf numFmtId="0" fontId="32" fillId="38" borderId="44" xfId="0" applyNumberFormat="1" applyFont="1" applyFill="1" applyBorder="1" applyAlignment="1" applyProtection="1">
      <alignment horizontal="left" vertical="top" wrapText="1"/>
      <protection hidden="1"/>
    </xf>
    <xf numFmtId="0" fontId="32" fillId="38" borderId="12" xfId="0" applyNumberFormat="1" applyFont="1" applyFill="1" applyBorder="1" applyAlignment="1" applyProtection="1">
      <alignment horizontal="left" vertical="top" wrapText="1"/>
      <protection hidden="1"/>
    </xf>
    <xf numFmtId="0" fontId="32" fillId="38" borderId="16" xfId="0" applyNumberFormat="1" applyFont="1" applyFill="1" applyBorder="1" applyAlignment="1" applyProtection="1">
      <alignment horizontal="left" vertical="top" wrapText="1"/>
      <protection hidden="1"/>
    </xf>
    <xf numFmtId="0" fontId="32" fillId="38" borderId="13" xfId="0" applyNumberFormat="1" applyFont="1" applyFill="1" applyBorder="1" applyAlignment="1" applyProtection="1">
      <alignment horizontal="left" vertical="top" wrapText="1"/>
      <protection hidden="1"/>
    </xf>
    <xf numFmtId="0" fontId="32" fillId="38" borderId="61" xfId="0" applyNumberFormat="1" applyFont="1" applyFill="1" applyBorder="1" applyAlignment="1" applyProtection="1">
      <alignment horizontal="left" vertical="top" wrapText="1"/>
      <protection hidden="1"/>
    </xf>
    <xf numFmtId="0" fontId="32" fillId="38" borderId="62" xfId="0" applyNumberFormat="1" applyFont="1" applyFill="1" applyBorder="1" applyAlignment="1" applyProtection="1">
      <alignment horizontal="left" vertical="top" wrapText="1"/>
      <protection hidden="1"/>
    </xf>
    <xf numFmtId="0" fontId="32" fillId="38" borderId="45" xfId="0" applyNumberFormat="1" applyFont="1" applyFill="1" applyBorder="1" applyAlignment="1" applyProtection="1">
      <alignment horizontal="left" vertical="top" wrapText="1"/>
      <protection hidden="1"/>
    </xf>
    <xf numFmtId="0" fontId="32" fillId="38" borderId="12" xfId="42" applyNumberFormat="1" applyFont="1" applyFill="1" applyBorder="1" applyAlignment="1" applyProtection="1">
      <alignment horizontal="left" vertical="center"/>
      <protection hidden="1"/>
    </xf>
    <xf numFmtId="0" fontId="32" fillId="38" borderId="16" xfId="42" applyNumberFormat="1" applyFont="1" applyFill="1" applyBorder="1" applyAlignment="1" applyProtection="1">
      <alignment horizontal="left" vertical="center"/>
      <protection hidden="1"/>
    </xf>
    <xf numFmtId="0" fontId="32" fillId="38" borderId="13" xfId="42" applyNumberFormat="1" applyFont="1" applyFill="1" applyBorder="1" applyAlignment="1" applyProtection="1">
      <alignment horizontal="left" vertical="center"/>
      <protection hidden="1"/>
    </xf>
    <xf numFmtId="0" fontId="32" fillId="38" borderId="63" xfId="0" applyNumberFormat="1" applyFont="1" applyFill="1" applyBorder="1" applyAlignment="1" applyProtection="1">
      <alignment horizontal="left" vertical="center"/>
      <protection hidden="1"/>
    </xf>
    <xf numFmtId="0" fontId="32" fillId="38" borderId="64" xfId="0" applyNumberFormat="1" applyFont="1" applyFill="1" applyBorder="1" applyAlignment="1" applyProtection="1">
      <alignment horizontal="left" vertical="center"/>
      <protection hidden="1"/>
    </xf>
    <xf numFmtId="0" fontId="32" fillId="38" borderId="44" xfId="0" applyNumberFormat="1" applyFont="1" applyFill="1" applyBorder="1" applyAlignment="1" applyProtection="1">
      <alignment horizontal="left" vertical="center"/>
      <protection hidden="1"/>
    </xf>
    <xf numFmtId="0" fontId="43" fillId="33" borderId="113" xfId="0" applyNumberFormat="1" applyFont="1" applyFill="1" applyBorder="1" applyAlignment="1" applyProtection="1">
      <alignment horizontal="center" textRotation="90" wrapText="1"/>
      <protection hidden="1"/>
    </xf>
    <xf numFmtId="0" fontId="43" fillId="33" borderId="50" xfId="0" applyNumberFormat="1" applyFont="1" applyFill="1" applyBorder="1" applyAlignment="1" applyProtection="1">
      <alignment horizontal="center" textRotation="90" wrapText="1"/>
      <protection hidden="1"/>
    </xf>
    <xf numFmtId="0" fontId="43" fillId="33" borderId="15" xfId="0" applyNumberFormat="1" applyFont="1" applyFill="1" applyBorder="1" applyAlignment="1" applyProtection="1">
      <alignment horizontal="center" textRotation="90" wrapText="1"/>
      <protection hidden="1"/>
    </xf>
    <xf numFmtId="0" fontId="36" fillId="33" borderId="24" xfId="42" applyNumberFormat="1" applyFont="1" applyFill="1" applyBorder="1" applyAlignment="1" applyProtection="1">
      <alignment horizontal="center" vertical="center" wrapText="1"/>
      <protection hidden="1"/>
    </xf>
    <xf numFmtId="0" fontId="36" fillId="33" borderId="41" xfId="42" applyNumberFormat="1" applyFont="1" applyFill="1" applyBorder="1" applyAlignment="1" applyProtection="1">
      <alignment horizontal="center" vertical="center" wrapText="1"/>
      <protection hidden="1"/>
    </xf>
    <xf numFmtId="0" fontId="36" fillId="33" borderId="56" xfId="42" applyNumberFormat="1" applyFont="1" applyFill="1" applyBorder="1" applyAlignment="1" applyProtection="1">
      <alignment horizontal="center" vertical="center" wrapText="1"/>
      <protection hidden="1"/>
    </xf>
    <xf numFmtId="0" fontId="31" fillId="33" borderId="0" xfId="0" applyFont="1" applyFill="1" applyBorder="1" applyAlignment="1" applyProtection="1">
      <alignment horizontal="left" vertical="top" wrapText="1"/>
      <protection hidden="1"/>
    </xf>
    <xf numFmtId="0" fontId="33" fillId="33" borderId="26" xfId="0" applyFont="1" applyFill="1" applyBorder="1" applyAlignment="1" applyProtection="1">
      <alignment horizontal="center" vertical="center" wrapText="1"/>
      <protection hidden="1"/>
    </xf>
    <xf numFmtId="0" fontId="33" fillId="33" borderId="27" xfId="0" applyFont="1" applyFill="1" applyBorder="1" applyAlignment="1" applyProtection="1">
      <alignment horizontal="center" vertical="center" wrapText="1"/>
      <protection hidden="1"/>
    </xf>
    <xf numFmtId="0" fontId="33" fillId="33" borderId="28" xfId="0" applyFont="1" applyFill="1" applyBorder="1" applyAlignment="1" applyProtection="1">
      <alignment horizontal="center" vertical="center" wrapText="1"/>
      <protection hidden="1"/>
    </xf>
    <xf numFmtId="0" fontId="33" fillId="33" borderId="35" xfId="0" applyFont="1" applyFill="1" applyBorder="1" applyAlignment="1" applyProtection="1">
      <alignment horizontal="center" vertical="center" wrapText="1"/>
      <protection hidden="1"/>
    </xf>
    <xf numFmtId="0" fontId="33" fillId="33" borderId="0" xfId="0" applyFont="1" applyFill="1" applyBorder="1" applyAlignment="1" applyProtection="1">
      <alignment horizontal="center" vertical="center" wrapText="1"/>
      <protection hidden="1"/>
    </xf>
    <xf numFmtId="0" fontId="33" fillId="33" borderId="36" xfId="0" applyFont="1" applyFill="1" applyBorder="1" applyAlignment="1" applyProtection="1">
      <alignment horizontal="center" vertical="center" wrapText="1"/>
      <protection hidden="1"/>
    </xf>
    <xf numFmtId="0" fontId="33" fillId="33" borderId="29" xfId="0" applyFont="1" applyFill="1" applyBorder="1" applyAlignment="1" applyProtection="1">
      <alignment horizontal="center" vertical="center" wrapText="1"/>
      <protection hidden="1"/>
    </xf>
    <xf numFmtId="0" fontId="33" fillId="33" borderId="25" xfId="0" applyFont="1" applyFill="1" applyBorder="1" applyAlignment="1" applyProtection="1">
      <alignment horizontal="center" vertical="center" wrapText="1"/>
      <protection hidden="1"/>
    </xf>
    <xf numFmtId="0" fontId="33" fillId="33" borderId="40" xfId="0" applyFont="1" applyFill="1" applyBorder="1" applyAlignment="1" applyProtection="1">
      <alignment horizontal="center" vertical="center" wrapText="1"/>
      <protection hidden="1"/>
    </xf>
    <xf numFmtId="0" fontId="37" fillId="33" borderId="24" xfId="0" applyFont="1" applyFill="1" applyBorder="1" applyAlignment="1" applyProtection="1">
      <alignment horizontal="center" vertical="center" wrapText="1"/>
      <protection hidden="1"/>
    </xf>
    <xf numFmtId="0" fontId="37" fillId="33" borderId="41" xfId="0" applyFont="1" applyFill="1" applyBorder="1" applyAlignment="1" applyProtection="1">
      <alignment horizontal="center" vertical="center" wrapText="1"/>
      <protection hidden="1"/>
    </xf>
    <xf numFmtId="0" fontId="37" fillId="33" borderId="56" xfId="0" applyFont="1" applyFill="1" applyBorder="1" applyAlignment="1" applyProtection="1">
      <alignment horizontal="center" vertical="center" wrapText="1"/>
      <protection hidden="1"/>
    </xf>
    <xf numFmtId="0" fontId="43" fillId="33" borderId="111" xfId="0" applyNumberFormat="1" applyFont="1" applyFill="1" applyBorder="1" applyAlignment="1" applyProtection="1">
      <alignment horizontal="center" textRotation="90" wrapText="1"/>
      <protection hidden="1"/>
    </xf>
    <xf numFmtId="0" fontId="43" fillId="33" borderId="52" xfId="0" applyNumberFormat="1" applyFont="1" applyFill="1" applyBorder="1" applyAlignment="1" applyProtection="1">
      <alignment horizontal="center" textRotation="90" wrapText="1"/>
      <protection hidden="1"/>
    </xf>
    <xf numFmtId="0" fontId="43" fillId="33" borderId="101" xfId="0" applyNumberFormat="1" applyFont="1" applyFill="1" applyBorder="1" applyAlignment="1" applyProtection="1">
      <alignment horizontal="center" textRotation="90" wrapText="1"/>
      <protection hidden="1"/>
    </xf>
    <xf numFmtId="0" fontId="43" fillId="33" borderId="109" xfId="0" applyNumberFormat="1" applyFont="1" applyFill="1" applyBorder="1" applyAlignment="1" applyProtection="1">
      <alignment horizontal="center" textRotation="90" wrapText="1"/>
      <protection hidden="1"/>
    </xf>
    <xf numFmtId="0" fontId="43" fillId="33" borderId="42" xfId="0" applyNumberFormat="1" applyFont="1" applyFill="1" applyBorder="1" applyAlignment="1" applyProtection="1">
      <alignment horizontal="center" textRotation="90" wrapText="1"/>
      <protection hidden="1"/>
    </xf>
    <xf numFmtId="0" fontId="43" fillId="33" borderId="102" xfId="0" applyNumberFormat="1" applyFont="1" applyFill="1" applyBorder="1" applyAlignment="1" applyProtection="1">
      <alignment horizontal="center" textRotation="90" wrapText="1"/>
      <protection hidden="1"/>
    </xf>
    <xf numFmtId="0" fontId="43" fillId="36" borderId="113" xfId="0" applyNumberFormat="1" applyFont="1" applyFill="1" applyBorder="1" applyAlignment="1" applyProtection="1">
      <alignment horizontal="center" textRotation="90" wrapText="1"/>
      <protection hidden="1"/>
    </xf>
    <xf numFmtId="0" fontId="43" fillId="36" borderId="50" xfId="0" applyNumberFormat="1" applyFont="1" applyFill="1" applyBorder="1" applyAlignment="1" applyProtection="1">
      <alignment horizontal="center" textRotation="90" wrapText="1"/>
      <protection hidden="1"/>
    </xf>
    <xf numFmtId="0" fontId="43" fillId="36" borderId="15" xfId="0" applyNumberFormat="1" applyFont="1" applyFill="1" applyBorder="1" applyAlignment="1" applyProtection="1">
      <alignment horizontal="center" textRotation="90" wrapText="1"/>
      <protection hidden="1"/>
    </xf>
    <xf numFmtId="0" fontId="36" fillId="36" borderId="24" xfId="42" applyNumberFormat="1" applyFont="1" applyFill="1" applyBorder="1" applyAlignment="1" applyProtection="1">
      <alignment horizontal="center" vertical="center" wrapText="1"/>
      <protection hidden="1"/>
    </xf>
    <xf numFmtId="0" fontId="36" fillId="36" borderId="41" xfId="42" applyNumberFormat="1" applyFont="1" applyFill="1" applyBorder="1" applyAlignment="1" applyProtection="1">
      <alignment horizontal="center" vertical="center" wrapText="1"/>
      <protection hidden="1"/>
    </xf>
    <xf numFmtId="0" fontId="36" fillId="36" borderId="56" xfId="42" applyNumberFormat="1" applyFont="1" applyFill="1" applyBorder="1" applyAlignment="1" applyProtection="1">
      <alignment horizontal="center" vertical="center" wrapText="1"/>
      <protection hidden="1"/>
    </xf>
    <xf numFmtId="0" fontId="31" fillId="36" borderId="0" xfId="0" applyFont="1" applyFill="1" applyBorder="1" applyAlignment="1" applyProtection="1">
      <alignment horizontal="left" vertical="top" wrapText="1"/>
      <protection hidden="1"/>
    </xf>
    <xf numFmtId="0" fontId="33" fillId="36" borderId="26" xfId="0" applyFont="1" applyFill="1" applyBorder="1" applyAlignment="1" applyProtection="1">
      <alignment horizontal="center" vertical="center" wrapText="1"/>
      <protection hidden="1"/>
    </xf>
    <xf numFmtId="0" fontId="33" fillId="36" borderId="27" xfId="0" applyFont="1" applyFill="1" applyBorder="1" applyAlignment="1" applyProtection="1">
      <alignment horizontal="center" vertical="center" wrapText="1"/>
      <protection hidden="1"/>
    </xf>
    <xf numFmtId="0" fontId="33" fillId="36" borderId="28" xfId="0" applyFont="1" applyFill="1" applyBorder="1" applyAlignment="1" applyProtection="1">
      <alignment horizontal="center" vertical="center" wrapText="1"/>
      <protection hidden="1"/>
    </xf>
    <xf numFmtId="0" fontId="33" fillId="36" borderId="35" xfId="0" applyFont="1" applyFill="1" applyBorder="1" applyAlignment="1" applyProtection="1">
      <alignment horizontal="center" vertical="center" wrapText="1"/>
      <protection hidden="1"/>
    </xf>
    <xf numFmtId="0" fontId="33" fillId="36" borderId="0" xfId="0" applyFont="1" applyFill="1" applyBorder="1" applyAlignment="1" applyProtection="1">
      <alignment horizontal="center" vertical="center" wrapText="1"/>
      <protection hidden="1"/>
    </xf>
    <xf numFmtId="0" fontId="33" fillId="36" borderId="36" xfId="0" applyFont="1" applyFill="1" applyBorder="1" applyAlignment="1" applyProtection="1">
      <alignment horizontal="center" vertical="center" wrapText="1"/>
      <protection hidden="1"/>
    </xf>
    <xf numFmtId="0" fontId="33" fillId="36" borderId="29" xfId="0" applyFont="1" applyFill="1" applyBorder="1" applyAlignment="1" applyProtection="1">
      <alignment horizontal="center" vertical="center" wrapText="1"/>
      <protection hidden="1"/>
    </xf>
    <xf numFmtId="0" fontId="33" fillId="36" borderId="25" xfId="0" applyFont="1" applyFill="1" applyBorder="1" applyAlignment="1" applyProtection="1">
      <alignment horizontal="center" vertical="center" wrapText="1"/>
      <protection hidden="1"/>
    </xf>
    <xf numFmtId="0" fontId="33" fillId="36" borderId="40" xfId="0" applyFont="1" applyFill="1" applyBorder="1" applyAlignment="1" applyProtection="1">
      <alignment horizontal="center" vertical="center" wrapText="1"/>
      <protection hidden="1"/>
    </xf>
    <xf numFmtId="0" fontId="37" fillId="36" borderId="24" xfId="0" applyFont="1" applyFill="1" applyBorder="1" applyAlignment="1" applyProtection="1">
      <alignment horizontal="center" vertical="center" wrapText="1"/>
      <protection hidden="1"/>
    </xf>
    <xf numFmtId="0" fontId="37" fillId="36" borderId="41" xfId="0" applyFont="1" applyFill="1" applyBorder="1" applyAlignment="1" applyProtection="1">
      <alignment horizontal="center" vertical="center" wrapText="1"/>
      <protection hidden="1"/>
    </xf>
    <xf numFmtId="0" fontId="37" fillId="36" borderId="56" xfId="0" applyFont="1" applyFill="1" applyBorder="1" applyAlignment="1" applyProtection="1">
      <alignment horizontal="center" vertical="center" wrapText="1"/>
      <protection hidden="1"/>
    </xf>
    <xf numFmtId="0" fontId="43" fillId="36" borderId="111" xfId="0" applyNumberFormat="1" applyFont="1" applyFill="1" applyBorder="1" applyAlignment="1" applyProtection="1">
      <alignment horizontal="center" textRotation="90" wrapText="1"/>
      <protection hidden="1"/>
    </xf>
    <xf numFmtId="0" fontId="43" fillId="36" borderId="52" xfId="0" applyNumberFormat="1" applyFont="1" applyFill="1" applyBorder="1" applyAlignment="1" applyProtection="1">
      <alignment horizontal="center" textRotation="90" wrapText="1"/>
      <protection hidden="1"/>
    </xf>
    <xf numFmtId="0" fontId="43" fillId="36" borderId="101" xfId="0" applyNumberFormat="1" applyFont="1" applyFill="1" applyBorder="1" applyAlignment="1" applyProtection="1">
      <alignment horizontal="center" textRotation="90" wrapText="1"/>
      <protection hidden="1"/>
    </xf>
    <xf numFmtId="0" fontId="43" fillId="36" borderId="109" xfId="0" applyNumberFormat="1" applyFont="1" applyFill="1" applyBorder="1" applyAlignment="1" applyProtection="1">
      <alignment horizontal="center" textRotation="90" wrapText="1"/>
      <protection hidden="1"/>
    </xf>
    <xf numFmtId="0" fontId="43" fillId="36" borderId="42" xfId="0" applyNumberFormat="1" applyFont="1" applyFill="1" applyBorder="1" applyAlignment="1" applyProtection="1">
      <alignment horizontal="center" textRotation="90" wrapText="1"/>
      <protection hidden="1"/>
    </xf>
    <xf numFmtId="0" fontId="43" fillId="36" borderId="102" xfId="0" applyNumberFormat="1" applyFont="1" applyFill="1" applyBorder="1" applyAlignment="1" applyProtection="1">
      <alignment horizontal="center" textRotation="90" wrapText="1"/>
      <protection hidden="1"/>
    </xf>
    <xf numFmtId="1" fontId="34" fillId="38" borderId="12" xfId="0" applyNumberFormat="1" applyFont="1" applyFill="1" applyBorder="1" applyAlignment="1" applyProtection="1">
      <alignment horizontal="center" vertical="center" wrapText="1"/>
      <protection hidden="1"/>
    </xf>
    <xf numFmtId="1" fontId="34" fillId="38" borderId="70" xfId="0" applyNumberFormat="1" applyFont="1" applyFill="1" applyBorder="1" applyAlignment="1" applyProtection="1">
      <alignment horizontal="center" vertical="center" wrapText="1"/>
      <protection hidden="1"/>
    </xf>
    <xf numFmtId="49" fontId="47" fillId="35" borderId="12" xfId="0" applyNumberFormat="1" applyFont="1" applyFill="1" applyBorder="1" applyAlignment="1" applyProtection="1">
      <alignment horizontal="left"/>
      <protection hidden="1"/>
    </xf>
    <xf numFmtId="14" fontId="47" fillId="35" borderId="13" xfId="0" applyNumberFormat="1" applyFont="1" applyFill="1" applyBorder="1" applyAlignment="1" applyProtection="1">
      <alignment horizontal="left"/>
      <protection hidden="1"/>
    </xf>
    <xf numFmtId="0" fontId="16" fillId="44" borderId="11" xfId="0" applyFont="1" applyFill="1" applyBorder="1" applyAlignment="1">
      <alignment horizontal="center"/>
    </xf>
  </cellXfs>
  <cellStyles count="5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Excel Built-in Normal" xfId="44"/>
    <cellStyle name="Excel Built-in Normal 1" xfId="42"/>
    <cellStyle name="Excel Built-in Normal 2" xfId="45"/>
    <cellStyle name="Hypertextový odkaz" xfId="51" builtinId="8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3"/>
    <cellStyle name="normální 2 2" xfId="47"/>
    <cellStyle name="Normální 2 3" xfId="46"/>
    <cellStyle name="Normální 2 4" xfId="49"/>
    <cellStyle name="Normální 2 5" xfId="50"/>
    <cellStyle name="Poznámka" xfId="15" builtinId="10" customBuiltin="1"/>
    <cellStyle name="Propojená buňka" xfId="12" builtinId="24" customBuiltin="1"/>
    <cellStyle name="Správně" xfId="6" builtinId="26" customBuiltin="1"/>
    <cellStyle name="Styl 1" xfId="48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2">
    <dxf>
      <fill>
        <patternFill>
          <bgColor rgb="FFFF5B5B"/>
        </patternFill>
      </fill>
    </dxf>
    <dxf>
      <fill>
        <patternFill>
          <bgColor rgb="FFFF5B5B"/>
        </patternFill>
      </fill>
    </dxf>
  </dxfs>
  <tableStyles count="0" defaultTableStyle="TableStyleMedium2" defaultPivotStyle="PivotStyleLight16"/>
  <colors>
    <mruColors>
      <color rgb="FFFF5B5B"/>
      <color rgb="FFFFFF99"/>
      <color rgb="FFFFC1C1"/>
      <color rgb="FF003399"/>
      <color rgb="FFFF7C80"/>
      <color rgb="FFFF9999"/>
      <color rgb="FFFFCF37"/>
      <color rgb="FFFFC000"/>
      <color rgb="FF6DFF6D"/>
      <color rgb="FF65FF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www.msmt.cz/strukturalni-fondy-1/vyhlasene-vyzvy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44</xdr:row>
      <xdr:rowOff>19049</xdr:rowOff>
    </xdr:from>
    <xdr:to>
      <xdr:col>8</xdr:col>
      <xdr:colOff>300450</xdr:colOff>
      <xdr:row>50</xdr:row>
      <xdr:rowOff>70376</xdr:rowOff>
    </xdr:to>
    <xdr:pic>
      <xdr:nvPicPr>
        <xdr:cNvPr id="2" name="Obrázek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4857749"/>
          <a:ext cx="4320000" cy="1137176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</xdr:colOff>
      <xdr:row>44</xdr:row>
      <xdr:rowOff>9525</xdr:rowOff>
    </xdr:from>
    <xdr:to>
      <xdr:col>15</xdr:col>
      <xdr:colOff>570637</xdr:colOff>
      <xdr:row>50</xdr:row>
      <xdr:rowOff>3676</xdr:rowOff>
    </xdr:to>
    <xdr:pic>
      <xdr:nvPicPr>
        <xdr:cNvPr id="3" name="Obrázek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4848225"/>
          <a:ext cx="2275612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</xdr:row>
      <xdr:rowOff>76200</xdr:rowOff>
    </xdr:from>
    <xdr:to>
      <xdr:col>16</xdr:col>
      <xdr:colOff>9525</xdr:colOff>
      <xdr:row>4</xdr:row>
      <xdr:rowOff>142592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8175" y="257175"/>
          <a:ext cx="8677275" cy="609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47"/>
  <sheetViews>
    <sheetView tabSelected="1" zoomScaleNormal="100" workbookViewId="0">
      <selection activeCell="B12" sqref="B12:P12"/>
    </sheetView>
  </sheetViews>
  <sheetFormatPr defaultRowHeight="14.25" x14ac:dyDescent="0.2"/>
  <cols>
    <col min="1" max="1" width="3.42578125" style="2" customWidth="1"/>
    <col min="2" max="2" width="8.7109375" style="2" customWidth="1"/>
    <col min="3" max="3" width="3.7109375" style="2" customWidth="1"/>
    <col min="4" max="4" width="13.42578125" style="2" customWidth="1"/>
    <col min="5" max="16" width="8.7109375" style="2" customWidth="1"/>
    <col min="17" max="16384" width="9.140625" style="2"/>
  </cols>
  <sheetData>
    <row r="7" spans="2:16" ht="40.5" x14ac:dyDescent="0.2">
      <c r="B7" s="296" t="s">
        <v>161</v>
      </c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296"/>
    </row>
    <row r="8" spans="2:16" ht="20.25" x14ac:dyDescent="0.2">
      <c r="B8" s="298" t="s">
        <v>136</v>
      </c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</row>
    <row r="9" spans="2:16" ht="15" customHeight="1" x14ac:dyDescent="0.2">
      <c r="B9" s="297" t="s">
        <v>74</v>
      </c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7"/>
    </row>
    <row r="10" spans="2:16" ht="22.5" customHeight="1" x14ac:dyDescent="0.2">
      <c r="B10" s="1"/>
      <c r="C10" s="3"/>
      <c r="D10" s="3"/>
      <c r="E10" s="3"/>
      <c r="F10" s="3"/>
      <c r="G10" s="3"/>
      <c r="H10" s="3"/>
      <c r="I10" s="3"/>
      <c r="J10" s="3"/>
      <c r="K10" s="3"/>
    </row>
    <row r="11" spans="2:16" ht="103.5" customHeight="1" x14ac:dyDescent="0.2">
      <c r="B11" s="299" t="s">
        <v>156</v>
      </c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</row>
    <row r="12" spans="2:16" ht="25.5" x14ac:dyDescent="0.2">
      <c r="B12" s="300" t="s">
        <v>73</v>
      </c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2"/>
    </row>
    <row r="13" spans="2:16" s="12" customFormat="1" ht="18.95" customHeight="1" x14ac:dyDescent="0.25">
      <c r="B13" s="13" t="s">
        <v>76</v>
      </c>
      <c r="C13" s="227" t="s">
        <v>105</v>
      </c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8"/>
    </row>
    <row r="14" spans="2:16" s="12" customFormat="1" ht="18.95" customHeight="1" x14ac:dyDescent="0.25">
      <c r="B14" s="14" t="s">
        <v>77</v>
      </c>
      <c r="C14" s="229" t="s">
        <v>157</v>
      </c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30"/>
    </row>
    <row r="15" spans="2:16" s="12" customFormat="1" ht="32.25" customHeight="1" x14ac:dyDescent="0.25">
      <c r="B15" s="14" t="s">
        <v>75</v>
      </c>
      <c r="C15" s="304" t="s">
        <v>159</v>
      </c>
      <c r="D15" s="305"/>
      <c r="E15" s="305"/>
      <c r="F15" s="305"/>
      <c r="G15" s="305"/>
      <c r="H15" s="305"/>
      <c r="I15" s="305"/>
      <c r="J15" s="305"/>
      <c r="K15" s="305"/>
      <c r="L15" s="305"/>
      <c r="M15" s="305"/>
      <c r="N15" s="305"/>
      <c r="O15" s="305"/>
      <c r="P15" s="306"/>
    </row>
    <row r="16" spans="2:16" s="12" customFormat="1" ht="61.5" customHeight="1" x14ac:dyDescent="0.25">
      <c r="B16" s="14" t="s">
        <v>101</v>
      </c>
      <c r="C16" s="307" t="s">
        <v>160</v>
      </c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9"/>
    </row>
    <row r="17" spans="2:16" s="12" customFormat="1" ht="18.95" customHeight="1" x14ac:dyDescent="0.25">
      <c r="B17" s="14" t="s">
        <v>104</v>
      </c>
      <c r="C17" s="229" t="s">
        <v>173</v>
      </c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30"/>
    </row>
    <row r="18" spans="2:16" s="12" customFormat="1" ht="18.95" customHeight="1" x14ac:dyDescent="0.25">
      <c r="B18" s="14"/>
      <c r="C18" s="235"/>
      <c r="D18" s="229" t="s">
        <v>172</v>
      </c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30"/>
    </row>
    <row r="19" spans="2:16" s="12" customFormat="1" ht="21" customHeight="1" x14ac:dyDescent="0.25">
      <c r="B19" s="14"/>
      <c r="C19" s="229"/>
      <c r="D19" s="305" t="s">
        <v>209</v>
      </c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6"/>
    </row>
    <row r="20" spans="2:16" s="12" customFormat="1" ht="47.25" customHeight="1" x14ac:dyDescent="0.25">
      <c r="B20" s="14"/>
      <c r="C20" s="235"/>
      <c r="D20" s="305" t="s">
        <v>169</v>
      </c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6"/>
    </row>
    <row r="21" spans="2:16" s="12" customFormat="1" ht="29.25" customHeight="1" x14ac:dyDescent="0.25">
      <c r="B21" s="14"/>
      <c r="C21" s="229"/>
      <c r="D21" s="305" t="s">
        <v>170</v>
      </c>
      <c r="E21" s="305"/>
      <c r="F21" s="305"/>
      <c r="G21" s="305"/>
      <c r="H21" s="305"/>
      <c r="I21" s="305"/>
      <c r="J21" s="305"/>
      <c r="K21" s="305"/>
      <c r="L21" s="305"/>
      <c r="M21" s="305"/>
      <c r="N21" s="305"/>
      <c r="O21" s="305"/>
      <c r="P21" s="306"/>
    </row>
    <row r="22" spans="2:16" s="12" customFormat="1" ht="48.75" customHeight="1" x14ac:dyDescent="0.25">
      <c r="B22" s="14"/>
      <c r="C22" s="234"/>
      <c r="D22" s="305" t="s">
        <v>171</v>
      </c>
      <c r="E22" s="305"/>
      <c r="F22" s="305"/>
      <c r="G22" s="305"/>
      <c r="H22" s="305"/>
      <c r="I22" s="305"/>
      <c r="J22" s="305"/>
      <c r="K22" s="305"/>
      <c r="L22" s="305"/>
      <c r="M22" s="305"/>
      <c r="N22" s="305"/>
      <c r="O22" s="305"/>
      <c r="P22" s="306"/>
    </row>
    <row r="23" spans="2:16" s="12" customFormat="1" ht="18.95" customHeight="1" x14ac:dyDescent="0.25">
      <c r="B23" s="14" t="s">
        <v>138</v>
      </c>
      <c r="C23" s="229" t="s">
        <v>106</v>
      </c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30"/>
    </row>
    <row r="24" spans="2:16" s="12" customFormat="1" ht="18.95" customHeight="1" x14ac:dyDescent="0.25">
      <c r="B24" s="14" t="s">
        <v>139</v>
      </c>
      <c r="C24" s="229" t="s">
        <v>103</v>
      </c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30"/>
    </row>
    <row r="25" spans="2:16" s="12" customFormat="1" ht="18.95" customHeight="1" x14ac:dyDescent="0.25">
      <c r="B25" s="14" t="s">
        <v>158</v>
      </c>
      <c r="C25" s="229" t="s">
        <v>102</v>
      </c>
      <c r="D25" s="231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30"/>
    </row>
    <row r="26" spans="2:16" s="12" customFormat="1" ht="18.95" customHeight="1" x14ac:dyDescent="0.25">
      <c r="B26" s="15" t="s">
        <v>174</v>
      </c>
      <c r="C26" s="232" t="s">
        <v>137</v>
      </c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3"/>
    </row>
    <row r="29" spans="2:16" ht="15" customHeight="1" x14ac:dyDescent="0.25">
      <c r="B29" s="9"/>
      <c r="C29" s="303" t="s">
        <v>108</v>
      </c>
      <c r="D29" s="303"/>
      <c r="E29" s="303"/>
      <c r="F29" s="303"/>
      <c r="G29" s="303"/>
      <c r="H29" s="303"/>
      <c r="I29" s="303"/>
      <c r="J29" s="303"/>
      <c r="K29" s="303"/>
      <c r="L29" s="303"/>
      <c r="M29" s="303"/>
      <c r="N29" s="303"/>
      <c r="O29" s="303"/>
      <c r="P29" s="7"/>
    </row>
    <row r="30" spans="2:16" x14ac:dyDescent="0.2">
      <c r="B30" s="10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6"/>
    </row>
    <row r="31" spans="2:16" x14ac:dyDescent="0.2">
      <c r="B31" s="10"/>
      <c r="C31" s="275" t="s">
        <v>79</v>
      </c>
      <c r="D31" s="276"/>
      <c r="E31" s="276"/>
      <c r="F31" s="276"/>
      <c r="G31" s="276"/>
      <c r="H31" s="277"/>
      <c r="I31" s="5"/>
      <c r="J31" s="281" t="s">
        <v>80</v>
      </c>
      <c r="K31" s="282"/>
      <c r="L31" s="282"/>
      <c r="M31" s="282"/>
      <c r="N31" s="282"/>
      <c r="O31" s="283"/>
      <c r="P31" s="6"/>
    </row>
    <row r="32" spans="2:16" x14ac:dyDescent="0.2">
      <c r="B32" s="10"/>
      <c r="C32" s="278"/>
      <c r="D32" s="279"/>
      <c r="E32" s="279"/>
      <c r="F32" s="279"/>
      <c r="G32" s="279"/>
      <c r="H32" s="280"/>
      <c r="I32" s="5"/>
      <c r="J32" s="284"/>
      <c r="K32" s="285"/>
      <c r="L32" s="285"/>
      <c r="M32" s="285"/>
      <c r="N32" s="285"/>
      <c r="O32" s="286"/>
      <c r="P32" s="6"/>
    </row>
    <row r="33" spans="2:16" ht="39.75" customHeight="1" x14ac:dyDescent="0.2">
      <c r="B33" s="10"/>
      <c r="C33" s="278"/>
      <c r="D33" s="279"/>
      <c r="E33" s="279"/>
      <c r="F33" s="279"/>
      <c r="G33" s="279"/>
      <c r="H33" s="280"/>
      <c r="I33" s="5"/>
      <c r="J33" s="284"/>
      <c r="K33" s="285"/>
      <c r="L33" s="285"/>
      <c r="M33" s="285"/>
      <c r="N33" s="285"/>
      <c r="O33" s="286"/>
      <c r="P33" s="6"/>
    </row>
    <row r="34" spans="2:16" x14ac:dyDescent="0.2">
      <c r="B34" s="10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6"/>
    </row>
    <row r="35" spans="2:16" x14ac:dyDescent="0.2">
      <c r="B35" s="10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6"/>
    </row>
    <row r="36" spans="2:16" x14ac:dyDescent="0.2">
      <c r="B36" s="10"/>
      <c r="C36" s="5"/>
      <c r="D36" s="5"/>
      <c r="E36" s="5"/>
      <c r="F36" s="5"/>
      <c r="G36" s="287" t="s">
        <v>81</v>
      </c>
      <c r="H36" s="288"/>
      <c r="I36" s="288"/>
      <c r="J36" s="288"/>
      <c r="K36" s="288"/>
      <c r="L36" s="289"/>
      <c r="M36" s="5"/>
      <c r="N36" s="5"/>
      <c r="O36" s="5"/>
      <c r="P36" s="6"/>
    </row>
    <row r="37" spans="2:16" x14ac:dyDescent="0.2">
      <c r="B37" s="10"/>
      <c r="C37" s="5"/>
      <c r="D37" s="5"/>
      <c r="E37" s="5"/>
      <c r="F37" s="5"/>
      <c r="G37" s="290"/>
      <c r="H37" s="291"/>
      <c r="I37" s="291"/>
      <c r="J37" s="291"/>
      <c r="K37" s="291"/>
      <c r="L37" s="292"/>
      <c r="M37" s="5"/>
      <c r="N37" s="5"/>
      <c r="O37" s="5"/>
      <c r="P37" s="6"/>
    </row>
    <row r="38" spans="2:16" x14ac:dyDescent="0.2">
      <c r="B38" s="10"/>
      <c r="C38" s="5"/>
      <c r="D38" s="5"/>
      <c r="E38" s="5"/>
      <c r="F38" s="5"/>
      <c r="G38" s="290"/>
      <c r="H38" s="291"/>
      <c r="I38" s="291"/>
      <c r="J38" s="291"/>
      <c r="K38" s="291"/>
      <c r="L38" s="292"/>
      <c r="M38" s="5"/>
      <c r="N38" s="5"/>
      <c r="O38" s="5"/>
      <c r="P38" s="6"/>
    </row>
    <row r="39" spans="2:16" x14ac:dyDescent="0.2">
      <c r="B39" s="10"/>
      <c r="C39" s="5"/>
      <c r="D39" s="5"/>
      <c r="E39" s="5"/>
      <c r="F39" s="5"/>
      <c r="G39" s="290"/>
      <c r="H39" s="291"/>
      <c r="I39" s="291"/>
      <c r="J39" s="291"/>
      <c r="K39" s="291"/>
      <c r="L39" s="292"/>
      <c r="M39" s="5"/>
      <c r="N39" s="5"/>
      <c r="O39" s="5"/>
      <c r="P39" s="6"/>
    </row>
    <row r="40" spans="2:16" x14ac:dyDescent="0.2">
      <c r="B40" s="10"/>
      <c r="C40" s="5"/>
      <c r="D40" s="5"/>
      <c r="E40" s="5"/>
      <c r="F40" s="5"/>
      <c r="G40" s="290"/>
      <c r="H40" s="291"/>
      <c r="I40" s="291"/>
      <c r="J40" s="291"/>
      <c r="K40" s="291"/>
      <c r="L40" s="292"/>
      <c r="M40" s="5"/>
      <c r="N40" s="5"/>
      <c r="O40" s="5"/>
      <c r="P40" s="6"/>
    </row>
    <row r="41" spans="2:16" x14ac:dyDescent="0.2">
      <c r="B41" s="10"/>
      <c r="C41" s="5"/>
      <c r="D41" s="5"/>
      <c r="E41" s="5"/>
      <c r="F41" s="5"/>
      <c r="G41" s="293"/>
      <c r="H41" s="294"/>
      <c r="I41" s="294"/>
      <c r="J41" s="294"/>
      <c r="K41" s="294"/>
      <c r="L41" s="295"/>
      <c r="M41" s="5"/>
      <c r="N41" s="5"/>
      <c r="O41" s="5"/>
      <c r="P41" s="6"/>
    </row>
    <row r="42" spans="2:16" x14ac:dyDescent="0.2">
      <c r="B42" s="10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6"/>
    </row>
    <row r="43" spans="2:16" x14ac:dyDescent="0.2">
      <c r="B43" s="1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8"/>
    </row>
    <row r="47" spans="2:16" ht="14.25" customHeight="1" x14ac:dyDescent="0.2"/>
  </sheetData>
  <sheetProtection algorithmName="SHA-512" hashValue="ygT8iUrjs/JjfXQRP8Qni2ezKBLWUhf3zNK1NLjNxsUGe67CEcLB/4fCaPdtGwmKUbNwYLd/XYYfIUPS61OmAw==" saltValue="2zGzpbmO81YdR3XLS/CHJQ==" spinCount="100000" sheet="1" objects="1" scenarios="1"/>
  <mergeCells count="15">
    <mergeCell ref="C31:H33"/>
    <mergeCell ref="J31:O33"/>
    <mergeCell ref="G36:L41"/>
    <mergeCell ref="B7:P7"/>
    <mergeCell ref="B9:P9"/>
    <mergeCell ref="B8:P8"/>
    <mergeCell ref="B11:P11"/>
    <mergeCell ref="B12:P12"/>
    <mergeCell ref="C29:O29"/>
    <mergeCell ref="C15:P15"/>
    <mergeCell ref="C16:P16"/>
    <mergeCell ref="D20:P20"/>
    <mergeCell ref="D19:P19"/>
    <mergeCell ref="D21:P21"/>
    <mergeCell ref="D22:P22"/>
  </mergeCells>
  <hyperlinks>
    <hyperlink ref="C31:H33" location="ZŠ!A1" display="ZÁKLADNÍ ŠKOLA"/>
    <hyperlink ref="J31:O33" location="MŠ!A1" display="MATEŘSKÁ ŠKOLA"/>
    <hyperlink ref="G36:L41" location="'MŠ + ZŠ'!A1" display="'MŠ + ZŠ'!A1"/>
  </hyperlinks>
  <pageMargins left="0.7" right="0.7" top="0.78740157499999996" bottom="0.78740157499999996" header="0.3" footer="0.3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9"/>
  <sheetViews>
    <sheetView workbookViewId="0">
      <selection activeCell="D4" sqref="D4:H4"/>
    </sheetView>
  </sheetViews>
  <sheetFormatPr defaultRowHeight="15" x14ac:dyDescent="0.25"/>
  <cols>
    <col min="1" max="1" width="5.7109375" style="236" customWidth="1"/>
    <col min="2" max="2" width="21" customWidth="1"/>
    <col min="3" max="3" width="12.140625" customWidth="1"/>
    <col min="4" max="4" width="13.7109375" style="251" customWidth="1"/>
    <col min="5" max="5" width="7.28515625" style="252" customWidth="1"/>
    <col min="6" max="6" width="40.5703125" style="253" customWidth="1"/>
    <col min="7" max="7" width="12.42578125" style="254" customWidth="1"/>
    <col min="8" max="8" width="22.140625" style="253" customWidth="1"/>
  </cols>
  <sheetData>
    <row r="1" spans="1:8" ht="9.75" customHeight="1" x14ac:dyDescent="0.25"/>
    <row r="2" spans="1:8" ht="18.75" customHeight="1" x14ac:dyDescent="0.25">
      <c r="A2" s="298" t="s">
        <v>202</v>
      </c>
      <c r="B2" s="298"/>
      <c r="C2" s="298"/>
      <c r="D2" s="298"/>
      <c r="E2" s="298"/>
      <c r="F2" s="298"/>
      <c r="G2" s="298"/>
      <c r="H2" s="298"/>
    </row>
    <row r="3" spans="1:8" ht="7.5" customHeight="1" x14ac:dyDescent="0.25">
      <c r="B3" s="237"/>
      <c r="C3" s="237"/>
      <c r="D3" s="238"/>
      <c r="E3" s="239"/>
      <c r="F3" s="240"/>
      <c r="G3" s="255"/>
      <c r="H3" s="240"/>
    </row>
    <row r="4" spans="1:8" x14ac:dyDescent="0.25">
      <c r="A4" s="314" t="s">
        <v>175</v>
      </c>
      <c r="B4" s="315"/>
      <c r="C4" s="316"/>
      <c r="D4" s="317" t="s">
        <v>212</v>
      </c>
      <c r="E4" s="318"/>
      <c r="F4" s="318"/>
      <c r="G4" s="318"/>
      <c r="H4" s="319"/>
    </row>
    <row r="5" spans="1:8" x14ac:dyDescent="0.25">
      <c r="A5" s="310" t="s">
        <v>177</v>
      </c>
      <c r="B5" s="310"/>
      <c r="C5" s="310"/>
      <c r="D5" s="317" t="s">
        <v>212</v>
      </c>
      <c r="E5" s="318"/>
      <c r="F5" s="318"/>
      <c r="G5" s="318"/>
      <c r="H5" s="319"/>
    </row>
    <row r="6" spans="1:8" x14ac:dyDescent="0.25">
      <c r="A6" s="310" t="s">
        <v>179</v>
      </c>
      <c r="B6" s="310"/>
      <c r="C6" s="310"/>
      <c r="D6" s="311" t="s">
        <v>212</v>
      </c>
      <c r="E6" s="312"/>
      <c r="F6" s="312"/>
      <c r="G6" s="312"/>
      <c r="H6" s="313"/>
    </row>
    <row r="7" spans="1:8" ht="9.75" customHeight="1" x14ac:dyDescent="0.25">
      <c r="B7" s="241"/>
      <c r="C7" s="242"/>
      <c r="D7" s="243"/>
      <c r="E7" s="244"/>
      <c r="F7" s="245"/>
      <c r="G7" s="256"/>
      <c r="H7" s="246"/>
    </row>
    <row r="8" spans="1:8" ht="7.5" customHeight="1" x14ac:dyDescent="0.25">
      <c r="B8" s="241"/>
      <c r="C8" s="242"/>
      <c r="D8" s="243"/>
      <c r="E8" s="244"/>
      <c r="F8" s="245"/>
      <c r="G8" s="256"/>
      <c r="H8" s="246"/>
    </row>
    <row r="9" spans="1:8" ht="102" x14ac:dyDescent="0.25">
      <c r="A9" s="257" t="s">
        <v>181</v>
      </c>
      <c r="B9" s="258" t="s">
        <v>182</v>
      </c>
      <c r="C9" s="258" t="s">
        <v>183</v>
      </c>
      <c r="D9" s="259" t="s">
        <v>205</v>
      </c>
      <c r="E9" s="260" t="s">
        <v>184</v>
      </c>
      <c r="F9" s="261" t="s">
        <v>185</v>
      </c>
      <c r="G9" s="262" t="s">
        <v>204</v>
      </c>
      <c r="H9" s="261" t="s">
        <v>186</v>
      </c>
    </row>
    <row r="10" spans="1:8" x14ac:dyDescent="0.25">
      <c r="A10" s="268"/>
      <c r="B10" s="265"/>
      <c r="C10" s="265"/>
      <c r="D10" s="269"/>
      <c r="E10" s="270"/>
      <c r="F10" s="271"/>
      <c r="G10" s="272"/>
      <c r="H10" s="273"/>
    </row>
    <row r="11" spans="1:8" x14ac:dyDescent="0.25">
      <c r="A11" s="268"/>
      <c r="B11" s="265"/>
      <c r="C11" s="265"/>
      <c r="D11" s="269"/>
      <c r="E11" s="270"/>
      <c r="F11" s="271"/>
      <c r="G11" s="272"/>
      <c r="H11" s="273"/>
    </row>
    <row r="12" spans="1:8" x14ac:dyDescent="0.25">
      <c r="A12" s="268"/>
      <c r="B12" s="266"/>
      <c r="C12" s="266"/>
      <c r="D12" s="274"/>
      <c r="E12" s="270"/>
      <c r="F12" s="271"/>
      <c r="G12" s="272"/>
      <c r="H12" s="273"/>
    </row>
    <row r="13" spans="1:8" x14ac:dyDescent="0.25">
      <c r="A13" s="268"/>
      <c r="B13" s="266"/>
      <c r="C13" s="266"/>
      <c r="D13" s="274"/>
      <c r="E13" s="270"/>
      <c r="F13" s="271"/>
      <c r="G13" s="272"/>
      <c r="H13" s="273"/>
    </row>
    <row r="14" spans="1:8" x14ac:dyDescent="0.25">
      <c r="A14" s="268"/>
      <c r="B14" s="266"/>
      <c r="C14" s="266"/>
      <c r="D14" s="274"/>
      <c r="E14" s="270"/>
      <c r="F14" s="271"/>
      <c r="G14" s="272"/>
      <c r="H14" s="273"/>
    </row>
    <row r="15" spans="1:8" x14ac:dyDescent="0.25">
      <c r="A15" s="268"/>
      <c r="B15" s="265"/>
      <c r="C15" s="265"/>
      <c r="D15" s="274"/>
      <c r="E15" s="270"/>
      <c r="F15" s="271"/>
      <c r="G15" s="272"/>
      <c r="H15" s="273"/>
    </row>
    <row r="16" spans="1:8" x14ac:dyDescent="0.25">
      <c r="A16" s="268"/>
      <c r="B16" s="265"/>
      <c r="C16" s="265"/>
      <c r="D16" s="274"/>
      <c r="E16" s="270"/>
      <c r="F16" s="271"/>
      <c r="G16" s="272"/>
      <c r="H16" s="273"/>
    </row>
    <row r="17" spans="1:8" x14ac:dyDescent="0.25">
      <c r="A17" s="268"/>
      <c r="B17" s="266"/>
      <c r="C17" s="266"/>
      <c r="D17" s="274"/>
      <c r="E17" s="270"/>
      <c r="F17" s="271"/>
      <c r="G17" s="272"/>
      <c r="H17" s="273"/>
    </row>
    <row r="18" spans="1:8" x14ac:dyDescent="0.25">
      <c r="A18" s="268"/>
      <c r="B18" s="266"/>
      <c r="C18" s="266"/>
      <c r="D18" s="274"/>
      <c r="E18" s="270"/>
      <c r="F18" s="271"/>
      <c r="G18" s="272"/>
      <c r="H18" s="273"/>
    </row>
    <row r="19" spans="1:8" x14ac:dyDescent="0.25">
      <c r="A19" s="268"/>
      <c r="B19" s="266"/>
      <c r="C19" s="266"/>
      <c r="D19" s="274"/>
      <c r="E19" s="270"/>
      <c r="F19" s="271"/>
      <c r="G19" s="272"/>
      <c r="H19" s="273"/>
    </row>
    <row r="20" spans="1:8" x14ac:dyDescent="0.25">
      <c r="A20" s="268"/>
      <c r="B20" s="265"/>
      <c r="C20" s="265"/>
      <c r="D20" s="274"/>
      <c r="E20" s="270"/>
      <c r="F20" s="271"/>
      <c r="G20" s="272"/>
      <c r="H20" s="273"/>
    </row>
    <row r="21" spans="1:8" x14ac:dyDescent="0.25">
      <c r="A21" s="268"/>
      <c r="B21" s="265"/>
      <c r="C21" s="265"/>
      <c r="D21" s="274"/>
      <c r="E21" s="270"/>
      <c r="F21" s="271"/>
      <c r="G21" s="272"/>
      <c r="H21" s="273"/>
    </row>
    <row r="22" spans="1:8" x14ac:dyDescent="0.25">
      <c r="A22" s="268"/>
      <c r="B22" s="266"/>
      <c r="C22" s="266"/>
      <c r="D22" s="274"/>
      <c r="E22" s="270"/>
      <c r="F22" s="271"/>
      <c r="G22" s="272"/>
      <c r="H22" s="273"/>
    </row>
    <row r="23" spans="1:8" x14ac:dyDescent="0.25">
      <c r="A23" s="268"/>
      <c r="B23" s="266"/>
      <c r="C23" s="266"/>
      <c r="D23" s="274"/>
      <c r="E23" s="270"/>
      <c r="F23" s="271"/>
      <c r="G23" s="272"/>
      <c r="H23" s="273"/>
    </row>
    <row r="24" spans="1:8" x14ac:dyDescent="0.25">
      <c r="A24" s="268"/>
      <c r="B24" s="266"/>
      <c r="C24" s="266"/>
      <c r="D24" s="274"/>
      <c r="E24" s="270"/>
      <c r="F24" s="271"/>
      <c r="G24" s="272"/>
      <c r="H24" s="273"/>
    </row>
    <row r="25" spans="1:8" x14ac:dyDescent="0.25">
      <c r="A25" s="268"/>
      <c r="B25" s="266"/>
      <c r="C25" s="266"/>
      <c r="D25" s="274"/>
      <c r="E25" s="270"/>
      <c r="F25" s="271"/>
      <c r="G25" s="272"/>
      <c r="H25" s="273"/>
    </row>
    <row r="26" spans="1:8" x14ac:dyDescent="0.25">
      <c r="A26" s="268"/>
      <c r="B26" s="266"/>
      <c r="C26" s="266"/>
      <c r="D26" s="274"/>
      <c r="E26" s="270"/>
      <c r="F26" s="271"/>
      <c r="G26" s="272"/>
      <c r="H26" s="273"/>
    </row>
    <row r="27" spans="1:8" x14ac:dyDescent="0.25">
      <c r="A27" s="268"/>
      <c r="B27" s="266"/>
      <c r="C27" s="266"/>
      <c r="D27" s="274"/>
      <c r="E27" s="270"/>
      <c r="F27" s="271"/>
      <c r="G27" s="272"/>
      <c r="H27" s="273"/>
    </row>
    <row r="28" spans="1:8" x14ac:dyDescent="0.25">
      <c r="A28" s="268"/>
      <c r="B28" s="266"/>
      <c r="C28" s="266"/>
      <c r="D28" s="274"/>
      <c r="E28" s="270"/>
      <c r="F28" s="271"/>
      <c r="G28" s="272"/>
      <c r="H28" s="273"/>
    </row>
    <row r="29" spans="1:8" x14ac:dyDescent="0.25">
      <c r="A29" s="268"/>
      <c r="B29" s="266"/>
      <c r="C29" s="266"/>
      <c r="D29" s="274"/>
      <c r="E29" s="270"/>
      <c r="F29" s="271"/>
      <c r="G29" s="272"/>
      <c r="H29" s="273"/>
    </row>
    <row r="30" spans="1:8" x14ac:dyDescent="0.25">
      <c r="A30" s="268"/>
      <c r="B30" s="266"/>
      <c r="C30" s="266"/>
      <c r="D30" s="274"/>
      <c r="E30" s="270"/>
      <c r="F30" s="271"/>
      <c r="G30" s="272"/>
      <c r="H30" s="273"/>
    </row>
    <row r="31" spans="1:8" x14ac:dyDescent="0.25">
      <c r="A31" s="268"/>
      <c r="B31" s="266"/>
      <c r="C31" s="266"/>
      <c r="D31" s="274"/>
      <c r="E31" s="270"/>
      <c r="F31" s="271"/>
      <c r="G31" s="272"/>
      <c r="H31" s="273"/>
    </row>
    <row r="32" spans="1:8" x14ac:dyDescent="0.25">
      <c r="A32" s="268"/>
      <c r="B32" s="266"/>
      <c r="C32" s="266"/>
      <c r="D32" s="274"/>
      <c r="E32" s="270"/>
      <c r="F32" s="271"/>
      <c r="G32" s="272"/>
      <c r="H32" s="273"/>
    </row>
    <row r="33" spans="1:8" x14ac:dyDescent="0.25">
      <c r="A33" s="268"/>
      <c r="B33" s="266"/>
      <c r="C33" s="266"/>
      <c r="D33" s="274"/>
      <c r="E33" s="270"/>
      <c r="F33" s="271"/>
      <c r="G33" s="272"/>
      <c r="H33" s="273"/>
    </row>
    <row r="34" spans="1:8" x14ac:dyDescent="0.25">
      <c r="A34" s="268"/>
      <c r="B34" s="266"/>
      <c r="C34" s="266"/>
      <c r="D34" s="274"/>
      <c r="E34" s="270"/>
      <c r="F34" s="271"/>
      <c r="G34" s="272"/>
      <c r="H34" s="273"/>
    </row>
    <row r="35" spans="1:8" x14ac:dyDescent="0.25">
      <c r="A35" s="268"/>
      <c r="B35" s="266"/>
      <c r="C35" s="266"/>
      <c r="D35" s="274"/>
      <c r="E35" s="270"/>
      <c r="F35" s="271"/>
      <c r="G35" s="272"/>
      <c r="H35" s="273"/>
    </row>
    <row r="36" spans="1:8" x14ac:dyDescent="0.25">
      <c r="A36" s="268"/>
      <c r="B36" s="266"/>
      <c r="C36" s="266"/>
      <c r="D36" s="274"/>
      <c r="E36" s="270"/>
      <c r="F36" s="271"/>
      <c r="G36" s="272"/>
      <c r="H36" s="273"/>
    </row>
    <row r="37" spans="1:8" x14ac:dyDescent="0.25">
      <c r="A37" s="268"/>
      <c r="B37" s="266"/>
      <c r="C37" s="266"/>
      <c r="D37" s="274"/>
      <c r="E37" s="270"/>
      <c r="F37" s="271"/>
      <c r="G37" s="272"/>
      <c r="H37" s="273"/>
    </row>
    <row r="38" spans="1:8" x14ac:dyDescent="0.25">
      <c r="A38" s="268"/>
      <c r="B38" s="266"/>
      <c r="C38" s="266"/>
      <c r="D38" s="274"/>
      <c r="E38" s="270"/>
      <c r="F38" s="271"/>
      <c r="G38" s="272"/>
      <c r="H38" s="273"/>
    </row>
    <row r="39" spans="1:8" x14ac:dyDescent="0.25">
      <c r="A39" s="268"/>
      <c r="B39" s="266"/>
      <c r="C39" s="266"/>
      <c r="D39" s="274"/>
      <c r="E39" s="270"/>
      <c r="F39" s="271"/>
      <c r="G39" s="272"/>
      <c r="H39" s="273"/>
    </row>
    <row r="40" spans="1:8" x14ac:dyDescent="0.25">
      <c r="A40" s="268"/>
      <c r="B40" s="266"/>
      <c r="C40" s="266"/>
      <c r="D40" s="274"/>
      <c r="E40" s="270"/>
      <c r="F40" s="271"/>
      <c r="G40" s="272"/>
      <c r="H40" s="273"/>
    </row>
    <row r="41" spans="1:8" x14ac:dyDescent="0.25">
      <c r="A41" s="268"/>
      <c r="B41" s="266"/>
      <c r="C41" s="266"/>
      <c r="D41" s="274"/>
      <c r="E41" s="270"/>
      <c r="F41" s="271"/>
      <c r="G41" s="272"/>
      <c r="H41" s="273"/>
    </row>
    <row r="42" spans="1:8" x14ac:dyDescent="0.25">
      <c r="A42" s="268"/>
      <c r="B42" s="266"/>
      <c r="C42" s="266"/>
      <c r="D42" s="274"/>
      <c r="E42" s="270"/>
      <c r="F42" s="271"/>
      <c r="G42" s="272"/>
      <c r="H42" s="273"/>
    </row>
    <row r="43" spans="1:8" x14ac:dyDescent="0.25">
      <c r="A43" s="268"/>
      <c r="B43" s="266"/>
      <c r="C43" s="266"/>
      <c r="D43" s="274"/>
      <c r="E43" s="270"/>
      <c r="F43" s="271"/>
      <c r="G43" s="272"/>
      <c r="H43" s="273"/>
    </row>
    <row r="44" spans="1:8" x14ac:dyDescent="0.25">
      <c r="A44" s="268"/>
      <c r="B44" s="266"/>
      <c r="C44" s="266"/>
      <c r="D44" s="274"/>
      <c r="E44" s="270"/>
      <c r="F44" s="271"/>
      <c r="G44" s="272"/>
      <c r="H44" s="273"/>
    </row>
    <row r="45" spans="1:8" x14ac:dyDescent="0.25">
      <c r="A45" s="268"/>
      <c r="B45" s="266"/>
      <c r="C45" s="266"/>
      <c r="D45" s="274"/>
      <c r="E45" s="270"/>
      <c r="F45" s="271"/>
      <c r="G45" s="272"/>
      <c r="H45" s="273"/>
    </row>
    <row r="46" spans="1:8" x14ac:dyDescent="0.25">
      <c r="A46" s="268"/>
      <c r="B46" s="266"/>
      <c r="C46" s="266"/>
      <c r="D46" s="274"/>
      <c r="E46" s="270"/>
      <c r="F46" s="271"/>
      <c r="G46" s="272"/>
      <c r="H46" s="273"/>
    </row>
    <row r="47" spans="1:8" x14ac:dyDescent="0.25">
      <c r="A47" s="268"/>
      <c r="B47" s="266"/>
      <c r="C47" s="266"/>
      <c r="D47" s="274"/>
      <c r="E47" s="270"/>
      <c r="F47" s="271"/>
      <c r="G47" s="272"/>
      <c r="H47" s="273"/>
    </row>
    <row r="48" spans="1:8" x14ac:dyDescent="0.25">
      <c r="A48" s="268"/>
      <c r="B48" s="266"/>
      <c r="C48" s="266"/>
      <c r="D48" s="274"/>
      <c r="E48" s="270"/>
      <c r="F48" s="271"/>
      <c r="G48" s="272"/>
      <c r="H48" s="273"/>
    </row>
    <row r="49" spans="1:8" x14ac:dyDescent="0.25">
      <c r="A49" s="268"/>
      <c r="B49" s="266"/>
      <c r="C49" s="266"/>
      <c r="D49" s="274"/>
      <c r="E49" s="270"/>
      <c r="F49" s="271"/>
      <c r="G49" s="272"/>
      <c r="H49" s="273"/>
    </row>
    <row r="50" spans="1:8" x14ac:dyDescent="0.25">
      <c r="A50" s="268"/>
      <c r="B50" s="266"/>
      <c r="C50" s="266"/>
      <c r="D50" s="274"/>
      <c r="E50" s="270"/>
      <c r="F50" s="271"/>
      <c r="G50" s="272"/>
      <c r="H50" s="273"/>
    </row>
    <row r="51" spans="1:8" x14ac:dyDescent="0.25">
      <c r="A51" s="268"/>
      <c r="B51" s="266"/>
      <c r="C51" s="266"/>
      <c r="D51" s="274"/>
      <c r="E51" s="270"/>
      <c r="F51" s="271"/>
      <c r="G51" s="272"/>
      <c r="H51" s="273"/>
    </row>
    <row r="52" spans="1:8" x14ac:dyDescent="0.25">
      <c r="A52" s="268"/>
      <c r="B52" s="266"/>
      <c r="C52" s="266"/>
      <c r="D52" s="274"/>
      <c r="E52" s="270"/>
      <c r="F52" s="271"/>
      <c r="G52" s="272"/>
      <c r="H52" s="273"/>
    </row>
    <row r="53" spans="1:8" x14ac:dyDescent="0.25">
      <c r="A53" s="268"/>
      <c r="B53" s="266"/>
      <c r="C53" s="266"/>
      <c r="D53" s="274"/>
      <c r="E53" s="270"/>
      <c r="F53" s="271"/>
      <c r="G53" s="272"/>
      <c r="H53" s="273"/>
    </row>
    <row r="54" spans="1:8" x14ac:dyDescent="0.25">
      <c r="A54" s="268"/>
      <c r="B54" s="266"/>
      <c r="C54" s="266"/>
      <c r="D54" s="274"/>
      <c r="E54" s="270"/>
      <c r="F54" s="271"/>
      <c r="G54" s="272"/>
      <c r="H54" s="273"/>
    </row>
    <row r="55" spans="1:8" x14ac:dyDescent="0.25">
      <c r="A55" s="268"/>
      <c r="B55" s="266"/>
      <c r="C55" s="266"/>
      <c r="D55" s="274"/>
      <c r="E55" s="270"/>
      <c r="F55" s="271"/>
      <c r="G55" s="272"/>
      <c r="H55" s="273"/>
    </row>
    <row r="56" spans="1:8" x14ac:dyDescent="0.25">
      <c r="A56" s="268"/>
      <c r="B56" s="266"/>
      <c r="C56" s="266"/>
      <c r="D56" s="274"/>
      <c r="E56" s="270"/>
      <c r="F56" s="271"/>
      <c r="G56" s="272"/>
      <c r="H56" s="273"/>
    </row>
    <row r="57" spans="1:8" x14ac:dyDescent="0.25">
      <c r="A57" s="268"/>
      <c r="B57" s="266"/>
      <c r="C57" s="266"/>
      <c r="D57" s="274"/>
      <c r="E57" s="270"/>
      <c r="F57" s="271"/>
      <c r="G57" s="272"/>
      <c r="H57" s="273"/>
    </row>
    <row r="58" spans="1:8" x14ac:dyDescent="0.25">
      <c r="A58" s="268"/>
      <c r="B58" s="266"/>
      <c r="C58" s="266"/>
      <c r="D58" s="274"/>
      <c r="E58" s="270"/>
      <c r="F58" s="271"/>
      <c r="G58" s="272"/>
      <c r="H58" s="273"/>
    </row>
    <row r="59" spans="1:8" x14ac:dyDescent="0.25">
      <c r="A59" s="268"/>
      <c r="B59" s="266"/>
      <c r="C59" s="266"/>
      <c r="D59" s="274"/>
      <c r="E59" s="270"/>
      <c r="F59" s="271"/>
      <c r="G59" s="272"/>
      <c r="H59" s="273"/>
    </row>
    <row r="60" spans="1:8" x14ac:dyDescent="0.25">
      <c r="A60" s="268"/>
      <c r="B60" s="266"/>
      <c r="C60" s="266"/>
      <c r="D60" s="274"/>
      <c r="E60" s="270"/>
      <c r="F60" s="271"/>
      <c r="G60" s="272"/>
      <c r="H60" s="273"/>
    </row>
    <row r="61" spans="1:8" x14ac:dyDescent="0.25">
      <c r="A61" s="268"/>
      <c r="B61" s="266"/>
      <c r="C61" s="266"/>
      <c r="D61" s="274"/>
      <c r="E61" s="270"/>
      <c r="F61" s="271"/>
      <c r="G61" s="272"/>
      <c r="H61" s="273"/>
    </row>
    <row r="62" spans="1:8" x14ac:dyDescent="0.25">
      <c r="A62" s="268"/>
      <c r="B62" s="266"/>
      <c r="C62" s="266"/>
      <c r="D62" s="274"/>
      <c r="E62" s="270"/>
      <c r="F62" s="271"/>
      <c r="G62" s="272"/>
      <c r="H62" s="273"/>
    </row>
    <row r="63" spans="1:8" x14ac:dyDescent="0.25">
      <c r="A63" s="268"/>
      <c r="B63" s="266"/>
      <c r="C63" s="266"/>
      <c r="D63" s="274"/>
      <c r="E63" s="270"/>
      <c r="F63" s="271"/>
      <c r="G63" s="272"/>
      <c r="H63" s="273"/>
    </row>
    <row r="64" spans="1:8" x14ac:dyDescent="0.25">
      <c r="A64" s="268"/>
      <c r="B64" s="266"/>
      <c r="C64" s="266"/>
      <c r="D64" s="274"/>
      <c r="E64" s="270"/>
      <c r="F64" s="271"/>
      <c r="G64" s="272"/>
      <c r="H64" s="273"/>
    </row>
    <row r="65" spans="1:8" x14ac:dyDescent="0.25">
      <c r="A65" s="268"/>
      <c r="B65" s="266"/>
      <c r="C65" s="266"/>
      <c r="D65" s="274"/>
      <c r="E65" s="270"/>
      <c r="F65" s="271"/>
      <c r="G65" s="272"/>
      <c r="H65" s="273"/>
    </row>
    <row r="66" spans="1:8" x14ac:dyDescent="0.25">
      <c r="A66" s="268"/>
      <c r="B66" s="266"/>
      <c r="C66" s="266"/>
      <c r="D66" s="274"/>
      <c r="E66" s="270"/>
      <c r="F66" s="271"/>
      <c r="G66" s="272"/>
      <c r="H66" s="273"/>
    </row>
    <row r="67" spans="1:8" x14ac:dyDescent="0.25">
      <c r="A67" s="268"/>
      <c r="B67" s="266"/>
      <c r="C67" s="266"/>
      <c r="D67" s="274"/>
      <c r="E67" s="270"/>
      <c r="F67" s="271"/>
      <c r="G67" s="272"/>
      <c r="H67" s="273"/>
    </row>
    <row r="68" spans="1:8" x14ac:dyDescent="0.25">
      <c r="A68" s="268"/>
      <c r="B68" s="266"/>
      <c r="C68" s="266"/>
      <c r="D68" s="274"/>
      <c r="E68" s="270"/>
      <c r="F68" s="271"/>
      <c r="G68" s="272"/>
      <c r="H68" s="273"/>
    </row>
    <row r="69" spans="1:8" x14ac:dyDescent="0.25">
      <c r="A69" s="268"/>
      <c r="B69" s="266"/>
      <c r="C69" s="266"/>
      <c r="D69" s="274"/>
      <c r="E69" s="270"/>
      <c r="F69" s="271"/>
      <c r="G69" s="272"/>
      <c r="H69" s="273"/>
    </row>
    <row r="70" spans="1:8" x14ac:dyDescent="0.25">
      <c r="A70" s="268"/>
      <c r="B70" s="266"/>
      <c r="C70" s="266"/>
      <c r="D70" s="274"/>
      <c r="E70" s="270"/>
      <c r="F70" s="271"/>
      <c r="G70" s="272"/>
      <c r="H70" s="273"/>
    </row>
    <row r="71" spans="1:8" x14ac:dyDescent="0.25">
      <c r="A71" s="268"/>
      <c r="B71" s="266"/>
      <c r="C71" s="266"/>
      <c r="D71" s="274"/>
      <c r="E71" s="270"/>
      <c r="F71" s="271"/>
      <c r="G71" s="272"/>
      <c r="H71" s="273"/>
    </row>
    <row r="72" spans="1:8" x14ac:dyDescent="0.25">
      <c r="A72" s="268"/>
      <c r="B72" s="266"/>
      <c r="C72" s="266"/>
      <c r="D72" s="274"/>
      <c r="E72" s="270"/>
      <c r="F72" s="271"/>
      <c r="G72" s="272"/>
      <c r="H72" s="273"/>
    </row>
    <row r="73" spans="1:8" x14ac:dyDescent="0.25">
      <c r="A73" s="268"/>
      <c r="B73" s="266"/>
      <c r="C73" s="266"/>
      <c r="D73" s="274"/>
      <c r="E73" s="270"/>
      <c r="F73" s="271"/>
      <c r="G73" s="272"/>
      <c r="H73" s="273"/>
    </row>
    <row r="74" spans="1:8" x14ac:dyDescent="0.25">
      <c r="A74" s="268"/>
      <c r="B74" s="266"/>
      <c r="C74" s="266"/>
      <c r="D74" s="274"/>
      <c r="E74" s="270"/>
      <c r="F74" s="271"/>
      <c r="G74" s="272"/>
      <c r="H74" s="273"/>
    </row>
    <row r="75" spans="1:8" x14ac:dyDescent="0.25">
      <c r="A75" s="268"/>
      <c r="B75" s="266"/>
      <c r="C75" s="266"/>
      <c r="D75" s="274"/>
      <c r="E75" s="270"/>
      <c r="F75" s="271"/>
      <c r="G75" s="272"/>
      <c r="H75" s="273"/>
    </row>
    <row r="76" spans="1:8" x14ac:dyDescent="0.25">
      <c r="A76" s="268"/>
      <c r="B76" s="266"/>
      <c r="C76" s="266"/>
      <c r="D76" s="274"/>
      <c r="E76" s="270"/>
      <c r="F76" s="271"/>
      <c r="G76" s="272"/>
      <c r="H76" s="273"/>
    </row>
    <row r="77" spans="1:8" x14ac:dyDescent="0.25">
      <c r="A77" s="268"/>
      <c r="B77" s="266"/>
      <c r="C77" s="266"/>
      <c r="D77" s="274"/>
      <c r="E77" s="270"/>
      <c r="F77" s="271"/>
      <c r="G77" s="272"/>
      <c r="H77" s="273"/>
    </row>
    <row r="78" spans="1:8" x14ac:dyDescent="0.25">
      <c r="A78" s="268"/>
      <c r="B78" s="266"/>
      <c r="C78" s="266"/>
      <c r="D78" s="274"/>
      <c r="E78" s="270"/>
      <c r="F78" s="271"/>
      <c r="G78" s="272"/>
      <c r="H78" s="273"/>
    </row>
    <row r="79" spans="1:8" x14ac:dyDescent="0.25">
      <c r="A79" s="268"/>
      <c r="B79" s="266"/>
      <c r="C79" s="266"/>
      <c r="D79" s="274"/>
      <c r="E79" s="270"/>
      <c r="F79" s="271"/>
      <c r="G79" s="272"/>
      <c r="H79" s="273"/>
    </row>
    <row r="80" spans="1:8" x14ac:dyDescent="0.25">
      <c r="A80" s="268"/>
      <c r="B80" s="266"/>
      <c r="C80" s="266"/>
      <c r="D80" s="274"/>
      <c r="E80" s="270"/>
      <c r="F80" s="271"/>
      <c r="G80" s="272"/>
      <c r="H80" s="273"/>
    </row>
    <row r="81" spans="1:8" x14ac:dyDescent="0.25">
      <c r="A81" s="268"/>
      <c r="B81" s="266"/>
      <c r="C81" s="266"/>
      <c r="D81" s="274"/>
      <c r="E81" s="270"/>
      <c r="F81" s="271"/>
      <c r="G81" s="272"/>
      <c r="H81" s="273"/>
    </row>
    <row r="82" spans="1:8" x14ac:dyDescent="0.25">
      <c r="A82" s="268"/>
      <c r="B82" s="266"/>
      <c r="C82" s="266"/>
      <c r="D82" s="274"/>
      <c r="E82" s="270"/>
      <c r="F82" s="271"/>
      <c r="G82" s="272"/>
      <c r="H82" s="273"/>
    </row>
    <row r="83" spans="1:8" x14ac:dyDescent="0.25">
      <c r="A83" s="268"/>
      <c r="B83" s="266"/>
      <c r="C83" s="266"/>
      <c r="D83" s="274"/>
      <c r="E83" s="270"/>
      <c r="F83" s="271"/>
      <c r="G83" s="272"/>
      <c r="H83" s="273"/>
    </row>
    <row r="84" spans="1:8" x14ac:dyDescent="0.25">
      <c r="A84" s="268"/>
      <c r="B84" s="266"/>
      <c r="C84" s="266"/>
      <c r="D84" s="274"/>
      <c r="E84" s="270"/>
      <c r="F84" s="271"/>
      <c r="G84" s="272"/>
      <c r="H84" s="273"/>
    </row>
    <row r="85" spans="1:8" x14ac:dyDescent="0.25">
      <c r="A85" s="268"/>
      <c r="B85" s="266"/>
      <c r="C85" s="266"/>
      <c r="D85" s="274"/>
      <c r="E85" s="270"/>
      <c r="F85" s="271"/>
      <c r="G85" s="272"/>
      <c r="H85" s="273"/>
    </row>
    <row r="86" spans="1:8" x14ac:dyDescent="0.25">
      <c r="A86" s="268"/>
      <c r="B86" s="266"/>
      <c r="C86" s="266"/>
      <c r="D86" s="274"/>
      <c r="E86" s="270"/>
      <c r="F86" s="271"/>
      <c r="G86" s="272"/>
      <c r="H86" s="273"/>
    </row>
    <row r="87" spans="1:8" x14ac:dyDescent="0.25">
      <c r="A87" s="268"/>
      <c r="B87" s="266"/>
      <c r="C87" s="266"/>
      <c r="D87" s="274"/>
      <c r="E87" s="270"/>
      <c r="F87" s="271"/>
      <c r="G87" s="272"/>
      <c r="H87" s="273"/>
    </row>
    <row r="88" spans="1:8" x14ac:dyDescent="0.25">
      <c r="A88" s="268"/>
      <c r="B88" s="266"/>
      <c r="C88" s="266"/>
      <c r="D88" s="274"/>
      <c r="E88" s="270"/>
      <c r="F88" s="271"/>
      <c r="G88" s="272"/>
      <c r="H88" s="273"/>
    </row>
    <row r="89" spans="1:8" x14ac:dyDescent="0.25">
      <c r="A89" s="268"/>
      <c r="B89" s="266"/>
      <c r="C89" s="266"/>
      <c r="D89" s="274"/>
      <c r="E89" s="270"/>
      <c r="F89" s="271"/>
      <c r="G89" s="272"/>
      <c r="H89" s="273"/>
    </row>
    <row r="90" spans="1:8" x14ac:dyDescent="0.25">
      <c r="A90" s="268"/>
      <c r="B90" s="266"/>
      <c r="C90" s="266"/>
      <c r="D90" s="274"/>
      <c r="E90" s="270"/>
      <c r="F90" s="271"/>
      <c r="G90" s="272"/>
      <c r="H90" s="273"/>
    </row>
    <row r="91" spans="1:8" x14ac:dyDescent="0.25">
      <c r="A91" s="268"/>
      <c r="B91" s="266"/>
      <c r="C91" s="266"/>
      <c r="D91" s="274"/>
      <c r="E91" s="270"/>
      <c r="F91" s="271"/>
      <c r="G91" s="272"/>
      <c r="H91" s="273"/>
    </row>
    <row r="92" spans="1:8" x14ac:dyDescent="0.25">
      <c r="A92" s="268"/>
      <c r="B92" s="266"/>
      <c r="C92" s="266"/>
      <c r="D92" s="274"/>
      <c r="E92" s="270"/>
      <c r="F92" s="271"/>
      <c r="G92" s="272"/>
      <c r="H92" s="273"/>
    </row>
    <row r="93" spans="1:8" x14ac:dyDescent="0.25">
      <c r="A93" s="268"/>
      <c r="B93" s="266"/>
      <c r="C93" s="266"/>
      <c r="D93" s="274"/>
      <c r="E93" s="270"/>
      <c r="F93" s="271"/>
      <c r="G93" s="272"/>
      <c r="H93" s="273"/>
    </row>
    <row r="94" spans="1:8" x14ac:dyDescent="0.25">
      <c r="A94" s="268"/>
      <c r="B94" s="266"/>
      <c r="C94" s="266"/>
      <c r="D94" s="274"/>
      <c r="E94" s="270"/>
      <c r="F94" s="271"/>
      <c r="G94" s="272"/>
      <c r="H94" s="273"/>
    </row>
    <row r="95" spans="1:8" x14ac:dyDescent="0.25">
      <c r="A95" s="268"/>
      <c r="B95" s="266"/>
      <c r="C95" s="266"/>
      <c r="D95" s="274"/>
      <c r="E95" s="270"/>
      <c r="F95" s="271"/>
      <c r="G95" s="272"/>
      <c r="H95" s="273"/>
    </row>
    <row r="96" spans="1:8" x14ac:dyDescent="0.25">
      <c r="A96" s="268"/>
      <c r="B96" s="266"/>
      <c r="C96" s="266"/>
      <c r="D96" s="274"/>
      <c r="E96" s="270"/>
      <c r="F96" s="271"/>
      <c r="G96" s="272"/>
      <c r="H96" s="273"/>
    </row>
    <row r="97" spans="1:8" x14ac:dyDescent="0.25">
      <c r="A97" s="268"/>
      <c r="B97" s="266"/>
      <c r="C97" s="266"/>
      <c r="D97" s="274"/>
      <c r="E97" s="270"/>
      <c r="F97" s="271"/>
      <c r="G97" s="272"/>
      <c r="H97" s="273"/>
    </row>
    <row r="98" spans="1:8" x14ac:dyDescent="0.25">
      <c r="A98" s="268"/>
      <c r="B98" s="266"/>
      <c r="C98" s="266"/>
      <c r="D98" s="274"/>
      <c r="E98" s="270"/>
      <c r="F98" s="271"/>
      <c r="G98" s="272"/>
      <c r="H98" s="273"/>
    </row>
    <row r="99" spans="1:8" x14ac:dyDescent="0.25">
      <c r="A99" s="268"/>
      <c r="B99" s="266"/>
      <c r="C99" s="266"/>
      <c r="D99" s="274"/>
      <c r="E99" s="270"/>
      <c r="F99" s="271"/>
      <c r="G99" s="272"/>
      <c r="H99" s="273"/>
    </row>
    <row r="100" spans="1:8" x14ac:dyDescent="0.25">
      <c r="A100" s="268"/>
      <c r="B100" s="266"/>
      <c r="C100" s="266"/>
      <c r="D100" s="274"/>
      <c r="E100" s="270"/>
      <c r="F100" s="271"/>
      <c r="G100" s="272"/>
      <c r="H100" s="273"/>
    </row>
    <row r="101" spans="1:8" x14ac:dyDescent="0.25">
      <c r="A101" s="268"/>
      <c r="B101" s="266"/>
      <c r="C101" s="266"/>
      <c r="D101" s="274"/>
      <c r="E101" s="270"/>
      <c r="F101" s="271"/>
      <c r="G101" s="272"/>
      <c r="H101" s="273"/>
    </row>
    <row r="102" spans="1:8" x14ac:dyDescent="0.25">
      <c r="A102" s="268"/>
      <c r="B102" s="266"/>
      <c r="C102" s="266"/>
      <c r="D102" s="274"/>
      <c r="E102" s="270"/>
      <c r="F102" s="271"/>
      <c r="G102" s="272"/>
      <c r="H102" s="273"/>
    </row>
    <row r="103" spans="1:8" x14ac:dyDescent="0.25">
      <c r="A103" s="268"/>
      <c r="B103" s="266"/>
      <c r="C103" s="266"/>
      <c r="D103" s="274"/>
      <c r="E103" s="270"/>
      <c r="F103" s="271"/>
      <c r="G103" s="272"/>
      <c r="H103" s="273"/>
    </row>
    <row r="104" spans="1:8" x14ac:dyDescent="0.25">
      <c r="A104" s="268"/>
      <c r="B104" s="266"/>
      <c r="C104" s="266"/>
      <c r="D104" s="274"/>
      <c r="E104" s="270"/>
      <c r="F104" s="271"/>
      <c r="G104" s="272"/>
      <c r="H104" s="273"/>
    </row>
    <row r="105" spans="1:8" x14ac:dyDescent="0.25">
      <c r="A105" s="268"/>
      <c r="B105" s="266"/>
      <c r="C105" s="266"/>
      <c r="D105" s="274"/>
      <c r="E105" s="270"/>
      <c r="F105" s="271"/>
      <c r="G105" s="272"/>
      <c r="H105" s="273"/>
    </row>
    <row r="106" spans="1:8" x14ac:dyDescent="0.25">
      <c r="A106" s="268"/>
      <c r="B106" s="266"/>
      <c r="C106" s="266"/>
      <c r="D106" s="274"/>
      <c r="E106" s="270"/>
      <c r="F106" s="271"/>
      <c r="G106" s="272"/>
      <c r="H106" s="273"/>
    </row>
    <row r="107" spans="1:8" x14ac:dyDescent="0.25">
      <c r="A107" s="268"/>
      <c r="B107" s="266"/>
      <c r="C107" s="266"/>
      <c r="D107" s="274"/>
      <c r="E107" s="270"/>
      <c r="F107" s="271"/>
      <c r="G107" s="272"/>
      <c r="H107" s="273"/>
    </row>
    <row r="108" spans="1:8" x14ac:dyDescent="0.25">
      <c r="A108" s="268"/>
      <c r="B108" s="266"/>
      <c r="C108" s="266"/>
      <c r="D108" s="274"/>
      <c r="E108" s="270"/>
      <c r="F108" s="271"/>
      <c r="G108" s="272"/>
      <c r="H108" s="273"/>
    </row>
    <row r="109" spans="1:8" x14ac:dyDescent="0.25">
      <c r="A109" s="268"/>
      <c r="B109" s="266"/>
      <c r="C109" s="266"/>
      <c r="D109" s="274"/>
      <c r="E109" s="270"/>
      <c r="F109" s="271"/>
      <c r="G109" s="272"/>
      <c r="H109" s="273"/>
    </row>
    <row r="110" spans="1:8" x14ac:dyDescent="0.25">
      <c r="A110" s="268"/>
      <c r="B110" s="266"/>
      <c r="C110" s="266"/>
      <c r="D110" s="274"/>
      <c r="E110" s="270"/>
      <c r="F110" s="271"/>
      <c r="G110" s="272"/>
      <c r="H110" s="273"/>
    </row>
    <row r="111" spans="1:8" x14ac:dyDescent="0.25">
      <c r="A111" s="268"/>
      <c r="B111" s="266"/>
      <c r="C111" s="266"/>
      <c r="D111" s="274"/>
      <c r="E111" s="270"/>
      <c r="F111" s="271"/>
      <c r="G111" s="272"/>
      <c r="H111" s="273"/>
    </row>
    <row r="112" spans="1:8" x14ac:dyDescent="0.25">
      <c r="A112" s="268"/>
      <c r="B112" s="266"/>
      <c r="C112" s="266"/>
      <c r="D112" s="274"/>
      <c r="E112" s="270"/>
      <c r="F112" s="271"/>
      <c r="G112" s="272"/>
      <c r="H112" s="273"/>
    </row>
    <row r="113" spans="1:8" x14ac:dyDescent="0.25">
      <c r="A113" s="268"/>
      <c r="B113" s="266"/>
      <c r="C113" s="266"/>
      <c r="D113" s="274"/>
      <c r="E113" s="270"/>
      <c r="F113" s="271"/>
      <c r="G113" s="272"/>
      <c r="H113" s="273"/>
    </row>
    <row r="114" spans="1:8" x14ac:dyDescent="0.25">
      <c r="A114" s="268"/>
      <c r="B114" s="266"/>
      <c r="C114" s="266"/>
      <c r="D114" s="274"/>
      <c r="E114" s="270"/>
      <c r="F114" s="271"/>
      <c r="G114" s="272"/>
      <c r="H114" s="273"/>
    </row>
    <row r="115" spans="1:8" x14ac:dyDescent="0.25">
      <c r="A115" s="268"/>
      <c r="B115" s="266"/>
      <c r="C115" s="266"/>
      <c r="D115" s="274"/>
      <c r="E115" s="270"/>
      <c r="F115" s="271"/>
      <c r="G115" s="272"/>
      <c r="H115" s="273"/>
    </row>
    <row r="116" spans="1:8" x14ac:dyDescent="0.25">
      <c r="A116" s="268"/>
      <c r="B116" s="266"/>
      <c r="C116" s="266"/>
      <c r="D116" s="274"/>
      <c r="E116" s="270"/>
      <c r="F116" s="271"/>
      <c r="G116" s="272"/>
      <c r="H116" s="273"/>
    </row>
    <row r="117" spans="1:8" x14ac:dyDescent="0.25">
      <c r="A117" s="268"/>
      <c r="B117" s="266"/>
      <c r="C117" s="266"/>
      <c r="D117" s="274"/>
      <c r="E117" s="270"/>
      <c r="F117" s="271"/>
      <c r="G117" s="272"/>
      <c r="H117" s="273"/>
    </row>
    <row r="118" spans="1:8" x14ac:dyDescent="0.25">
      <c r="A118" s="268"/>
      <c r="B118" s="266"/>
      <c r="C118" s="266"/>
      <c r="D118" s="274"/>
      <c r="E118" s="270"/>
      <c r="F118" s="271"/>
      <c r="G118" s="272"/>
      <c r="H118" s="273"/>
    </row>
    <row r="119" spans="1:8" x14ac:dyDescent="0.25">
      <c r="A119" s="268"/>
      <c r="B119" s="266"/>
      <c r="C119" s="266"/>
      <c r="D119" s="274"/>
      <c r="E119" s="270"/>
      <c r="F119" s="271"/>
      <c r="G119" s="272"/>
      <c r="H119" s="273"/>
    </row>
    <row r="120" spans="1:8" x14ac:dyDescent="0.25">
      <c r="A120" s="268"/>
      <c r="B120" s="266"/>
      <c r="C120" s="266"/>
      <c r="D120" s="274"/>
      <c r="E120" s="270"/>
      <c r="F120" s="271"/>
      <c r="G120" s="272"/>
      <c r="H120" s="273"/>
    </row>
    <row r="121" spans="1:8" x14ac:dyDescent="0.25">
      <c r="A121" s="268"/>
      <c r="B121" s="266"/>
      <c r="C121" s="266"/>
      <c r="D121" s="274"/>
      <c r="E121" s="270"/>
      <c r="F121" s="271"/>
      <c r="G121" s="272"/>
      <c r="H121" s="273"/>
    </row>
    <row r="122" spans="1:8" x14ac:dyDescent="0.25">
      <c r="A122" s="268"/>
      <c r="B122" s="266"/>
      <c r="C122" s="266"/>
      <c r="D122" s="274"/>
      <c r="E122" s="270"/>
      <c r="F122" s="271"/>
      <c r="G122" s="272"/>
      <c r="H122" s="273"/>
    </row>
    <row r="123" spans="1:8" x14ac:dyDescent="0.25">
      <c r="A123" s="268"/>
      <c r="B123" s="266"/>
      <c r="C123" s="266"/>
      <c r="D123" s="274"/>
      <c r="E123" s="270"/>
      <c r="F123" s="271"/>
      <c r="G123" s="272"/>
      <c r="H123" s="273"/>
    </row>
    <row r="124" spans="1:8" x14ac:dyDescent="0.25">
      <c r="A124" s="268"/>
      <c r="B124" s="266"/>
      <c r="C124" s="266"/>
      <c r="D124" s="274"/>
      <c r="E124" s="270"/>
      <c r="F124" s="271"/>
      <c r="G124" s="272"/>
      <c r="H124" s="273"/>
    </row>
    <row r="125" spans="1:8" x14ac:dyDescent="0.25">
      <c r="A125" s="268"/>
      <c r="B125" s="266"/>
      <c r="C125" s="266"/>
      <c r="D125" s="274"/>
      <c r="E125" s="270"/>
      <c r="F125" s="271"/>
      <c r="G125" s="272"/>
      <c r="H125" s="273"/>
    </row>
    <row r="126" spans="1:8" x14ac:dyDescent="0.25">
      <c r="A126" s="268"/>
      <c r="B126" s="266"/>
      <c r="C126" s="266"/>
      <c r="D126" s="274"/>
      <c r="E126" s="270"/>
      <c r="F126" s="271"/>
      <c r="G126" s="272"/>
      <c r="H126" s="273"/>
    </row>
    <row r="127" spans="1:8" x14ac:dyDescent="0.25">
      <c r="A127" s="268"/>
      <c r="B127" s="266"/>
      <c r="C127" s="266"/>
      <c r="D127" s="274"/>
      <c r="E127" s="270"/>
      <c r="F127" s="271"/>
      <c r="G127" s="272"/>
      <c r="H127" s="273"/>
    </row>
    <row r="128" spans="1:8" x14ac:dyDescent="0.25">
      <c r="A128" s="268"/>
      <c r="B128" s="266"/>
      <c r="C128" s="266"/>
      <c r="D128" s="274"/>
      <c r="E128" s="270"/>
      <c r="F128" s="271"/>
      <c r="G128" s="272"/>
      <c r="H128" s="273"/>
    </row>
    <row r="129" spans="1:8" x14ac:dyDescent="0.25">
      <c r="A129" s="268"/>
      <c r="B129" s="266"/>
      <c r="C129" s="266"/>
      <c r="D129" s="274"/>
      <c r="E129" s="270"/>
      <c r="F129" s="271"/>
      <c r="G129" s="272"/>
      <c r="H129" s="273"/>
    </row>
    <row r="130" spans="1:8" x14ac:dyDescent="0.25">
      <c r="A130" s="268"/>
      <c r="B130" s="266"/>
      <c r="C130" s="266"/>
      <c r="D130" s="274"/>
      <c r="E130" s="270"/>
      <c r="F130" s="271"/>
      <c r="G130" s="272"/>
      <c r="H130" s="273"/>
    </row>
    <row r="131" spans="1:8" x14ac:dyDescent="0.25">
      <c r="A131" s="268"/>
      <c r="B131" s="266"/>
      <c r="C131" s="266"/>
      <c r="D131" s="274"/>
      <c r="E131" s="270"/>
      <c r="F131" s="271"/>
      <c r="G131" s="272"/>
      <c r="H131" s="273"/>
    </row>
    <row r="132" spans="1:8" x14ac:dyDescent="0.25">
      <c r="A132" s="268"/>
      <c r="B132" s="266"/>
      <c r="C132" s="266"/>
      <c r="D132" s="274"/>
      <c r="E132" s="270"/>
      <c r="F132" s="271"/>
      <c r="G132" s="272"/>
      <c r="H132" s="273"/>
    </row>
    <row r="133" spans="1:8" x14ac:dyDescent="0.25">
      <c r="A133" s="268"/>
      <c r="B133" s="266"/>
      <c r="C133" s="266"/>
      <c r="D133" s="274"/>
      <c r="E133" s="270"/>
      <c r="F133" s="271"/>
      <c r="G133" s="272"/>
      <c r="H133" s="273"/>
    </row>
    <row r="134" spans="1:8" x14ac:dyDescent="0.25">
      <c r="A134" s="268"/>
      <c r="B134" s="266"/>
      <c r="C134" s="266"/>
      <c r="D134" s="274"/>
      <c r="E134" s="270"/>
      <c r="F134" s="271"/>
      <c r="G134" s="272"/>
      <c r="H134" s="273"/>
    </row>
    <row r="135" spans="1:8" x14ac:dyDescent="0.25">
      <c r="A135" s="268"/>
      <c r="B135" s="266"/>
      <c r="C135" s="266"/>
      <c r="D135" s="274"/>
      <c r="E135" s="270"/>
      <c r="F135" s="271"/>
      <c r="G135" s="272"/>
      <c r="H135" s="273"/>
    </row>
    <row r="136" spans="1:8" x14ac:dyDescent="0.25">
      <c r="A136" s="268"/>
      <c r="B136" s="266"/>
      <c r="C136" s="266"/>
      <c r="D136" s="274"/>
      <c r="E136" s="270"/>
      <c r="F136" s="271"/>
      <c r="G136" s="272"/>
      <c r="H136" s="273"/>
    </row>
    <row r="137" spans="1:8" x14ac:dyDescent="0.25">
      <c r="A137" s="268"/>
      <c r="B137" s="266"/>
      <c r="C137" s="266"/>
      <c r="D137" s="274"/>
      <c r="E137" s="270"/>
      <c r="F137" s="271"/>
      <c r="G137" s="272"/>
      <c r="H137" s="273"/>
    </row>
    <row r="138" spans="1:8" x14ac:dyDescent="0.25">
      <c r="A138" s="268"/>
      <c r="B138" s="266"/>
      <c r="C138" s="266"/>
      <c r="D138" s="274"/>
      <c r="E138" s="270"/>
      <c r="F138" s="271"/>
      <c r="G138" s="272"/>
      <c r="H138" s="273"/>
    </row>
    <row r="139" spans="1:8" x14ac:dyDescent="0.25">
      <c r="A139" s="268"/>
      <c r="B139" s="266"/>
      <c r="C139" s="266"/>
      <c r="D139" s="274"/>
      <c r="E139" s="270"/>
      <c r="F139" s="271"/>
      <c r="G139" s="272"/>
      <c r="H139" s="273"/>
    </row>
    <row r="140" spans="1:8" x14ac:dyDescent="0.25">
      <c r="A140" s="268"/>
      <c r="B140" s="266"/>
      <c r="C140" s="266"/>
      <c r="D140" s="274"/>
      <c r="E140" s="270"/>
      <c r="F140" s="271"/>
      <c r="G140" s="272"/>
      <c r="H140" s="273"/>
    </row>
    <row r="141" spans="1:8" x14ac:dyDescent="0.25">
      <c r="A141" s="268"/>
      <c r="B141" s="266"/>
      <c r="C141" s="266"/>
      <c r="D141" s="274"/>
      <c r="E141" s="270"/>
      <c r="F141" s="271"/>
      <c r="G141" s="272"/>
      <c r="H141" s="273"/>
    </row>
    <row r="142" spans="1:8" x14ac:dyDescent="0.25">
      <c r="A142" s="268"/>
      <c r="B142" s="266"/>
      <c r="C142" s="266"/>
      <c r="D142" s="274"/>
      <c r="E142" s="270"/>
      <c r="F142" s="271"/>
      <c r="G142" s="272"/>
      <c r="H142" s="273"/>
    </row>
    <row r="143" spans="1:8" x14ac:dyDescent="0.25">
      <c r="A143" s="268"/>
      <c r="B143" s="266"/>
      <c r="C143" s="266"/>
      <c r="D143" s="274"/>
      <c r="E143" s="270"/>
      <c r="F143" s="271"/>
      <c r="G143" s="272"/>
      <c r="H143" s="273"/>
    </row>
    <row r="144" spans="1:8" x14ac:dyDescent="0.25">
      <c r="A144" s="268"/>
      <c r="B144" s="266"/>
      <c r="C144" s="266"/>
      <c r="D144" s="274"/>
      <c r="E144" s="270"/>
      <c r="F144" s="271"/>
      <c r="G144" s="272"/>
      <c r="H144" s="273"/>
    </row>
    <row r="145" spans="1:8" x14ac:dyDescent="0.25">
      <c r="A145" s="268"/>
      <c r="B145" s="266"/>
      <c r="C145" s="266"/>
      <c r="D145" s="274"/>
      <c r="E145" s="270"/>
      <c r="F145" s="271"/>
      <c r="G145" s="272"/>
      <c r="H145" s="273"/>
    </row>
    <row r="146" spans="1:8" x14ac:dyDescent="0.25">
      <c r="A146" s="268"/>
      <c r="B146" s="266"/>
      <c r="C146" s="266"/>
      <c r="D146" s="274"/>
      <c r="E146" s="270"/>
      <c r="F146" s="271"/>
      <c r="G146" s="272"/>
      <c r="H146" s="273"/>
    </row>
    <row r="147" spans="1:8" x14ac:dyDescent="0.25">
      <c r="A147" s="268"/>
      <c r="B147" s="266"/>
      <c r="C147" s="266"/>
      <c r="D147" s="274"/>
      <c r="E147" s="270"/>
      <c r="F147" s="271"/>
      <c r="G147" s="272"/>
      <c r="H147" s="273"/>
    </row>
    <row r="148" spans="1:8" x14ac:dyDescent="0.25">
      <c r="A148" s="268"/>
      <c r="B148" s="266"/>
      <c r="C148" s="266"/>
      <c r="D148" s="274"/>
      <c r="E148" s="270"/>
      <c r="F148" s="271"/>
      <c r="G148" s="272"/>
      <c r="H148" s="273"/>
    </row>
    <row r="149" spans="1:8" x14ac:dyDescent="0.25">
      <c r="A149" s="268"/>
      <c r="B149" s="266"/>
      <c r="C149" s="266"/>
      <c r="D149" s="274"/>
      <c r="E149" s="270"/>
      <c r="F149" s="271"/>
      <c r="G149" s="272"/>
      <c r="H149" s="273"/>
    </row>
    <row r="150" spans="1:8" x14ac:dyDescent="0.25">
      <c r="A150" s="268"/>
      <c r="B150" s="266"/>
      <c r="C150" s="266"/>
      <c r="D150" s="274"/>
      <c r="E150" s="270"/>
      <c r="F150" s="271"/>
      <c r="G150" s="272"/>
      <c r="H150" s="273"/>
    </row>
    <row r="151" spans="1:8" x14ac:dyDescent="0.25">
      <c r="A151" s="268"/>
      <c r="B151" s="266"/>
      <c r="C151" s="266"/>
      <c r="D151" s="274"/>
      <c r="E151" s="270"/>
      <c r="F151" s="271"/>
      <c r="G151" s="272"/>
      <c r="H151" s="273"/>
    </row>
    <row r="152" spans="1:8" x14ac:dyDescent="0.25">
      <c r="A152" s="268"/>
      <c r="B152" s="266"/>
      <c r="C152" s="266"/>
      <c r="D152" s="274"/>
      <c r="E152" s="270"/>
      <c r="F152" s="271"/>
      <c r="G152" s="272"/>
      <c r="H152" s="273"/>
    </row>
    <row r="153" spans="1:8" x14ac:dyDescent="0.25">
      <c r="A153" s="268"/>
      <c r="B153" s="266"/>
      <c r="C153" s="266"/>
      <c r="D153" s="274"/>
      <c r="E153" s="270"/>
      <c r="F153" s="271"/>
      <c r="G153" s="272"/>
      <c r="H153" s="273"/>
    </row>
    <row r="154" spans="1:8" x14ac:dyDescent="0.25">
      <c r="A154" s="268"/>
      <c r="B154" s="266"/>
      <c r="C154" s="266"/>
      <c r="D154" s="274"/>
      <c r="E154" s="270"/>
      <c r="F154" s="271"/>
      <c r="G154" s="272"/>
      <c r="H154" s="273"/>
    </row>
    <row r="155" spans="1:8" x14ac:dyDescent="0.25">
      <c r="A155" s="268"/>
      <c r="B155" s="266"/>
      <c r="C155" s="266"/>
      <c r="D155" s="274"/>
      <c r="E155" s="270"/>
      <c r="F155" s="271"/>
      <c r="G155" s="272"/>
      <c r="H155" s="273"/>
    </row>
    <row r="156" spans="1:8" x14ac:dyDescent="0.25">
      <c r="A156" s="268"/>
      <c r="B156" s="266"/>
      <c r="C156" s="266"/>
      <c r="D156" s="274"/>
      <c r="E156" s="270"/>
      <c r="F156" s="271"/>
      <c r="G156" s="272"/>
      <c r="H156" s="273"/>
    </row>
    <row r="157" spans="1:8" x14ac:dyDescent="0.25">
      <c r="A157" s="268"/>
      <c r="B157" s="266"/>
      <c r="C157" s="266"/>
      <c r="D157" s="274"/>
      <c r="E157" s="270"/>
      <c r="F157" s="271"/>
      <c r="G157" s="272"/>
      <c r="H157" s="273"/>
    </row>
    <row r="158" spans="1:8" x14ac:dyDescent="0.25">
      <c r="A158" s="268"/>
      <c r="B158" s="266"/>
      <c r="C158" s="266"/>
      <c r="D158" s="274"/>
      <c r="E158" s="270"/>
      <c r="F158" s="271"/>
      <c r="G158" s="272"/>
      <c r="H158" s="273"/>
    </row>
    <row r="159" spans="1:8" x14ac:dyDescent="0.25">
      <c r="A159" s="268"/>
      <c r="B159" s="266"/>
      <c r="C159" s="266"/>
      <c r="D159" s="274"/>
      <c r="E159" s="270"/>
      <c r="F159" s="271"/>
      <c r="G159" s="272"/>
      <c r="H159" s="273"/>
    </row>
    <row r="160" spans="1:8" x14ac:dyDescent="0.25">
      <c r="A160" s="268"/>
      <c r="B160" s="266"/>
      <c r="C160" s="266"/>
      <c r="D160" s="274"/>
      <c r="E160" s="270"/>
      <c r="F160" s="271"/>
      <c r="G160" s="272"/>
      <c r="H160" s="273"/>
    </row>
    <row r="161" spans="1:8" x14ac:dyDescent="0.25">
      <c r="A161" s="268"/>
      <c r="B161" s="266"/>
      <c r="C161" s="266"/>
      <c r="D161" s="274"/>
      <c r="E161" s="270"/>
      <c r="F161" s="271"/>
      <c r="G161" s="272"/>
      <c r="H161" s="273"/>
    </row>
    <row r="162" spans="1:8" x14ac:dyDescent="0.25">
      <c r="A162" s="268"/>
      <c r="B162" s="266"/>
      <c r="C162" s="266"/>
      <c r="D162" s="274"/>
      <c r="E162" s="270"/>
      <c r="F162" s="271"/>
      <c r="G162" s="272"/>
      <c r="H162" s="273"/>
    </row>
    <row r="163" spans="1:8" x14ac:dyDescent="0.25">
      <c r="A163" s="268"/>
      <c r="B163" s="266"/>
      <c r="C163" s="266"/>
      <c r="D163" s="274"/>
      <c r="E163" s="270"/>
      <c r="F163" s="271"/>
      <c r="G163" s="272"/>
      <c r="H163" s="273"/>
    </row>
    <row r="164" spans="1:8" x14ac:dyDescent="0.25">
      <c r="A164" s="268"/>
      <c r="B164" s="266"/>
      <c r="C164" s="266"/>
      <c r="D164" s="274"/>
      <c r="E164" s="270"/>
      <c r="F164" s="271"/>
      <c r="G164" s="272"/>
      <c r="H164" s="273"/>
    </row>
    <row r="165" spans="1:8" x14ac:dyDescent="0.25">
      <c r="A165" s="268"/>
      <c r="B165" s="266"/>
      <c r="C165" s="266"/>
      <c r="D165" s="274"/>
      <c r="E165" s="270"/>
      <c r="F165" s="271"/>
      <c r="G165" s="272"/>
      <c r="H165" s="273"/>
    </row>
    <row r="166" spans="1:8" x14ac:dyDescent="0.25">
      <c r="A166" s="268"/>
      <c r="B166" s="266"/>
      <c r="C166" s="266"/>
      <c r="D166" s="274"/>
      <c r="E166" s="270"/>
      <c r="F166" s="271"/>
      <c r="G166" s="272"/>
      <c r="H166" s="273"/>
    </row>
    <row r="167" spans="1:8" x14ac:dyDescent="0.25">
      <c r="A167" s="268"/>
      <c r="B167" s="266"/>
      <c r="C167" s="266"/>
      <c r="D167" s="274"/>
      <c r="E167" s="270"/>
      <c r="F167" s="271"/>
      <c r="G167" s="272"/>
      <c r="H167" s="273"/>
    </row>
    <row r="168" spans="1:8" x14ac:dyDescent="0.25">
      <c r="A168" s="268"/>
      <c r="B168" s="266"/>
      <c r="C168" s="266"/>
      <c r="D168" s="274"/>
      <c r="E168" s="270"/>
      <c r="F168" s="271"/>
      <c r="G168" s="272"/>
      <c r="H168" s="273"/>
    </row>
    <row r="169" spans="1:8" x14ac:dyDescent="0.25">
      <c r="A169" s="268"/>
      <c r="B169" s="266"/>
      <c r="C169" s="266"/>
      <c r="D169" s="274"/>
      <c r="E169" s="270"/>
      <c r="F169" s="271"/>
      <c r="G169" s="272"/>
      <c r="H169" s="273"/>
    </row>
    <row r="170" spans="1:8" x14ac:dyDescent="0.25">
      <c r="A170" s="268"/>
      <c r="B170" s="266"/>
      <c r="C170" s="266"/>
      <c r="D170" s="274"/>
      <c r="E170" s="270"/>
      <c r="F170" s="271"/>
      <c r="G170" s="272"/>
      <c r="H170" s="273"/>
    </row>
    <row r="171" spans="1:8" x14ac:dyDescent="0.25">
      <c r="A171" s="268"/>
      <c r="B171" s="266"/>
      <c r="C171" s="266"/>
      <c r="D171" s="274"/>
      <c r="E171" s="270"/>
      <c r="F171" s="271"/>
      <c r="G171" s="272"/>
      <c r="H171" s="273"/>
    </row>
    <row r="172" spans="1:8" x14ac:dyDescent="0.25">
      <c r="A172" s="268"/>
      <c r="B172" s="266"/>
      <c r="C172" s="266"/>
      <c r="D172" s="274"/>
      <c r="E172" s="270"/>
      <c r="F172" s="271"/>
      <c r="G172" s="272"/>
      <c r="H172" s="273"/>
    </row>
    <row r="173" spans="1:8" x14ac:dyDescent="0.25">
      <c r="A173" s="268"/>
      <c r="B173" s="266"/>
      <c r="C173" s="266"/>
      <c r="D173" s="274"/>
      <c r="E173" s="270"/>
      <c r="F173" s="271"/>
      <c r="G173" s="272"/>
      <c r="H173" s="273"/>
    </row>
    <row r="174" spans="1:8" x14ac:dyDescent="0.25">
      <c r="A174" s="268"/>
      <c r="B174" s="266"/>
      <c r="C174" s="266"/>
      <c r="D174" s="274"/>
      <c r="E174" s="270"/>
      <c r="F174" s="271"/>
      <c r="G174" s="272"/>
      <c r="H174" s="273"/>
    </row>
    <row r="175" spans="1:8" x14ac:dyDescent="0.25">
      <c r="A175" s="268"/>
      <c r="B175" s="266"/>
      <c r="C175" s="266"/>
      <c r="D175" s="274"/>
      <c r="E175" s="270"/>
      <c r="F175" s="271"/>
      <c r="G175" s="272"/>
      <c r="H175" s="273"/>
    </row>
    <row r="176" spans="1:8" x14ac:dyDescent="0.25">
      <c r="A176" s="268"/>
      <c r="B176" s="266"/>
      <c r="C176" s="266"/>
      <c r="D176" s="274"/>
      <c r="E176" s="270"/>
      <c r="F176" s="271"/>
      <c r="G176" s="272"/>
      <c r="H176" s="273"/>
    </row>
    <row r="177" spans="1:8" x14ac:dyDescent="0.25">
      <c r="A177" s="268"/>
      <c r="B177" s="266"/>
      <c r="C177" s="266"/>
      <c r="D177" s="274"/>
      <c r="E177" s="270"/>
      <c r="F177" s="271"/>
      <c r="G177" s="272"/>
      <c r="H177" s="273"/>
    </row>
    <row r="178" spans="1:8" x14ac:dyDescent="0.25">
      <c r="A178" s="268"/>
      <c r="B178" s="266"/>
      <c r="C178" s="266"/>
      <c r="D178" s="274"/>
      <c r="E178" s="270"/>
      <c r="F178" s="271"/>
      <c r="G178" s="272"/>
      <c r="H178" s="273"/>
    </row>
    <row r="179" spans="1:8" x14ac:dyDescent="0.25">
      <c r="A179" s="268"/>
      <c r="B179" s="266"/>
      <c r="C179" s="266"/>
      <c r="D179" s="274"/>
      <c r="E179" s="270"/>
      <c r="F179" s="271"/>
      <c r="G179" s="272"/>
      <c r="H179" s="273"/>
    </row>
    <row r="180" spans="1:8" x14ac:dyDescent="0.25">
      <c r="A180" s="268"/>
      <c r="B180" s="266"/>
      <c r="C180" s="266"/>
      <c r="D180" s="274"/>
      <c r="E180" s="270"/>
      <c r="F180" s="271"/>
      <c r="G180" s="272"/>
      <c r="H180" s="273"/>
    </row>
    <row r="181" spans="1:8" x14ac:dyDescent="0.25">
      <c r="A181" s="268"/>
      <c r="B181" s="266"/>
      <c r="C181" s="266"/>
      <c r="D181" s="274"/>
      <c r="E181" s="270"/>
      <c r="F181" s="271"/>
      <c r="G181" s="272"/>
      <c r="H181" s="273"/>
    </row>
    <row r="182" spans="1:8" x14ac:dyDescent="0.25">
      <c r="A182" s="268"/>
      <c r="B182" s="266"/>
      <c r="C182" s="266"/>
      <c r="D182" s="274"/>
      <c r="E182" s="270"/>
      <c r="F182" s="271"/>
      <c r="G182" s="272"/>
      <c r="H182" s="273"/>
    </row>
    <row r="183" spans="1:8" x14ac:dyDescent="0.25">
      <c r="A183" s="268"/>
      <c r="B183" s="266"/>
      <c r="C183" s="266"/>
      <c r="D183" s="274"/>
      <c r="E183" s="270"/>
      <c r="F183" s="271"/>
      <c r="G183" s="272"/>
      <c r="H183" s="273"/>
    </row>
    <row r="184" spans="1:8" x14ac:dyDescent="0.25">
      <c r="A184" s="268"/>
      <c r="B184" s="266"/>
      <c r="C184" s="266"/>
      <c r="D184" s="274"/>
      <c r="E184" s="270"/>
      <c r="F184" s="271"/>
      <c r="G184" s="272"/>
      <c r="H184" s="273"/>
    </row>
    <row r="185" spans="1:8" x14ac:dyDescent="0.25">
      <c r="A185" s="268"/>
      <c r="B185" s="266"/>
      <c r="C185" s="266"/>
      <c r="D185" s="274"/>
      <c r="E185" s="270"/>
      <c r="F185" s="271"/>
      <c r="G185" s="272"/>
      <c r="H185" s="273"/>
    </row>
    <row r="186" spans="1:8" x14ac:dyDescent="0.25">
      <c r="A186" s="268"/>
      <c r="B186" s="266"/>
      <c r="C186" s="266"/>
      <c r="D186" s="274"/>
      <c r="E186" s="270"/>
      <c r="F186" s="271"/>
      <c r="G186" s="272"/>
      <c r="H186" s="273"/>
    </row>
    <row r="187" spans="1:8" x14ac:dyDescent="0.25">
      <c r="A187" s="268"/>
      <c r="B187" s="266"/>
      <c r="C187" s="266"/>
      <c r="D187" s="274"/>
      <c r="E187" s="270"/>
      <c r="F187" s="271"/>
      <c r="G187" s="272"/>
      <c r="H187" s="273"/>
    </row>
    <row r="188" spans="1:8" x14ac:dyDescent="0.25">
      <c r="A188" s="268"/>
      <c r="B188" s="266"/>
      <c r="C188" s="266"/>
      <c r="D188" s="274"/>
      <c r="E188" s="270"/>
      <c r="F188" s="271"/>
      <c r="G188" s="272"/>
      <c r="H188" s="273"/>
    </row>
    <row r="189" spans="1:8" x14ac:dyDescent="0.25">
      <c r="A189" s="268"/>
      <c r="B189" s="266"/>
      <c r="C189" s="266"/>
      <c r="D189" s="274"/>
      <c r="E189" s="270"/>
      <c r="F189" s="271"/>
      <c r="G189" s="272"/>
      <c r="H189" s="273"/>
    </row>
    <row r="190" spans="1:8" x14ac:dyDescent="0.25">
      <c r="A190" s="268"/>
      <c r="B190" s="266"/>
      <c r="C190" s="266"/>
      <c r="D190" s="274"/>
      <c r="E190" s="270"/>
      <c r="F190" s="271"/>
      <c r="G190" s="272"/>
      <c r="H190" s="273"/>
    </row>
    <row r="191" spans="1:8" x14ac:dyDescent="0.25">
      <c r="A191" s="268"/>
      <c r="B191" s="266"/>
      <c r="C191" s="266"/>
      <c r="D191" s="274"/>
      <c r="E191" s="270"/>
      <c r="F191" s="271"/>
      <c r="G191" s="272"/>
      <c r="H191" s="273"/>
    </row>
    <row r="192" spans="1:8" x14ac:dyDescent="0.25">
      <c r="A192" s="268"/>
      <c r="B192" s="266"/>
      <c r="C192" s="266"/>
      <c r="D192" s="274"/>
      <c r="E192" s="270"/>
      <c r="F192" s="271"/>
      <c r="G192" s="272"/>
      <c r="H192" s="273"/>
    </row>
    <row r="193" spans="1:8" x14ac:dyDescent="0.25">
      <c r="A193" s="268"/>
      <c r="B193" s="266"/>
      <c r="C193" s="266"/>
      <c r="D193" s="274"/>
      <c r="E193" s="270"/>
      <c r="F193" s="271"/>
      <c r="G193" s="272"/>
      <c r="H193" s="273"/>
    </row>
    <row r="194" spans="1:8" x14ac:dyDescent="0.25">
      <c r="A194" s="268"/>
      <c r="B194" s="266"/>
      <c r="C194" s="266"/>
      <c r="D194" s="274"/>
      <c r="E194" s="270"/>
      <c r="F194" s="271"/>
      <c r="G194" s="272"/>
      <c r="H194" s="273"/>
    </row>
    <row r="195" spans="1:8" x14ac:dyDescent="0.25">
      <c r="A195" s="268"/>
      <c r="B195" s="266"/>
      <c r="C195" s="266"/>
      <c r="D195" s="274"/>
      <c r="E195" s="270"/>
      <c r="F195" s="271"/>
      <c r="G195" s="272"/>
      <c r="H195" s="273"/>
    </row>
    <row r="196" spans="1:8" x14ac:dyDescent="0.25">
      <c r="A196" s="268"/>
      <c r="B196" s="266"/>
      <c r="C196" s="266"/>
      <c r="D196" s="274"/>
      <c r="E196" s="270"/>
      <c r="F196" s="271"/>
      <c r="G196" s="272"/>
      <c r="H196" s="273"/>
    </row>
    <row r="197" spans="1:8" x14ac:dyDescent="0.25">
      <c r="A197" s="268"/>
      <c r="B197" s="266"/>
      <c r="C197" s="266"/>
      <c r="D197" s="274"/>
      <c r="E197" s="270"/>
      <c r="F197" s="271"/>
      <c r="G197" s="272"/>
      <c r="H197" s="273"/>
    </row>
    <row r="198" spans="1:8" x14ac:dyDescent="0.25">
      <c r="A198" s="268"/>
      <c r="B198" s="266"/>
      <c r="C198" s="266"/>
      <c r="D198" s="274"/>
      <c r="E198" s="270"/>
      <c r="F198" s="271"/>
      <c r="G198" s="272"/>
      <c r="H198" s="273"/>
    </row>
    <row r="199" spans="1:8" x14ac:dyDescent="0.25">
      <c r="A199" s="268"/>
      <c r="B199" s="266"/>
      <c r="C199" s="266"/>
      <c r="D199" s="274"/>
      <c r="E199" s="270"/>
      <c r="F199" s="271"/>
      <c r="G199" s="272"/>
      <c r="H199" s="273"/>
    </row>
    <row r="200" spans="1:8" x14ac:dyDescent="0.25">
      <c r="A200" s="268"/>
      <c r="B200" s="266"/>
      <c r="C200" s="266"/>
      <c r="D200" s="274"/>
      <c r="E200" s="270"/>
      <c r="F200" s="271"/>
      <c r="G200" s="272"/>
      <c r="H200" s="273"/>
    </row>
    <row r="201" spans="1:8" x14ac:dyDescent="0.25">
      <c r="A201" s="268"/>
      <c r="B201" s="266"/>
      <c r="C201" s="266"/>
      <c r="D201" s="274"/>
      <c r="E201" s="270"/>
      <c r="F201" s="271"/>
      <c r="G201" s="272"/>
      <c r="H201" s="273"/>
    </row>
    <row r="202" spans="1:8" x14ac:dyDescent="0.25">
      <c r="A202" s="268"/>
      <c r="B202" s="266"/>
      <c r="C202" s="266"/>
      <c r="D202" s="274"/>
      <c r="E202" s="270"/>
      <c r="F202" s="271"/>
      <c r="G202" s="272"/>
      <c r="H202" s="273"/>
    </row>
    <row r="203" spans="1:8" x14ac:dyDescent="0.25">
      <c r="A203" s="268"/>
      <c r="B203" s="266"/>
      <c r="C203" s="266"/>
      <c r="D203" s="274"/>
      <c r="E203" s="270"/>
      <c r="F203" s="271"/>
      <c r="G203" s="272"/>
      <c r="H203" s="273"/>
    </row>
    <row r="204" spans="1:8" x14ac:dyDescent="0.25">
      <c r="A204" s="268"/>
      <c r="B204" s="266"/>
      <c r="C204" s="266"/>
      <c r="D204" s="274"/>
      <c r="E204" s="270"/>
      <c r="F204" s="271"/>
      <c r="G204" s="272"/>
      <c r="H204" s="273"/>
    </row>
    <row r="205" spans="1:8" x14ac:dyDescent="0.25">
      <c r="A205" s="268"/>
      <c r="B205" s="266"/>
      <c r="C205" s="266"/>
      <c r="D205" s="274"/>
      <c r="E205" s="270"/>
      <c r="F205" s="271"/>
      <c r="G205" s="272"/>
      <c r="H205" s="273"/>
    </row>
    <row r="206" spans="1:8" x14ac:dyDescent="0.25">
      <c r="A206" s="268"/>
      <c r="B206" s="266"/>
      <c r="C206" s="266"/>
      <c r="D206" s="274"/>
      <c r="E206" s="270"/>
      <c r="F206" s="271"/>
      <c r="G206" s="272"/>
      <c r="H206" s="273"/>
    </row>
    <row r="207" spans="1:8" x14ac:dyDescent="0.25">
      <c r="A207" s="268"/>
      <c r="B207" s="266"/>
      <c r="C207" s="266"/>
      <c r="D207" s="274"/>
      <c r="E207" s="270"/>
      <c r="F207" s="271"/>
      <c r="G207" s="272"/>
      <c r="H207" s="273"/>
    </row>
    <row r="208" spans="1:8" x14ac:dyDescent="0.25">
      <c r="A208" s="268"/>
      <c r="B208" s="266"/>
      <c r="C208" s="266"/>
      <c r="D208" s="274"/>
      <c r="E208" s="270"/>
      <c r="F208" s="271"/>
      <c r="G208" s="272"/>
      <c r="H208" s="273"/>
    </row>
    <row r="209" spans="1:8" x14ac:dyDescent="0.25">
      <c r="A209" s="268"/>
      <c r="B209" s="266"/>
      <c r="C209" s="266"/>
      <c r="D209" s="274"/>
      <c r="E209" s="270"/>
      <c r="F209" s="271"/>
      <c r="G209" s="272"/>
      <c r="H209" s="273"/>
    </row>
    <row r="210" spans="1:8" x14ac:dyDescent="0.25">
      <c r="A210" s="268"/>
      <c r="B210" s="266"/>
      <c r="C210" s="266"/>
      <c r="D210" s="274"/>
      <c r="E210" s="270"/>
      <c r="F210" s="271"/>
      <c r="G210" s="272"/>
      <c r="H210" s="273"/>
    </row>
    <row r="211" spans="1:8" x14ac:dyDescent="0.25">
      <c r="A211" s="268"/>
      <c r="B211" s="266"/>
      <c r="C211" s="266"/>
      <c r="D211" s="274"/>
      <c r="E211" s="270"/>
      <c r="F211" s="271"/>
      <c r="G211" s="272"/>
      <c r="H211" s="273"/>
    </row>
    <row r="212" spans="1:8" x14ac:dyDescent="0.25">
      <c r="A212" s="268"/>
      <c r="B212" s="266"/>
      <c r="C212" s="266"/>
      <c r="D212" s="274"/>
      <c r="E212" s="270"/>
      <c r="F212" s="271"/>
      <c r="G212" s="272"/>
      <c r="H212" s="273"/>
    </row>
    <row r="213" spans="1:8" x14ac:dyDescent="0.25">
      <c r="A213" s="268"/>
      <c r="B213" s="266"/>
      <c r="C213" s="266"/>
      <c r="D213" s="274"/>
      <c r="E213" s="270"/>
      <c r="F213" s="271"/>
      <c r="G213" s="272"/>
      <c r="H213" s="273"/>
    </row>
    <row r="214" spans="1:8" x14ac:dyDescent="0.25">
      <c r="A214" s="268"/>
      <c r="B214" s="266"/>
      <c r="C214" s="266"/>
      <c r="D214" s="274"/>
      <c r="E214" s="270"/>
      <c r="F214" s="271"/>
      <c r="G214" s="272"/>
      <c r="H214" s="273"/>
    </row>
    <row r="215" spans="1:8" x14ac:dyDescent="0.25">
      <c r="A215" s="268"/>
      <c r="B215" s="266"/>
      <c r="C215" s="266"/>
      <c r="D215" s="274"/>
      <c r="E215" s="270"/>
      <c r="F215" s="271"/>
      <c r="G215" s="272"/>
      <c r="H215" s="273"/>
    </row>
    <row r="216" spans="1:8" x14ac:dyDescent="0.25">
      <c r="A216" s="268"/>
      <c r="B216" s="266"/>
      <c r="C216" s="266"/>
      <c r="D216" s="274"/>
      <c r="E216" s="270"/>
      <c r="F216" s="271"/>
      <c r="G216" s="272"/>
      <c r="H216" s="273"/>
    </row>
    <row r="217" spans="1:8" x14ac:dyDescent="0.25">
      <c r="A217" s="268"/>
      <c r="B217" s="266"/>
      <c r="C217" s="266"/>
      <c r="D217" s="274"/>
      <c r="E217" s="270"/>
      <c r="F217" s="271"/>
      <c r="G217" s="272"/>
      <c r="H217" s="273"/>
    </row>
    <row r="218" spans="1:8" x14ac:dyDescent="0.25">
      <c r="A218" s="268"/>
      <c r="B218" s="266"/>
      <c r="C218" s="266"/>
      <c r="D218" s="274"/>
      <c r="E218" s="270"/>
      <c r="F218" s="271"/>
      <c r="G218" s="272"/>
      <c r="H218" s="273"/>
    </row>
    <row r="219" spans="1:8" x14ac:dyDescent="0.25">
      <c r="A219" s="268"/>
      <c r="B219" s="266"/>
      <c r="C219" s="266"/>
      <c r="D219" s="274"/>
      <c r="E219" s="270"/>
      <c r="F219" s="271"/>
      <c r="G219" s="272"/>
      <c r="H219" s="273"/>
    </row>
    <row r="220" spans="1:8" x14ac:dyDescent="0.25">
      <c r="A220" s="268"/>
      <c r="B220" s="266"/>
      <c r="C220" s="266"/>
      <c r="D220" s="274"/>
      <c r="E220" s="270"/>
      <c r="F220" s="271"/>
      <c r="G220" s="272"/>
      <c r="H220" s="273"/>
    </row>
    <row r="221" spans="1:8" x14ac:dyDescent="0.25">
      <c r="A221" s="268"/>
      <c r="B221" s="266"/>
      <c r="C221" s="266"/>
      <c r="D221" s="274"/>
      <c r="E221" s="270"/>
      <c r="F221" s="271"/>
      <c r="G221" s="272"/>
      <c r="H221" s="273"/>
    </row>
    <row r="222" spans="1:8" x14ac:dyDescent="0.25">
      <c r="A222" s="268"/>
      <c r="B222" s="266"/>
      <c r="C222" s="266"/>
      <c r="D222" s="274"/>
      <c r="E222" s="270"/>
      <c r="F222" s="271"/>
      <c r="G222" s="272"/>
      <c r="H222" s="273"/>
    </row>
    <row r="223" spans="1:8" x14ac:dyDescent="0.25">
      <c r="A223" s="268"/>
      <c r="B223" s="266"/>
      <c r="C223" s="266"/>
      <c r="D223" s="274"/>
      <c r="E223" s="270"/>
      <c r="F223" s="271"/>
      <c r="G223" s="272"/>
      <c r="H223" s="273"/>
    </row>
    <row r="224" spans="1:8" x14ac:dyDescent="0.25">
      <c r="A224" s="268"/>
      <c r="B224" s="266"/>
      <c r="C224" s="266"/>
      <c r="D224" s="274"/>
      <c r="E224" s="270"/>
      <c r="F224" s="271"/>
      <c r="G224" s="272"/>
      <c r="H224" s="273"/>
    </row>
    <row r="225" spans="1:8" x14ac:dyDescent="0.25">
      <c r="A225" s="268"/>
      <c r="B225" s="266"/>
      <c r="C225" s="266"/>
      <c r="D225" s="274"/>
      <c r="E225" s="270"/>
      <c r="F225" s="271"/>
      <c r="G225" s="272"/>
      <c r="H225" s="273"/>
    </row>
    <row r="226" spans="1:8" x14ac:dyDescent="0.25">
      <c r="A226" s="268"/>
      <c r="B226" s="266"/>
      <c r="C226" s="266"/>
      <c r="D226" s="274"/>
      <c r="E226" s="270"/>
      <c r="F226" s="271"/>
      <c r="G226" s="272"/>
      <c r="H226" s="273"/>
    </row>
    <row r="227" spans="1:8" x14ac:dyDescent="0.25">
      <c r="A227" s="268"/>
      <c r="B227" s="266"/>
      <c r="C227" s="266"/>
      <c r="D227" s="274"/>
      <c r="E227" s="270"/>
      <c r="F227" s="271"/>
      <c r="G227" s="272"/>
      <c r="H227" s="273"/>
    </row>
    <row r="228" spans="1:8" x14ac:dyDescent="0.25">
      <c r="A228" s="268"/>
      <c r="B228" s="266"/>
      <c r="C228" s="266"/>
      <c r="D228" s="274"/>
      <c r="E228" s="270"/>
      <c r="F228" s="271"/>
      <c r="G228" s="272"/>
      <c r="H228" s="273"/>
    </row>
    <row r="229" spans="1:8" x14ac:dyDescent="0.25">
      <c r="A229" s="268"/>
      <c r="B229" s="266"/>
      <c r="C229" s="266"/>
      <c r="D229" s="274"/>
      <c r="E229" s="270"/>
      <c r="F229" s="271"/>
      <c r="G229" s="272"/>
      <c r="H229" s="273"/>
    </row>
    <row r="230" spans="1:8" x14ac:dyDescent="0.25">
      <c r="A230" s="268"/>
      <c r="B230" s="266"/>
      <c r="C230" s="266"/>
      <c r="D230" s="274"/>
      <c r="E230" s="270"/>
      <c r="F230" s="271"/>
      <c r="G230" s="272"/>
      <c r="H230" s="273"/>
    </row>
    <row r="231" spans="1:8" x14ac:dyDescent="0.25">
      <c r="A231" s="268"/>
      <c r="B231" s="266"/>
      <c r="C231" s="266"/>
      <c r="D231" s="274"/>
      <c r="E231" s="270"/>
      <c r="F231" s="271"/>
      <c r="G231" s="272"/>
      <c r="H231" s="273"/>
    </row>
    <row r="232" spans="1:8" x14ac:dyDescent="0.25">
      <c r="A232" s="268"/>
      <c r="B232" s="266"/>
      <c r="C232" s="266"/>
      <c r="D232" s="274"/>
      <c r="E232" s="270"/>
      <c r="F232" s="271"/>
      <c r="G232" s="272"/>
      <c r="H232" s="273"/>
    </row>
    <row r="233" spans="1:8" x14ac:dyDescent="0.25">
      <c r="A233" s="268"/>
      <c r="B233" s="266"/>
      <c r="C233" s="266"/>
      <c r="D233" s="274"/>
      <c r="E233" s="270"/>
      <c r="F233" s="271"/>
      <c r="G233" s="272"/>
      <c r="H233" s="273"/>
    </row>
    <row r="234" spans="1:8" x14ac:dyDescent="0.25">
      <c r="A234" s="268"/>
      <c r="B234" s="266"/>
      <c r="C234" s="266"/>
      <c r="D234" s="274"/>
      <c r="E234" s="270"/>
      <c r="F234" s="271"/>
      <c r="G234" s="272"/>
      <c r="H234" s="273"/>
    </row>
    <row r="235" spans="1:8" x14ac:dyDescent="0.25">
      <c r="A235" s="268"/>
      <c r="B235" s="266"/>
      <c r="C235" s="266"/>
      <c r="D235" s="274"/>
      <c r="E235" s="270"/>
      <c r="F235" s="271"/>
      <c r="G235" s="272"/>
      <c r="H235" s="273"/>
    </row>
    <row r="236" spans="1:8" x14ac:dyDescent="0.25">
      <c r="A236" s="268"/>
      <c r="B236" s="266"/>
      <c r="C236" s="266"/>
      <c r="D236" s="274"/>
      <c r="E236" s="270"/>
      <c r="F236" s="271"/>
      <c r="G236" s="272"/>
      <c r="H236" s="273"/>
    </row>
    <row r="237" spans="1:8" x14ac:dyDescent="0.25">
      <c r="A237" s="268"/>
      <c r="B237" s="266"/>
      <c r="C237" s="266"/>
      <c r="D237" s="274"/>
      <c r="E237" s="270"/>
      <c r="F237" s="271"/>
      <c r="G237" s="272"/>
      <c r="H237" s="273"/>
    </row>
    <row r="238" spans="1:8" x14ac:dyDescent="0.25">
      <c r="A238" s="268"/>
      <c r="B238" s="266"/>
      <c r="C238" s="266"/>
      <c r="D238" s="274"/>
      <c r="E238" s="270"/>
      <c r="F238" s="271"/>
      <c r="G238" s="272"/>
      <c r="H238" s="273"/>
    </row>
    <row r="239" spans="1:8" x14ac:dyDescent="0.25">
      <c r="A239" s="268"/>
      <c r="B239" s="266"/>
      <c r="C239" s="266"/>
      <c r="D239" s="274"/>
      <c r="E239" s="270"/>
      <c r="F239" s="271"/>
      <c r="G239" s="272"/>
      <c r="H239" s="273"/>
    </row>
    <row r="240" spans="1:8" x14ac:dyDescent="0.25">
      <c r="A240" s="268"/>
      <c r="B240" s="266"/>
      <c r="C240" s="266"/>
      <c r="D240" s="274"/>
      <c r="E240" s="270"/>
      <c r="F240" s="271"/>
      <c r="G240" s="272"/>
      <c r="H240" s="273"/>
    </row>
    <row r="241" spans="1:8" x14ac:dyDescent="0.25">
      <c r="A241" s="268"/>
      <c r="B241" s="266"/>
      <c r="C241" s="266"/>
      <c r="D241" s="274"/>
      <c r="E241" s="270"/>
      <c r="F241" s="271"/>
      <c r="G241" s="272"/>
      <c r="H241" s="273"/>
    </row>
    <row r="242" spans="1:8" x14ac:dyDescent="0.25">
      <c r="A242" s="268"/>
      <c r="B242" s="266"/>
      <c r="C242" s="266"/>
      <c r="D242" s="274"/>
      <c r="E242" s="270"/>
      <c r="F242" s="271"/>
      <c r="G242" s="272"/>
      <c r="H242" s="273"/>
    </row>
    <row r="243" spans="1:8" x14ac:dyDescent="0.25">
      <c r="A243" s="268"/>
      <c r="B243" s="266"/>
      <c r="C243" s="266"/>
      <c r="D243" s="274"/>
      <c r="E243" s="270"/>
      <c r="F243" s="271"/>
      <c r="G243" s="272"/>
      <c r="H243" s="273"/>
    </row>
    <row r="244" spans="1:8" x14ac:dyDescent="0.25">
      <c r="A244" s="268"/>
      <c r="B244" s="266"/>
      <c r="C244" s="266"/>
      <c r="D244" s="274"/>
      <c r="E244" s="270"/>
      <c r="F244" s="271"/>
      <c r="G244" s="272"/>
      <c r="H244" s="273"/>
    </row>
    <row r="245" spans="1:8" x14ac:dyDescent="0.25">
      <c r="A245" s="268"/>
      <c r="B245" s="266"/>
      <c r="C245" s="266"/>
      <c r="D245" s="274"/>
      <c r="E245" s="270"/>
      <c r="F245" s="271"/>
      <c r="G245" s="272"/>
      <c r="H245" s="273"/>
    </row>
    <row r="246" spans="1:8" x14ac:dyDescent="0.25">
      <c r="A246" s="268"/>
      <c r="B246" s="266"/>
      <c r="C246" s="266"/>
      <c r="D246" s="274"/>
      <c r="E246" s="270"/>
      <c r="F246" s="271"/>
      <c r="G246" s="272"/>
      <c r="H246" s="273"/>
    </row>
    <row r="247" spans="1:8" x14ac:dyDescent="0.25">
      <c r="A247" s="268"/>
      <c r="B247" s="266"/>
      <c r="C247" s="266"/>
      <c r="D247" s="274"/>
      <c r="E247" s="270"/>
      <c r="F247" s="271"/>
      <c r="G247" s="272"/>
      <c r="H247" s="273"/>
    </row>
    <row r="248" spans="1:8" x14ac:dyDescent="0.25">
      <c r="A248" s="268"/>
      <c r="B248" s="266"/>
      <c r="C248" s="266"/>
      <c r="D248" s="274"/>
      <c r="E248" s="270"/>
      <c r="F248" s="271"/>
      <c r="G248" s="272"/>
      <c r="H248" s="273"/>
    </row>
    <row r="249" spans="1:8" x14ac:dyDescent="0.25">
      <c r="A249" s="268"/>
      <c r="B249" s="266"/>
      <c r="C249" s="266"/>
      <c r="D249" s="274"/>
      <c r="E249" s="270"/>
      <c r="F249" s="271"/>
      <c r="G249" s="272"/>
      <c r="H249" s="273"/>
    </row>
    <row r="250" spans="1:8" x14ac:dyDescent="0.25">
      <c r="A250" s="268"/>
      <c r="B250" s="266"/>
      <c r="C250" s="266"/>
      <c r="D250" s="274"/>
      <c r="E250" s="270"/>
      <c r="F250" s="271"/>
      <c r="G250" s="272"/>
      <c r="H250" s="273"/>
    </row>
    <row r="251" spans="1:8" x14ac:dyDescent="0.25">
      <c r="A251" s="268"/>
      <c r="B251" s="266"/>
      <c r="C251" s="266"/>
      <c r="D251" s="274"/>
      <c r="E251" s="270"/>
      <c r="F251" s="271"/>
      <c r="G251" s="272"/>
      <c r="H251" s="273"/>
    </row>
    <row r="252" spans="1:8" x14ac:dyDescent="0.25">
      <c r="A252" s="268"/>
      <c r="B252" s="266"/>
      <c r="C252" s="266"/>
      <c r="D252" s="274"/>
      <c r="E252" s="270"/>
      <c r="F252" s="271"/>
      <c r="G252" s="272"/>
      <c r="H252" s="273"/>
    </row>
    <row r="253" spans="1:8" x14ac:dyDescent="0.25">
      <c r="A253" s="268"/>
      <c r="B253" s="266"/>
      <c r="C253" s="266"/>
      <c r="D253" s="274"/>
      <c r="E253" s="270"/>
      <c r="F253" s="271"/>
      <c r="G253" s="272"/>
      <c r="H253" s="273"/>
    </row>
    <row r="254" spans="1:8" x14ac:dyDescent="0.25">
      <c r="A254" s="268"/>
      <c r="B254" s="266"/>
      <c r="C254" s="266"/>
      <c r="D254" s="274"/>
      <c r="E254" s="270"/>
      <c r="F254" s="271"/>
      <c r="G254" s="272"/>
      <c r="H254" s="273"/>
    </row>
    <row r="255" spans="1:8" x14ac:dyDescent="0.25">
      <c r="A255" s="268"/>
      <c r="B255" s="266"/>
      <c r="C255" s="266"/>
      <c r="D255" s="274"/>
      <c r="E255" s="270"/>
      <c r="F255" s="271"/>
      <c r="G255" s="272"/>
      <c r="H255" s="273"/>
    </row>
    <row r="256" spans="1:8" x14ac:dyDescent="0.25">
      <c r="A256" s="268"/>
      <c r="B256" s="266"/>
      <c r="C256" s="266"/>
      <c r="D256" s="274"/>
      <c r="E256" s="270"/>
      <c r="F256" s="271"/>
      <c r="G256" s="272"/>
      <c r="H256" s="273"/>
    </row>
    <row r="257" spans="1:8" x14ac:dyDescent="0.25">
      <c r="A257" s="268"/>
      <c r="B257" s="266"/>
      <c r="C257" s="266"/>
      <c r="D257" s="274"/>
      <c r="E257" s="270"/>
      <c r="F257" s="271"/>
      <c r="G257" s="272"/>
      <c r="H257" s="273"/>
    </row>
    <row r="258" spans="1:8" x14ac:dyDescent="0.25">
      <c r="A258" s="268"/>
      <c r="B258" s="266"/>
      <c r="C258" s="266"/>
      <c r="D258" s="274"/>
      <c r="E258" s="270"/>
      <c r="F258" s="271"/>
      <c r="G258" s="272"/>
      <c r="H258" s="273"/>
    </row>
    <row r="259" spans="1:8" x14ac:dyDescent="0.25">
      <c r="A259" s="268"/>
      <c r="B259" s="266"/>
      <c r="C259" s="266"/>
      <c r="D259" s="274"/>
      <c r="E259" s="270"/>
      <c r="F259" s="271"/>
      <c r="G259" s="272"/>
      <c r="H259" s="273"/>
    </row>
    <row r="260" spans="1:8" x14ac:dyDescent="0.25">
      <c r="A260" s="268"/>
      <c r="B260" s="266"/>
      <c r="C260" s="266"/>
      <c r="D260" s="274"/>
      <c r="E260" s="270"/>
      <c r="F260" s="271"/>
      <c r="G260" s="272"/>
      <c r="H260" s="273"/>
    </row>
    <row r="261" spans="1:8" x14ac:dyDescent="0.25">
      <c r="A261" s="268"/>
      <c r="B261" s="266"/>
      <c r="C261" s="266"/>
      <c r="D261" s="274"/>
      <c r="E261" s="270"/>
      <c r="F261" s="271"/>
      <c r="G261" s="272"/>
      <c r="H261" s="273"/>
    </row>
    <row r="262" spans="1:8" x14ac:dyDescent="0.25">
      <c r="A262" s="268"/>
      <c r="B262" s="266"/>
      <c r="C262" s="266"/>
      <c r="D262" s="274"/>
      <c r="E262" s="270"/>
      <c r="F262" s="271"/>
      <c r="G262" s="272"/>
      <c r="H262" s="273"/>
    </row>
    <row r="263" spans="1:8" x14ac:dyDescent="0.25">
      <c r="A263" s="268"/>
      <c r="B263" s="266"/>
      <c r="C263" s="266"/>
      <c r="D263" s="274"/>
      <c r="E263" s="270"/>
      <c r="F263" s="271"/>
      <c r="G263" s="272"/>
      <c r="H263" s="273"/>
    </row>
    <row r="264" spans="1:8" x14ac:dyDescent="0.25">
      <c r="A264" s="268"/>
      <c r="B264" s="266"/>
      <c r="C264" s="266"/>
      <c r="D264" s="274"/>
      <c r="E264" s="270"/>
      <c r="F264" s="271"/>
      <c r="G264" s="272"/>
      <c r="H264" s="273"/>
    </row>
    <row r="265" spans="1:8" x14ac:dyDescent="0.25">
      <c r="A265" s="268"/>
      <c r="B265" s="266"/>
      <c r="C265" s="266"/>
      <c r="D265" s="274"/>
      <c r="E265" s="270"/>
      <c r="F265" s="271"/>
      <c r="G265" s="272"/>
      <c r="H265" s="273"/>
    </row>
    <row r="266" spans="1:8" x14ac:dyDescent="0.25">
      <c r="A266" s="268"/>
      <c r="B266" s="266"/>
      <c r="C266" s="266"/>
      <c r="D266" s="274"/>
      <c r="E266" s="270"/>
      <c r="F266" s="271"/>
      <c r="G266" s="272"/>
      <c r="H266" s="273"/>
    </row>
    <row r="267" spans="1:8" x14ac:dyDescent="0.25">
      <c r="A267" s="268"/>
      <c r="B267" s="266"/>
      <c r="C267" s="266"/>
      <c r="D267" s="274"/>
      <c r="E267" s="270"/>
      <c r="F267" s="271"/>
      <c r="G267" s="272"/>
      <c r="H267" s="273"/>
    </row>
    <row r="268" spans="1:8" x14ac:dyDescent="0.25">
      <c r="A268" s="268"/>
      <c r="B268" s="266"/>
      <c r="C268" s="266"/>
      <c r="D268" s="274"/>
      <c r="E268" s="270"/>
      <c r="F268" s="271"/>
      <c r="G268" s="272"/>
      <c r="H268" s="273"/>
    </row>
    <row r="269" spans="1:8" x14ac:dyDescent="0.25">
      <c r="A269" s="268"/>
      <c r="B269" s="266"/>
      <c r="C269" s="266"/>
      <c r="D269" s="274"/>
      <c r="E269" s="270"/>
      <c r="F269" s="271"/>
      <c r="G269" s="272"/>
      <c r="H269" s="273"/>
    </row>
    <row r="270" spans="1:8" x14ac:dyDescent="0.25">
      <c r="A270" s="268"/>
      <c r="B270" s="266"/>
      <c r="C270" s="266"/>
      <c r="D270" s="274"/>
      <c r="E270" s="270"/>
      <c r="F270" s="271"/>
      <c r="G270" s="272"/>
      <c r="H270" s="273"/>
    </row>
    <row r="271" spans="1:8" x14ac:dyDescent="0.25">
      <c r="A271" s="268"/>
      <c r="B271" s="266"/>
      <c r="C271" s="266"/>
      <c r="D271" s="274"/>
      <c r="E271" s="270"/>
      <c r="F271" s="271"/>
      <c r="G271" s="272"/>
      <c r="H271" s="273"/>
    </row>
    <row r="272" spans="1:8" x14ac:dyDescent="0.25">
      <c r="A272" s="268"/>
      <c r="B272" s="266"/>
      <c r="C272" s="266"/>
      <c r="D272" s="274"/>
      <c r="E272" s="270"/>
      <c r="F272" s="271"/>
      <c r="G272" s="272"/>
      <c r="H272" s="273"/>
    </row>
    <row r="273" spans="1:8" x14ac:dyDescent="0.25">
      <c r="A273" s="268"/>
      <c r="B273" s="266"/>
      <c r="C273" s="266"/>
      <c r="D273" s="274"/>
      <c r="E273" s="270"/>
      <c r="F273" s="271"/>
      <c r="G273" s="272"/>
      <c r="H273" s="273"/>
    </row>
    <row r="274" spans="1:8" x14ac:dyDescent="0.25">
      <c r="A274" s="268"/>
      <c r="B274" s="266"/>
      <c r="C274" s="266"/>
      <c r="D274" s="274"/>
      <c r="E274" s="270"/>
      <c r="F274" s="271"/>
      <c r="G274" s="272"/>
      <c r="H274" s="273"/>
    </row>
    <row r="275" spans="1:8" x14ac:dyDescent="0.25">
      <c r="A275" s="268"/>
      <c r="B275" s="266"/>
      <c r="C275" s="266"/>
      <c r="D275" s="274"/>
      <c r="E275" s="270"/>
      <c r="F275" s="271"/>
      <c r="G275" s="272"/>
      <c r="H275" s="273"/>
    </row>
    <row r="276" spans="1:8" x14ac:dyDescent="0.25">
      <c r="A276" s="268"/>
      <c r="B276" s="266"/>
      <c r="C276" s="266"/>
      <c r="D276" s="274"/>
      <c r="E276" s="270"/>
      <c r="F276" s="271"/>
      <c r="G276" s="272"/>
      <c r="H276" s="273"/>
    </row>
    <row r="277" spans="1:8" x14ac:dyDescent="0.25">
      <c r="A277" s="268"/>
      <c r="B277" s="266"/>
      <c r="C277" s="266"/>
      <c r="D277" s="274"/>
      <c r="E277" s="270"/>
      <c r="F277" s="271"/>
      <c r="G277" s="272"/>
      <c r="H277" s="273"/>
    </row>
    <row r="278" spans="1:8" x14ac:dyDescent="0.25">
      <c r="A278" s="268"/>
      <c r="B278" s="266"/>
      <c r="C278" s="266"/>
      <c r="D278" s="274"/>
      <c r="E278" s="270"/>
      <c r="F278" s="271"/>
      <c r="G278" s="272"/>
      <c r="H278" s="273"/>
    </row>
    <row r="279" spans="1:8" x14ac:dyDescent="0.25">
      <c r="A279" s="268"/>
      <c r="B279" s="266"/>
      <c r="C279" s="266"/>
      <c r="D279" s="274"/>
      <c r="E279" s="270"/>
      <c r="F279" s="271"/>
      <c r="G279" s="272"/>
      <c r="H279" s="273"/>
    </row>
    <row r="280" spans="1:8" x14ac:dyDescent="0.25">
      <c r="A280" s="268"/>
      <c r="B280" s="266"/>
      <c r="C280" s="266"/>
      <c r="D280" s="274"/>
      <c r="E280" s="270"/>
      <c r="F280" s="271"/>
      <c r="G280" s="272"/>
      <c r="H280" s="273"/>
    </row>
    <row r="281" spans="1:8" x14ac:dyDescent="0.25">
      <c r="A281" s="268"/>
      <c r="B281" s="266"/>
      <c r="C281" s="266"/>
      <c r="D281" s="274"/>
      <c r="E281" s="270"/>
      <c r="F281" s="271"/>
      <c r="G281" s="272"/>
      <c r="H281" s="273"/>
    </row>
    <row r="282" spans="1:8" x14ac:dyDescent="0.25">
      <c r="A282" s="268"/>
      <c r="B282" s="266"/>
      <c r="C282" s="266"/>
      <c r="D282" s="274"/>
      <c r="E282" s="270"/>
      <c r="F282" s="271"/>
      <c r="G282" s="272"/>
      <c r="H282" s="273"/>
    </row>
    <row r="283" spans="1:8" x14ac:dyDescent="0.25">
      <c r="A283" s="268"/>
      <c r="B283" s="266"/>
      <c r="C283" s="266"/>
      <c r="D283" s="274"/>
      <c r="E283" s="270"/>
      <c r="F283" s="271"/>
      <c r="G283" s="272"/>
      <c r="H283" s="273"/>
    </row>
    <row r="284" spans="1:8" x14ac:dyDescent="0.25">
      <c r="A284" s="268"/>
      <c r="B284" s="266"/>
      <c r="C284" s="266"/>
      <c r="D284" s="274"/>
      <c r="E284" s="270"/>
      <c r="F284" s="271"/>
      <c r="G284" s="272"/>
      <c r="H284" s="273"/>
    </row>
    <row r="285" spans="1:8" x14ac:dyDescent="0.25">
      <c r="A285" s="268"/>
      <c r="B285" s="266"/>
      <c r="C285" s="266"/>
      <c r="D285" s="274"/>
      <c r="E285" s="270"/>
      <c r="F285" s="271"/>
      <c r="G285" s="272"/>
      <c r="H285" s="273"/>
    </row>
    <row r="286" spans="1:8" x14ac:dyDescent="0.25">
      <c r="A286" s="268"/>
      <c r="B286" s="266"/>
      <c r="C286" s="266"/>
      <c r="D286" s="274"/>
      <c r="E286" s="270"/>
      <c r="F286" s="271"/>
      <c r="G286" s="272"/>
      <c r="H286" s="273"/>
    </row>
    <row r="287" spans="1:8" x14ac:dyDescent="0.25">
      <c r="A287" s="268"/>
      <c r="B287" s="266"/>
      <c r="C287" s="266"/>
      <c r="D287" s="274"/>
      <c r="E287" s="270"/>
      <c r="F287" s="271"/>
      <c r="G287" s="272"/>
      <c r="H287" s="273"/>
    </row>
    <row r="288" spans="1:8" x14ac:dyDescent="0.25">
      <c r="A288" s="268"/>
      <c r="B288" s="266"/>
      <c r="C288" s="266"/>
      <c r="D288" s="274"/>
      <c r="E288" s="270"/>
      <c r="F288" s="271"/>
      <c r="G288" s="272"/>
      <c r="H288" s="273"/>
    </row>
    <row r="289" spans="1:8" x14ac:dyDescent="0.25">
      <c r="A289" s="268"/>
      <c r="B289" s="266"/>
      <c r="C289" s="266"/>
      <c r="D289" s="274"/>
      <c r="E289" s="270"/>
      <c r="F289" s="271"/>
      <c r="G289" s="272"/>
      <c r="H289" s="273"/>
    </row>
    <row r="290" spans="1:8" x14ac:dyDescent="0.25">
      <c r="A290" s="268"/>
      <c r="B290" s="266"/>
      <c r="C290" s="266"/>
      <c r="D290" s="274"/>
      <c r="E290" s="270"/>
      <c r="F290" s="271"/>
      <c r="G290" s="272"/>
      <c r="H290" s="273"/>
    </row>
    <row r="291" spans="1:8" x14ac:dyDescent="0.25">
      <c r="A291" s="268"/>
      <c r="B291" s="266"/>
      <c r="C291" s="266"/>
      <c r="D291" s="274"/>
      <c r="E291" s="270"/>
      <c r="F291" s="271"/>
      <c r="G291" s="272"/>
      <c r="H291" s="273"/>
    </row>
    <row r="292" spans="1:8" x14ac:dyDescent="0.25">
      <c r="A292" s="268"/>
      <c r="B292" s="266"/>
      <c r="C292" s="266"/>
      <c r="D292" s="274"/>
      <c r="E292" s="270"/>
      <c r="F292" s="271"/>
      <c r="G292" s="272"/>
      <c r="H292" s="273"/>
    </row>
    <row r="293" spans="1:8" x14ac:dyDescent="0.25">
      <c r="A293" s="268"/>
      <c r="B293" s="266"/>
      <c r="C293" s="266"/>
      <c r="D293" s="274"/>
      <c r="E293" s="270"/>
      <c r="F293" s="271"/>
      <c r="G293" s="272"/>
      <c r="H293" s="273"/>
    </row>
    <row r="294" spans="1:8" x14ac:dyDescent="0.25">
      <c r="A294" s="268"/>
      <c r="B294" s="266"/>
      <c r="C294" s="266"/>
      <c r="D294" s="274"/>
      <c r="E294" s="270"/>
      <c r="F294" s="271"/>
      <c r="G294" s="272"/>
      <c r="H294" s="273"/>
    </row>
    <row r="295" spans="1:8" x14ac:dyDescent="0.25">
      <c r="A295" s="268"/>
      <c r="B295" s="266"/>
      <c r="C295" s="266"/>
      <c r="D295" s="274"/>
      <c r="E295" s="270"/>
      <c r="F295" s="271"/>
      <c r="G295" s="272"/>
      <c r="H295" s="273"/>
    </row>
    <row r="296" spans="1:8" x14ac:dyDescent="0.25">
      <c r="A296" s="268"/>
      <c r="B296" s="266"/>
      <c r="C296" s="266"/>
      <c r="D296" s="274"/>
      <c r="E296" s="270"/>
      <c r="F296" s="271"/>
      <c r="G296" s="272"/>
      <c r="H296" s="273"/>
    </row>
    <row r="297" spans="1:8" x14ac:dyDescent="0.25">
      <c r="A297" s="268"/>
      <c r="B297" s="266"/>
      <c r="C297" s="266"/>
      <c r="D297" s="274"/>
      <c r="E297" s="270"/>
      <c r="F297" s="271"/>
      <c r="G297" s="272"/>
      <c r="H297" s="273"/>
    </row>
    <row r="298" spans="1:8" x14ac:dyDescent="0.25">
      <c r="A298" s="268"/>
      <c r="B298" s="266"/>
      <c r="C298" s="266"/>
      <c r="D298" s="274"/>
      <c r="E298" s="270"/>
      <c r="F298" s="271"/>
      <c r="G298" s="272"/>
      <c r="H298" s="273"/>
    </row>
    <row r="299" spans="1:8" x14ac:dyDescent="0.25">
      <c r="A299" s="268"/>
      <c r="B299" s="266"/>
      <c r="C299" s="266"/>
      <c r="D299" s="274"/>
      <c r="E299" s="270"/>
      <c r="F299" s="271"/>
      <c r="G299" s="272"/>
      <c r="H299" s="273"/>
    </row>
    <row r="300" spans="1:8" x14ac:dyDescent="0.25">
      <c r="A300" s="268"/>
      <c r="B300" s="266"/>
      <c r="C300" s="266"/>
      <c r="D300" s="274"/>
      <c r="E300" s="270"/>
      <c r="F300" s="271"/>
      <c r="G300" s="272"/>
      <c r="H300" s="273"/>
    </row>
    <row r="301" spans="1:8" x14ac:dyDescent="0.25">
      <c r="A301" s="268"/>
      <c r="B301" s="266"/>
      <c r="C301" s="266"/>
      <c r="D301" s="274"/>
      <c r="E301" s="270"/>
      <c r="F301" s="271"/>
      <c r="G301" s="272"/>
      <c r="H301" s="273"/>
    </row>
    <row r="302" spans="1:8" x14ac:dyDescent="0.25">
      <c r="A302" s="268"/>
      <c r="B302" s="266"/>
      <c r="C302" s="266"/>
      <c r="D302" s="274"/>
      <c r="E302" s="270"/>
      <c r="F302" s="271"/>
      <c r="G302" s="272"/>
      <c r="H302" s="273"/>
    </row>
    <row r="303" spans="1:8" x14ac:dyDescent="0.25">
      <c r="A303" s="268"/>
      <c r="B303" s="266"/>
      <c r="C303" s="266"/>
      <c r="D303" s="274"/>
      <c r="E303" s="270"/>
      <c r="F303" s="271"/>
      <c r="G303" s="272"/>
      <c r="H303" s="273"/>
    </row>
    <row r="304" spans="1:8" x14ac:dyDescent="0.25">
      <c r="A304" s="268"/>
      <c r="B304" s="266"/>
      <c r="C304" s="266"/>
      <c r="D304" s="274"/>
      <c r="E304" s="270"/>
      <c r="F304" s="271"/>
      <c r="G304" s="272"/>
      <c r="H304" s="273"/>
    </row>
    <row r="305" spans="1:8" x14ac:dyDescent="0.25">
      <c r="A305" s="268"/>
      <c r="B305" s="266"/>
      <c r="C305" s="266"/>
      <c r="D305" s="274"/>
      <c r="E305" s="270"/>
      <c r="F305" s="271"/>
      <c r="G305" s="272"/>
      <c r="H305" s="273"/>
    </row>
    <row r="306" spans="1:8" x14ac:dyDescent="0.25">
      <c r="A306" s="268"/>
      <c r="B306" s="266"/>
      <c r="C306" s="266"/>
      <c r="D306" s="274"/>
      <c r="E306" s="270"/>
      <c r="F306" s="271"/>
      <c r="G306" s="272"/>
      <c r="H306" s="273"/>
    </row>
    <row r="307" spans="1:8" x14ac:dyDescent="0.25">
      <c r="A307" s="268"/>
      <c r="B307" s="266"/>
      <c r="C307" s="266"/>
      <c r="D307" s="274"/>
      <c r="E307" s="270"/>
      <c r="F307" s="271"/>
      <c r="G307" s="272"/>
      <c r="H307" s="273"/>
    </row>
    <row r="308" spans="1:8" x14ac:dyDescent="0.25">
      <c r="A308" s="268"/>
      <c r="B308" s="266"/>
      <c r="C308" s="266"/>
      <c r="D308" s="274"/>
      <c r="E308" s="270"/>
      <c r="F308" s="271"/>
      <c r="G308" s="272"/>
      <c r="H308" s="273"/>
    </row>
    <row r="309" spans="1:8" x14ac:dyDescent="0.25">
      <c r="A309" s="268"/>
      <c r="B309" s="266"/>
      <c r="C309" s="266"/>
      <c r="D309" s="274"/>
      <c r="E309" s="270"/>
      <c r="F309" s="271"/>
      <c r="G309" s="272"/>
      <c r="H309" s="273"/>
    </row>
  </sheetData>
  <sheetProtection algorithmName="SHA-512" hashValue="zzERkkb/LoecBW0FHA0kQC4wX0+pqNkJDQLZcBtNJqPGb2KgRA0viJvTfLxOH19lpOG4feM27/lGrebvwoqlEw==" saltValue="PS6PrtS2eM9W5MrKk1Uffg==" spinCount="100000" sheet="1" objects="1" scenarios="1"/>
  <mergeCells count="7">
    <mergeCell ref="A6:C6"/>
    <mergeCell ref="D6:H6"/>
    <mergeCell ref="A2:H2"/>
    <mergeCell ref="A4:C4"/>
    <mergeCell ref="D4:H4"/>
    <mergeCell ref="A5:C5"/>
    <mergeCell ref="D5:H5"/>
  </mergeCells>
  <dataValidations count="1">
    <dataValidation type="list" allowBlank="1" showInputMessage="1" showErrorMessage="1" sqref="E10:E309">
      <formula1>csablony</formula1>
    </dataValidation>
  </dataValidations>
  <pageMargins left="0.51181102362204722" right="0.51181102362204722" top="0.59055118110236227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workbookViewId="0">
      <selection activeCell="B9" sqref="B9"/>
    </sheetView>
  </sheetViews>
  <sheetFormatPr defaultRowHeight="15" x14ac:dyDescent="0.25"/>
  <cols>
    <col min="1" max="1" width="7.7109375" customWidth="1"/>
    <col min="2" max="2" width="19.42578125" customWidth="1"/>
    <col min="3" max="3" width="15.5703125" customWidth="1"/>
    <col min="4" max="4" width="28.28515625" customWidth="1"/>
    <col min="5" max="5" width="46.5703125" customWidth="1"/>
    <col min="6" max="6" width="7.7109375" hidden="1" customWidth="1"/>
    <col min="7" max="7" width="6.28515625" hidden="1" customWidth="1"/>
    <col min="8" max="8" width="17" bestFit="1" customWidth="1"/>
  </cols>
  <sheetData>
    <row r="1" spans="1:8" ht="6.75" customHeight="1" x14ac:dyDescent="0.25"/>
    <row r="2" spans="1:8" ht="20.25" x14ac:dyDescent="0.25">
      <c r="A2" s="298" t="s">
        <v>203</v>
      </c>
      <c r="B2" s="298"/>
      <c r="C2" s="298"/>
      <c r="D2" s="298"/>
      <c r="E2" s="298"/>
    </row>
    <row r="3" spans="1:8" ht="5.25" customHeight="1" x14ac:dyDescent="0.25"/>
    <row r="4" spans="1:8" x14ac:dyDescent="0.25">
      <c r="A4" s="314" t="s">
        <v>175</v>
      </c>
      <c r="B4" s="315"/>
      <c r="C4" s="316"/>
      <c r="D4" s="322" t="str">
        <f>'Vzdělávání pedagogů'!D4:H4</f>
        <v xml:space="preserve"> </v>
      </c>
      <c r="E4" s="321"/>
    </row>
    <row r="5" spans="1:8" x14ac:dyDescent="0.25">
      <c r="A5" s="314" t="s">
        <v>177</v>
      </c>
      <c r="B5" s="315"/>
      <c r="C5" s="316"/>
      <c r="D5" s="322" t="str">
        <f>'Vzdělávání pedagogů'!D5:H5</f>
        <v xml:space="preserve"> </v>
      </c>
      <c r="E5" s="321"/>
    </row>
    <row r="6" spans="1:8" x14ac:dyDescent="0.25">
      <c r="A6" s="314" t="s">
        <v>179</v>
      </c>
      <c r="B6" s="315"/>
      <c r="C6" s="316"/>
      <c r="D6" s="320" t="str">
        <f>'Vzdělávání pedagogů'!D6:H6</f>
        <v xml:space="preserve"> </v>
      </c>
      <c r="E6" s="321"/>
    </row>
    <row r="7" spans="1:8" x14ac:dyDescent="0.25">
      <c r="A7" s="236"/>
      <c r="B7" s="247"/>
      <c r="C7" s="248"/>
      <c r="D7" s="248"/>
      <c r="E7" s="250"/>
    </row>
    <row r="8" spans="1:8" ht="43.5" customHeight="1" x14ac:dyDescent="0.25">
      <c r="A8" s="257" t="s">
        <v>201</v>
      </c>
      <c r="B8" s="258" t="s">
        <v>182</v>
      </c>
      <c r="C8" s="258" t="s">
        <v>183</v>
      </c>
      <c r="D8" s="262" t="s">
        <v>206</v>
      </c>
      <c r="E8" s="261" t="s">
        <v>186</v>
      </c>
    </row>
    <row r="9" spans="1:8" x14ac:dyDescent="0.25">
      <c r="A9" s="264">
        <v>1</v>
      </c>
      <c r="B9" s="267"/>
      <c r="C9" s="267"/>
      <c r="D9" s="263">
        <f>SUMIFS('Vzdělávání pedagogů'!G$10:G$309,'Vzdělávání pedagogů'!B$10:B$309,B$9:B$108,'Vzdělávání pedagogů'!C$10:C$309,C$9:C$108)</f>
        <v>0</v>
      </c>
      <c r="E9" s="267"/>
      <c r="F9">
        <v>1</v>
      </c>
      <c r="G9">
        <f>SUMIFS(F$9:F$108,B$9:B$108,B$9:B$108,C$9:C$108,C$9:C$108)</f>
        <v>0</v>
      </c>
      <c r="H9" t="str">
        <f>IF(G9&gt;1,"Jméno se opakuje"," ")</f>
        <v xml:space="preserve"> </v>
      </c>
    </row>
    <row r="10" spans="1:8" x14ac:dyDescent="0.25">
      <c r="A10" s="264">
        <v>2</v>
      </c>
      <c r="B10" s="267"/>
      <c r="C10" s="267"/>
      <c r="D10" s="263">
        <f>SUMIFS('Vzdělávání pedagogů'!G$10:G$309,'Vzdělávání pedagogů'!B$10:B$309,B$9:B$108,'Vzdělávání pedagogů'!C$10:C$309,C$9:C$108)</f>
        <v>0</v>
      </c>
      <c r="E10" s="267"/>
      <c r="F10">
        <v>1</v>
      </c>
      <c r="G10">
        <f t="shared" ref="G10:G15" si="0">SUMIFS(F$9:F$108,B$9:B$108,B$9:B$108,C$9:C$108,C$9:C$108)</f>
        <v>0</v>
      </c>
      <c r="H10" t="str">
        <f t="shared" ref="H10:H73" si="1">IF(G10&gt;1,"Jméno se opakuje"," ")</f>
        <v xml:space="preserve"> </v>
      </c>
    </row>
    <row r="11" spans="1:8" x14ac:dyDescent="0.25">
      <c r="A11" s="264">
        <v>3</v>
      </c>
      <c r="B11" s="267"/>
      <c r="C11" s="267"/>
      <c r="D11" s="263">
        <f>SUMIFS('Vzdělávání pedagogů'!G$10:G$309,'Vzdělávání pedagogů'!B$10:B$309,B$9:B$108,'Vzdělávání pedagogů'!C$10:C$309,C$9:C$108)</f>
        <v>0</v>
      </c>
      <c r="E11" s="267"/>
      <c r="F11">
        <v>1</v>
      </c>
      <c r="G11">
        <f t="shared" si="0"/>
        <v>0</v>
      </c>
      <c r="H11" t="str">
        <f t="shared" si="1"/>
        <v xml:space="preserve"> </v>
      </c>
    </row>
    <row r="12" spans="1:8" x14ac:dyDescent="0.25">
      <c r="A12" s="264">
        <v>4</v>
      </c>
      <c r="B12" s="267"/>
      <c r="C12" s="267"/>
      <c r="D12" s="263">
        <f>SUMIFS('Vzdělávání pedagogů'!G$10:G$309,'Vzdělávání pedagogů'!B$10:B$309,B$9:B$108,'Vzdělávání pedagogů'!C$10:C$309,C$9:C$108)</f>
        <v>0</v>
      </c>
      <c r="E12" s="267"/>
      <c r="F12">
        <v>1</v>
      </c>
      <c r="G12">
        <f t="shared" si="0"/>
        <v>0</v>
      </c>
      <c r="H12" t="str">
        <f t="shared" si="1"/>
        <v xml:space="preserve"> </v>
      </c>
    </row>
    <row r="13" spans="1:8" x14ac:dyDescent="0.25">
      <c r="A13" s="264">
        <v>5</v>
      </c>
      <c r="B13" s="267"/>
      <c r="C13" s="267"/>
      <c r="D13" s="263">
        <f>SUMIFS('Vzdělávání pedagogů'!G$10:G$309,'Vzdělávání pedagogů'!B$10:B$309,B$9:B$108,'Vzdělávání pedagogů'!C$10:C$309,C$9:C$108)</f>
        <v>0</v>
      </c>
      <c r="E13" s="267"/>
      <c r="F13">
        <v>1</v>
      </c>
      <c r="G13">
        <f t="shared" si="0"/>
        <v>0</v>
      </c>
      <c r="H13" t="str">
        <f t="shared" si="1"/>
        <v xml:space="preserve"> </v>
      </c>
    </row>
    <row r="14" spans="1:8" x14ac:dyDescent="0.25">
      <c r="A14" s="264">
        <v>6</v>
      </c>
      <c r="B14" s="267"/>
      <c r="C14" s="267"/>
      <c r="D14" s="263">
        <f>SUMIFS('Vzdělávání pedagogů'!G$10:G$309,'Vzdělávání pedagogů'!B$10:B$309,B$9:B$108,'Vzdělávání pedagogů'!C$10:C$309,C$9:C$108)</f>
        <v>0</v>
      </c>
      <c r="E14" s="267"/>
      <c r="F14">
        <v>1</v>
      </c>
      <c r="G14">
        <f t="shared" si="0"/>
        <v>0</v>
      </c>
      <c r="H14" t="str">
        <f t="shared" si="1"/>
        <v xml:space="preserve"> </v>
      </c>
    </row>
    <row r="15" spans="1:8" x14ac:dyDescent="0.25">
      <c r="A15" s="264">
        <v>7</v>
      </c>
      <c r="B15" s="267"/>
      <c r="C15" s="267"/>
      <c r="D15" s="263">
        <f>SUMIFS('Vzdělávání pedagogů'!G$10:G$309,'Vzdělávání pedagogů'!B$10:B$309,B$9:B$108,'Vzdělávání pedagogů'!C$10:C$309,C$9:C$108)</f>
        <v>0</v>
      </c>
      <c r="E15" s="267"/>
      <c r="F15">
        <v>1</v>
      </c>
      <c r="G15">
        <f t="shared" si="0"/>
        <v>0</v>
      </c>
      <c r="H15" t="str">
        <f t="shared" si="1"/>
        <v xml:space="preserve"> </v>
      </c>
    </row>
    <row r="16" spans="1:8" x14ac:dyDescent="0.25">
      <c r="A16" s="264">
        <v>8</v>
      </c>
      <c r="B16" s="267"/>
      <c r="C16" s="267"/>
      <c r="D16" s="263">
        <f>SUMIFS('Vzdělávání pedagogů'!G$10:G$309,'Vzdělávání pedagogů'!B$10:B$309,B$9:B$108,'Vzdělávání pedagogů'!C$10:C$309,C$9:C$108)</f>
        <v>0</v>
      </c>
      <c r="E16" s="267"/>
      <c r="F16">
        <v>1</v>
      </c>
      <c r="G16">
        <f t="shared" ref="G16:G73" si="2">SUMIFS(F$9:F$108,B$9:B$108,B$9:B$108,C$9:C$108,C$9:C$108)</f>
        <v>0</v>
      </c>
      <c r="H16" t="str">
        <f t="shared" si="1"/>
        <v xml:space="preserve"> </v>
      </c>
    </row>
    <row r="17" spans="1:8" x14ac:dyDescent="0.25">
      <c r="A17" s="264">
        <v>9</v>
      </c>
      <c r="B17" s="267"/>
      <c r="C17" s="267"/>
      <c r="D17" s="263">
        <f>SUMIFS('Vzdělávání pedagogů'!G$10:G$309,'Vzdělávání pedagogů'!B$10:B$309,B$9:B$108,'Vzdělávání pedagogů'!C$10:C$309,C$9:C$108)</f>
        <v>0</v>
      </c>
      <c r="E17" s="267"/>
      <c r="F17">
        <v>1</v>
      </c>
      <c r="G17">
        <f t="shared" si="2"/>
        <v>0</v>
      </c>
      <c r="H17" t="str">
        <f t="shared" si="1"/>
        <v xml:space="preserve"> </v>
      </c>
    </row>
    <row r="18" spans="1:8" x14ac:dyDescent="0.25">
      <c r="A18" s="264">
        <v>10</v>
      </c>
      <c r="B18" s="267"/>
      <c r="C18" s="267"/>
      <c r="D18" s="263">
        <f>SUMIFS('Vzdělávání pedagogů'!G$10:G$309,'Vzdělávání pedagogů'!B$10:B$309,B$9:B$108,'Vzdělávání pedagogů'!C$10:C$309,C$9:C$108)</f>
        <v>0</v>
      </c>
      <c r="E18" s="267" t="s">
        <v>212</v>
      </c>
      <c r="F18">
        <v>1</v>
      </c>
      <c r="G18">
        <f t="shared" si="2"/>
        <v>0</v>
      </c>
      <c r="H18" t="str">
        <f t="shared" si="1"/>
        <v xml:space="preserve"> </v>
      </c>
    </row>
    <row r="19" spans="1:8" x14ac:dyDescent="0.25">
      <c r="A19" s="264">
        <v>11</v>
      </c>
      <c r="B19" s="267"/>
      <c r="C19" s="267"/>
      <c r="D19" s="263">
        <f>SUMIFS('Vzdělávání pedagogů'!G$10:G$309,'Vzdělávání pedagogů'!B$10:B$309,B$9:B$108,'Vzdělávání pedagogů'!C$10:C$309,C$9:C$108)</f>
        <v>0</v>
      </c>
      <c r="E19" s="267"/>
      <c r="F19">
        <v>1</v>
      </c>
      <c r="G19">
        <f t="shared" si="2"/>
        <v>0</v>
      </c>
      <c r="H19" t="str">
        <f t="shared" si="1"/>
        <v xml:space="preserve"> </v>
      </c>
    </row>
    <row r="20" spans="1:8" x14ac:dyDescent="0.25">
      <c r="A20" s="264">
        <v>12</v>
      </c>
      <c r="B20" s="267"/>
      <c r="C20" s="267"/>
      <c r="D20" s="263">
        <f>SUMIFS('Vzdělávání pedagogů'!G$10:G$309,'Vzdělávání pedagogů'!B$10:B$309,B$9:B$108,'Vzdělávání pedagogů'!C$10:C$309,C$9:C$108)</f>
        <v>0</v>
      </c>
      <c r="E20" s="267"/>
      <c r="F20">
        <v>1</v>
      </c>
      <c r="G20">
        <f t="shared" si="2"/>
        <v>0</v>
      </c>
      <c r="H20" t="str">
        <f t="shared" si="1"/>
        <v xml:space="preserve"> </v>
      </c>
    </row>
    <row r="21" spans="1:8" x14ac:dyDescent="0.25">
      <c r="A21" s="264">
        <v>13</v>
      </c>
      <c r="B21" s="267"/>
      <c r="C21" s="267"/>
      <c r="D21" s="263">
        <f>SUMIFS('Vzdělávání pedagogů'!G$10:G$309,'Vzdělávání pedagogů'!B$10:B$309,B$9:B$108,'Vzdělávání pedagogů'!C$10:C$309,C$9:C$108)</f>
        <v>0</v>
      </c>
      <c r="E21" s="267"/>
      <c r="F21">
        <v>1</v>
      </c>
      <c r="G21">
        <f t="shared" si="2"/>
        <v>0</v>
      </c>
      <c r="H21" t="str">
        <f t="shared" si="1"/>
        <v xml:space="preserve"> </v>
      </c>
    </row>
    <row r="22" spans="1:8" x14ac:dyDescent="0.25">
      <c r="A22" s="264">
        <v>14</v>
      </c>
      <c r="B22" s="267"/>
      <c r="C22" s="267"/>
      <c r="D22" s="263">
        <f>SUMIFS('Vzdělávání pedagogů'!G$10:G$309,'Vzdělávání pedagogů'!B$10:B$309,B$9:B$108,'Vzdělávání pedagogů'!C$10:C$309,C$9:C$108)</f>
        <v>0</v>
      </c>
      <c r="E22" s="267"/>
      <c r="F22">
        <v>1</v>
      </c>
      <c r="G22">
        <f t="shared" si="2"/>
        <v>0</v>
      </c>
      <c r="H22" t="str">
        <f t="shared" si="1"/>
        <v xml:space="preserve"> </v>
      </c>
    </row>
    <row r="23" spans="1:8" x14ac:dyDescent="0.25">
      <c r="A23" s="264">
        <v>15</v>
      </c>
      <c r="B23" s="267"/>
      <c r="C23" s="267"/>
      <c r="D23" s="263">
        <f>SUMIFS('Vzdělávání pedagogů'!G$10:G$309,'Vzdělávání pedagogů'!B$10:B$309,B$9:B$108,'Vzdělávání pedagogů'!C$10:C$309,C$9:C$108)</f>
        <v>0</v>
      </c>
      <c r="E23" s="267"/>
      <c r="F23">
        <v>1</v>
      </c>
      <c r="G23">
        <f t="shared" si="2"/>
        <v>0</v>
      </c>
      <c r="H23" t="str">
        <f t="shared" si="1"/>
        <v xml:space="preserve"> </v>
      </c>
    </row>
    <row r="24" spans="1:8" x14ac:dyDescent="0.25">
      <c r="A24" s="264">
        <v>16</v>
      </c>
      <c r="B24" s="267"/>
      <c r="C24" s="267"/>
      <c r="D24" s="263">
        <f>SUMIFS('Vzdělávání pedagogů'!G$10:G$309,'Vzdělávání pedagogů'!B$10:B$309,B$9:B$108,'Vzdělávání pedagogů'!C$10:C$309,C$9:C$108)</f>
        <v>0</v>
      </c>
      <c r="E24" s="267"/>
      <c r="F24">
        <v>1</v>
      </c>
      <c r="G24">
        <f t="shared" si="2"/>
        <v>0</v>
      </c>
      <c r="H24" t="str">
        <f t="shared" si="1"/>
        <v xml:space="preserve"> </v>
      </c>
    </row>
    <row r="25" spans="1:8" x14ac:dyDescent="0.25">
      <c r="A25" s="264">
        <v>17</v>
      </c>
      <c r="B25" s="267"/>
      <c r="C25" s="267"/>
      <c r="D25" s="263">
        <f>SUMIFS('Vzdělávání pedagogů'!G$10:G$309,'Vzdělávání pedagogů'!B$10:B$309,B$9:B$108,'Vzdělávání pedagogů'!C$10:C$309,C$9:C$108)</f>
        <v>0</v>
      </c>
      <c r="E25" s="267"/>
      <c r="F25">
        <v>1</v>
      </c>
      <c r="G25">
        <f t="shared" si="2"/>
        <v>0</v>
      </c>
      <c r="H25" t="str">
        <f t="shared" si="1"/>
        <v xml:space="preserve"> </v>
      </c>
    </row>
    <row r="26" spans="1:8" x14ac:dyDescent="0.25">
      <c r="A26" s="264">
        <v>18</v>
      </c>
      <c r="B26" s="267"/>
      <c r="C26" s="267"/>
      <c r="D26" s="263">
        <f>SUMIFS('Vzdělávání pedagogů'!G$10:G$309,'Vzdělávání pedagogů'!B$10:B$309,B$9:B$108,'Vzdělávání pedagogů'!C$10:C$309,C$9:C$108)</f>
        <v>0</v>
      </c>
      <c r="E26" s="267"/>
      <c r="F26">
        <v>1</v>
      </c>
      <c r="G26">
        <f t="shared" si="2"/>
        <v>0</v>
      </c>
      <c r="H26" t="str">
        <f t="shared" si="1"/>
        <v xml:space="preserve"> </v>
      </c>
    </row>
    <row r="27" spans="1:8" x14ac:dyDescent="0.25">
      <c r="A27" s="264">
        <v>19</v>
      </c>
      <c r="B27" s="267"/>
      <c r="C27" s="267"/>
      <c r="D27" s="263">
        <f>SUMIFS('Vzdělávání pedagogů'!G$10:G$309,'Vzdělávání pedagogů'!B$10:B$309,B$9:B$108,'Vzdělávání pedagogů'!C$10:C$309,C$9:C$108)</f>
        <v>0</v>
      </c>
      <c r="E27" s="267"/>
      <c r="F27">
        <v>1</v>
      </c>
      <c r="G27">
        <f t="shared" si="2"/>
        <v>0</v>
      </c>
      <c r="H27" t="str">
        <f t="shared" si="1"/>
        <v xml:space="preserve"> </v>
      </c>
    </row>
    <row r="28" spans="1:8" x14ac:dyDescent="0.25">
      <c r="A28" s="264">
        <v>20</v>
      </c>
      <c r="B28" s="267"/>
      <c r="C28" s="267"/>
      <c r="D28" s="263">
        <f>SUMIFS('Vzdělávání pedagogů'!G$10:G$309,'Vzdělávání pedagogů'!B$10:B$309,B$9:B$108,'Vzdělávání pedagogů'!C$10:C$309,C$9:C$108)</f>
        <v>0</v>
      </c>
      <c r="E28" s="267"/>
      <c r="F28">
        <v>1</v>
      </c>
      <c r="G28">
        <f t="shared" si="2"/>
        <v>0</v>
      </c>
      <c r="H28" t="str">
        <f t="shared" si="1"/>
        <v xml:space="preserve"> </v>
      </c>
    </row>
    <row r="29" spans="1:8" x14ac:dyDescent="0.25">
      <c r="A29" s="264">
        <v>21</v>
      </c>
      <c r="B29" s="267"/>
      <c r="C29" s="267"/>
      <c r="D29" s="263">
        <f>SUMIFS('Vzdělávání pedagogů'!G$10:G$309,'Vzdělávání pedagogů'!B$10:B$309,B$9:B$108,'Vzdělávání pedagogů'!C$10:C$309,C$9:C$108)</f>
        <v>0</v>
      </c>
      <c r="E29" s="267"/>
      <c r="F29">
        <v>1</v>
      </c>
      <c r="G29">
        <f t="shared" si="2"/>
        <v>0</v>
      </c>
      <c r="H29" t="str">
        <f t="shared" si="1"/>
        <v xml:space="preserve"> </v>
      </c>
    </row>
    <row r="30" spans="1:8" x14ac:dyDescent="0.25">
      <c r="A30" s="264">
        <v>22</v>
      </c>
      <c r="B30" s="267"/>
      <c r="C30" s="267"/>
      <c r="D30" s="263">
        <f>SUMIFS('Vzdělávání pedagogů'!G$10:G$309,'Vzdělávání pedagogů'!B$10:B$309,B$9:B$108,'Vzdělávání pedagogů'!C$10:C$309,C$9:C$108)</f>
        <v>0</v>
      </c>
      <c r="E30" s="267"/>
      <c r="F30">
        <v>1</v>
      </c>
      <c r="G30">
        <f t="shared" si="2"/>
        <v>0</v>
      </c>
      <c r="H30" t="str">
        <f t="shared" si="1"/>
        <v xml:space="preserve"> </v>
      </c>
    </row>
    <row r="31" spans="1:8" x14ac:dyDescent="0.25">
      <c r="A31" s="264">
        <v>23</v>
      </c>
      <c r="B31" s="266"/>
      <c r="C31" s="266"/>
      <c r="D31" s="263">
        <f>SUMIFS('Vzdělávání pedagogů'!G$10:G$309,'Vzdělávání pedagogů'!B$10:B$309,B$9:B$108,'Vzdělávání pedagogů'!C$10:C$309,C$9:C$108)</f>
        <v>0</v>
      </c>
      <c r="E31" s="267"/>
      <c r="F31">
        <v>1</v>
      </c>
      <c r="G31">
        <f t="shared" si="2"/>
        <v>0</v>
      </c>
      <c r="H31" t="str">
        <f t="shared" si="1"/>
        <v xml:space="preserve"> </v>
      </c>
    </row>
    <row r="32" spans="1:8" x14ac:dyDescent="0.25">
      <c r="A32" s="264">
        <v>24</v>
      </c>
      <c r="B32" s="267"/>
      <c r="C32" s="267"/>
      <c r="D32" s="263">
        <f>SUMIFS('Vzdělávání pedagogů'!G$10:G$309,'Vzdělávání pedagogů'!B$10:B$309,B$9:B$108,'Vzdělávání pedagogů'!C$10:C$309,C$9:C$108)</f>
        <v>0</v>
      </c>
      <c r="E32" s="267"/>
      <c r="F32">
        <v>1</v>
      </c>
      <c r="G32">
        <f t="shared" si="2"/>
        <v>0</v>
      </c>
      <c r="H32" t="str">
        <f t="shared" si="1"/>
        <v xml:space="preserve"> </v>
      </c>
    </row>
    <row r="33" spans="1:8" x14ac:dyDescent="0.25">
      <c r="A33" s="264">
        <v>25</v>
      </c>
      <c r="B33" s="267"/>
      <c r="C33" s="267"/>
      <c r="D33" s="263">
        <f>SUMIFS('Vzdělávání pedagogů'!G$10:G$309,'Vzdělávání pedagogů'!B$10:B$309,B$9:B$108,'Vzdělávání pedagogů'!C$10:C$309,C$9:C$108)</f>
        <v>0</v>
      </c>
      <c r="E33" s="267"/>
      <c r="F33">
        <v>1</v>
      </c>
      <c r="G33">
        <f t="shared" si="2"/>
        <v>0</v>
      </c>
      <c r="H33" t="str">
        <f t="shared" si="1"/>
        <v xml:space="preserve"> </v>
      </c>
    </row>
    <row r="34" spans="1:8" x14ac:dyDescent="0.25">
      <c r="A34" s="264">
        <v>26</v>
      </c>
      <c r="B34" s="267"/>
      <c r="C34" s="267"/>
      <c r="D34" s="263">
        <f>SUMIFS('Vzdělávání pedagogů'!G$10:G$309,'Vzdělávání pedagogů'!B$10:B$309,B$9:B$108,'Vzdělávání pedagogů'!C$10:C$309,C$9:C$108)</f>
        <v>0</v>
      </c>
      <c r="E34" s="267"/>
      <c r="F34">
        <v>1</v>
      </c>
      <c r="G34">
        <f t="shared" si="2"/>
        <v>0</v>
      </c>
      <c r="H34" t="str">
        <f t="shared" si="1"/>
        <v xml:space="preserve"> </v>
      </c>
    </row>
    <row r="35" spans="1:8" x14ac:dyDescent="0.25">
      <c r="A35" s="264">
        <v>27</v>
      </c>
      <c r="B35" s="267"/>
      <c r="C35" s="267"/>
      <c r="D35" s="263">
        <f>SUMIFS('Vzdělávání pedagogů'!G$10:G$309,'Vzdělávání pedagogů'!B$10:B$309,B$9:B$108,'Vzdělávání pedagogů'!C$10:C$309,C$9:C$108)</f>
        <v>0</v>
      </c>
      <c r="E35" s="267"/>
      <c r="F35">
        <v>1</v>
      </c>
      <c r="G35">
        <f t="shared" si="2"/>
        <v>0</v>
      </c>
      <c r="H35" t="str">
        <f t="shared" si="1"/>
        <v xml:space="preserve"> </v>
      </c>
    </row>
    <row r="36" spans="1:8" x14ac:dyDescent="0.25">
      <c r="A36" s="264">
        <v>28</v>
      </c>
      <c r="B36" s="267"/>
      <c r="C36" s="267"/>
      <c r="D36" s="263">
        <f>SUMIFS('Vzdělávání pedagogů'!G$10:G$309,'Vzdělávání pedagogů'!B$10:B$309,B$9:B$108,'Vzdělávání pedagogů'!C$10:C$309,C$9:C$108)</f>
        <v>0</v>
      </c>
      <c r="E36" s="267"/>
      <c r="F36">
        <v>1</v>
      </c>
      <c r="G36">
        <f t="shared" si="2"/>
        <v>0</v>
      </c>
      <c r="H36" t="str">
        <f t="shared" si="1"/>
        <v xml:space="preserve"> </v>
      </c>
    </row>
    <row r="37" spans="1:8" x14ac:dyDescent="0.25">
      <c r="A37" s="264">
        <v>29</v>
      </c>
      <c r="B37" s="267"/>
      <c r="C37" s="267"/>
      <c r="D37" s="263">
        <f>SUMIFS('Vzdělávání pedagogů'!G$10:G$309,'Vzdělávání pedagogů'!B$10:B$309,B$9:B$108,'Vzdělávání pedagogů'!C$10:C$309,C$9:C$108)</f>
        <v>0</v>
      </c>
      <c r="E37" s="267"/>
      <c r="F37">
        <v>1</v>
      </c>
      <c r="G37">
        <f t="shared" si="2"/>
        <v>0</v>
      </c>
      <c r="H37" t="str">
        <f t="shared" si="1"/>
        <v xml:space="preserve"> </v>
      </c>
    </row>
    <row r="38" spans="1:8" x14ac:dyDescent="0.25">
      <c r="A38" s="264">
        <v>30</v>
      </c>
      <c r="B38" s="267"/>
      <c r="C38" s="267"/>
      <c r="D38" s="263">
        <f>SUMIFS('Vzdělávání pedagogů'!G$10:G$309,'Vzdělávání pedagogů'!B$10:B$309,B$9:B$108,'Vzdělávání pedagogů'!C$10:C$309,C$9:C$108)</f>
        <v>0</v>
      </c>
      <c r="E38" s="267"/>
      <c r="F38">
        <v>1</v>
      </c>
      <c r="G38">
        <f t="shared" si="2"/>
        <v>0</v>
      </c>
      <c r="H38" t="str">
        <f t="shared" si="1"/>
        <v xml:space="preserve"> </v>
      </c>
    </row>
    <row r="39" spans="1:8" x14ac:dyDescent="0.25">
      <c r="A39" s="264">
        <v>31</v>
      </c>
      <c r="B39" s="267"/>
      <c r="C39" s="267"/>
      <c r="D39" s="263">
        <f>SUMIFS('Vzdělávání pedagogů'!G$10:G$309,'Vzdělávání pedagogů'!B$10:B$309,B$9:B$108,'Vzdělávání pedagogů'!C$10:C$309,C$9:C$108)</f>
        <v>0</v>
      </c>
      <c r="E39" s="267"/>
      <c r="F39">
        <v>1</v>
      </c>
      <c r="G39">
        <f t="shared" si="2"/>
        <v>0</v>
      </c>
      <c r="H39" t="str">
        <f t="shared" si="1"/>
        <v xml:space="preserve"> </v>
      </c>
    </row>
    <row r="40" spans="1:8" x14ac:dyDescent="0.25">
      <c r="A40" s="264">
        <v>32</v>
      </c>
      <c r="B40" s="267"/>
      <c r="C40" s="267"/>
      <c r="D40" s="263">
        <f>SUMIFS('Vzdělávání pedagogů'!G$10:G$309,'Vzdělávání pedagogů'!B$10:B$309,B$9:B$108,'Vzdělávání pedagogů'!C$10:C$309,C$9:C$108)</f>
        <v>0</v>
      </c>
      <c r="E40" s="267"/>
      <c r="F40">
        <v>1</v>
      </c>
      <c r="G40">
        <f t="shared" si="2"/>
        <v>0</v>
      </c>
      <c r="H40" t="str">
        <f t="shared" si="1"/>
        <v xml:space="preserve"> </v>
      </c>
    </row>
    <row r="41" spans="1:8" x14ac:dyDescent="0.25">
      <c r="A41" s="264">
        <v>33</v>
      </c>
      <c r="B41" s="267"/>
      <c r="C41" s="267"/>
      <c r="D41" s="263">
        <f>SUMIFS('Vzdělávání pedagogů'!G$10:G$309,'Vzdělávání pedagogů'!B$10:B$309,B$9:B$108,'Vzdělávání pedagogů'!C$10:C$309,C$9:C$108)</f>
        <v>0</v>
      </c>
      <c r="E41" s="267"/>
      <c r="F41">
        <v>1</v>
      </c>
      <c r="G41">
        <f t="shared" si="2"/>
        <v>0</v>
      </c>
      <c r="H41" t="str">
        <f t="shared" si="1"/>
        <v xml:space="preserve"> </v>
      </c>
    </row>
    <row r="42" spans="1:8" x14ac:dyDescent="0.25">
      <c r="A42" s="264">
        <v>34</v>
      </c>
      <c r="B42" s="267"/>
      <c r="C42" s="267"/>
      <c r="D42" s="263">
        <f>SUMIFS('Vzdělávání pedagogů'!G$10:G$309,'Vzdělávání pedagogů'!B$10:B$309,B$9:B$108,'Vzdělávání pedagogů'!C$10:C$309,C$9:C$108)</f>
        <v>0</v>
      </c>
      <c r="E42" s="267"/>
      <c r="F42">
        <v>1</v>
      </c>
      <c r="G42">
        <f t="shared" si="2"/>
        <v>0</v>
      </c>
      <c r="H42" t="str">
        <f t="shared" si="1"/>
        <v xml:space="preserve"> </v>
      </c>
    </row>
    <row r="43" spans="1:8" x14ac:dyDescent="0.25">
      <c r="A43" s="264">
        <v>35</v>
      </c>
      <c r="B43" s="267"/>
      <c r="C43" s="267"/>
      <c r="D43" s="263">
        <f>SUMIFS('Vzdělávání pedagogů'!G$10:G$309,'Vzdělávání pedagogů'!B$10:B$309,B$9:B$108,'Vzdělávání pedagogů'!C$10:C$309,C$9:C$108)</f>
        <v>0</v>
      </c>
      <c r="E43" s="267"/>
      <c r="F43">
        <v>1</v>
      </c>
      <c r="G43">
        <f t="shared" si="2"/>
        <v>0</v>
      </c>
      <c r="H43" t="str">
        <f t="shared" si="1"/>
        <v xml:space="preserve"> </v>
      </c>
    </row>
    <row r="44" spans="1:8" x14ac:dyDescent="0.25">
      <c r="A44" s="264">
        <v>36</v>
      </c>
      <c r="B44" s="267"/>
      <c r="C44" s="267"/>
      <c r="D44" s="263">
        <f>SUMIFS('Vzdělávání pedagogů'!G$10:G$309,'Vzdělávání pedagogů'!B$10:B$309,B$9:B$108,'Vzdělávání pedagogů'!C$10:C$309,C$9:C$108)</f>
        <v>0</v>
      </c>
      <c r="E44" s="267"/>
      <c r="F44">
        <v>1</v>
      </c>
      <c r="G44">
        <f t="shared" si="2"/>
        <v>0</v>
      </c>
      <c r="H44" t="str">
        <f t="shared" si="1"/>
        <v xml:space="preserve"> </v>
      </c>
    </row>
    <row r="45" spans="1:8" x14ac:dyDescent="0.25">
      <c r="A45" s="264">
        <v>37</v>
      </c>
      <c r="B45" s="267"/>
      <c r="C45" s="267"/>
      <c r="D45" s="263">
        <f>SUMIFS('Vzdělávání pedagogů'!G$10:G$309,'Vzdělávání pedagogů'!B$10:B$309,B$9:B$108,'Vzdělávání pedagogů'!C$10:C$309,C$9:C$108)</f>
        <v>0</v>
      </c>
      <c r="E45" s="267"/>
      <c r="F45">
        <v>1</v>
      </c>
      <c r="G45">
        <f t="shared" si="2"/>
        <v>0</v>
      </c>
      <c r="H45" t="str">
        <f t="shared" si="1"/>
        <v xml:space="preserve"> </v>
      </c>
    </row>
    <row r="46" spans="1:8" x14ac:dyDescent="0.25">
      <c r="A46" s="264">
        <v>38</v>
      </c>
      <c r="B46" s="267"/>
      <c r="C46" s="267"/>
      <c r="D46" s="263">
        <f>SUMIFS('Vzdělávání pedagogů'!G$10:G$309,'Vzdělávání pedagogů'!B$10:B$309,B$9:B$108,'Vzdělávání pedagogů'!C$10:C$309,C$9:C$108)</f>
        <v>0</v>
      </c>
      <c r="E46" s="267"/>
      <c r="F46">
        <v>1</v>
      </c>
      <c r="G46">
        <f t="shared" si="2"/>
        <v>0</v>
      </c>
      <c r="H46" t="str">
        <f t="shared" si="1"/>
        <v xml:space="preserve"> </v>
      </c>
    </row>
    <row r="47" spans="1:8" x14ac:dyDescent="0.25">
      <c r="A47" s="264">
        <v>39</v>
      </c>
      <c r="B47" s="267"/>
      <c r="C47" s="267"/>
      <c r="D47" s="263">
        <f>SUMIFS('Vzdělávání pedagogů'!G$10:G$309,'Vzdělávání pedagogů'!B$10:B$309,B$9:B$108,'Vzdělávání pedagogů'!C$10:C$309,C$9:C$108)</f>
        <v>0</v>
      </c>
      <c r="E47" s="267"/>
      <c r="F47">
        <v>1</v>
      </c>
      <c r="G47">
        <f t="shared" si="2"/>
        <v>0</v>
      </c>
      <c r="H47" t="str">
        <f t="shared" si="1"/>
        <v xml:space="preserve"> </v>
      </c>
    </row>
    <row r="48" spans="1:8" x14ac:dyDescent="0.25">
      <c r="A48" s="264">
        <v>40</v>
      </c>
      <c r="B48" s="267"/>
      <c r="C48" s="267"/>
      <c r="D48" s="263">
        <f>SUMIFS('Vzdělávání pedagogů'!G$10:G$309,'Vzdělávání pedagogů'!B$10:B$309,B$9:B$108,'Vzdělávání pedagogů'!C$10:C$309,C$9:C$108)</f>
        <v>0</v>
      </c>
      <c r="E48" s="267"/>
      <c r="F48">
        <v>1</v>
      </c>
      <c r="G48">
        <f t="shared" si="2"/>
        <v>0</v>
      </c>
      <c r="H48" t="str">
        <f t="shared" si="1"/>
        <v xml:space="preserve"> </v>
      </c>
    </row>
    <row r="49" spans="1:8" x14ac:dyDescent="0.25">
      <c r="A49" s="264">
        <v>41</v>
      </c>
      <c r="B49" s="267"/>
      <c r="C49" s="267"/>
      <c r="D49" s="263">
        <f>SUMIFS('Vzdělávání pedagogů'!G$10:G$309,'Vzdělávání pedagogů'!B$10:B$309,B$9:B$108,'Vzdělávání pedagogů'!C$10:C$309,C$9:C$108)</f>
        <v>0</v>
      </c>
      <c r="E49" s="267"/>
      <c r="F49">
        <v>1</v>
      </c>
      <c r="G49">
        <f t="shared" si="2"/>
        <v>0</v>
      </c>
      <c r="H49" t="str">
        <f t="shared" si="1"/>
        <v xml:space="preserve"> </v>
      </c>
    </row>
    <row r="50" spans="1:8" x14ac:dyDescent="0.25">
      <c r="A50" s="264">
        <v>42</v>
      </c>
      <c r="B50" s="267"/>
      <c r="C50" s="267"/>
      <c r="D50" s="263">
        <f>SUMIFS('Vzdělávání pedagogů'!G$10:G$309,'Vzdělávání pedagogů'!B$10:B$309,B$9:B$108,'Vzdělávání pedagogů'!C$10:C$309,C$9:C$108)</f>
        <v>0</v>
      </c>
      <c r="E50" s="267"/>
      <c r="F50">
        <v>1</v>
      </c>
      <c r="G50">
        <f t="shared" si="2"/>
        <v>0</v>
      </c>
      <c r="H50" t="str">
        <f t="shared" si="1"/>
        <v xml:space="preserve"> </v>
      </c>
    </row>
    <row r="51" spans="1:8" x14ac:dyDescent="0.25">
      <c r="A51" s="264">
        <v>43</v>
      </c>
      <c r="B51" s="267"/>
      <c r="C51" s="267"/>
      <c r="D51" s="263">
        <f>SUMIFS('Vzdělávání pedagogů'!G$10:G$309,'Vzdělávání pedagogů'!B$10:B$309,B$9:B$108,'Vzdělávání pedagogů'!C$10:C$309,C$9:C$108)</f>
        <v>0</v>
      </c>
      <c r="E51" s="267"/>
      <c r="F51">
        <v>1</v>
      </c>
      <c r="G51">
        <f t="shared" si="2"/>
        <v>0</v>
      </c>
      <c r="H51" t="str">
        <f t="shared" si="1"/>
        <v xml:space="preserve"> </v>
      </c>
    </row>
    <row r="52" spans="1:8" x14ac:dyDescent="0.25">
      <c r="A52" s="264">
        <v>44</v>
      </c>
      <c r="B52" s="267"/>
      <c r="C52" s="267"/>
      <c r="D52" s="263">
        <f>SUMIFS('Vzdělávání pedagogů'!G$10:G$309,'Vzdělávání pedagogů'!B$10:B$309,B$9:B$108,'Vzdělávání pedagogů'!C$10:C$309,C$9:C$108)</f>
        <v>0</v>
      </c>
      <c r="E52" s="267"/>
      <c r="F52">
        <v>1</v>
      </c>
      <c r="G52">
        <f t="shared" si="2"/>
        <v>0</v>
      </c>
      <c r="H52" t="str">
        <f t="shared" si="1"/>
        <v xml:space="preserve"> </v>
      </c>
    </row>
    <row r="53" spans="1:8" x14ac:dyDescent="0.25">
      <c r="A53" s="264">
        <v>45</v>
      </c>
      <c r="B53" s="267"/>
      <c r="C53" s="267"/>
      <c r="D53" s="263">
        <f>SUMIFS('Vzdělávání pedagogů'!G$10:G$309,'Vzdělávání pedagogů'!B$10:B$309,B$9:B$108,'Vzdělávání pedagogů'!C$10:C$309,C$9:C$108)</f>
        <v>0</v>
      </c>
      <c r="E53" s="267"/>
      <c r="F53">
        <v>1</v>
      </c>
      <c r="G53">
        <f t="shared" si="2"/>
        <v>0</v>
      </c>
      <c r="H53" t="str">
        <f t="shared" si="1"/>
        <v xml:space="preserve"> </v>
      </c>
    </row>
    <row r="54" spans="1:8" x14ac:dyDescent="0.25">
      <c r="A54" s="264">
        <v>46</v>
      </c>
      <c r="B54" s="266"/>
      <c r="C54" s="266"/>
      <c r="D54" s="263">
        <f>SUMIFS('Vzdělávání pedagogů'!G$10:G$309,'Vzdělávání pedagogů'!B$10:B$309,B$9:B$108,'Vzdělávání pedagogů'!C$10:C$309,C$9:C$108)</f>
        <v>0</v>
      </c>
      <c r="E54" s="267"/>
      <c r="F54">
        <v>1</v>
      </c>
      <c r="G54">
        <f t="shared" si="2"/>
        <v>0</v>
      </c>
      <c r="H54" t="str">
        <f t="shared" si="1"/>
        <v xml:space="preserve"> </v>
      </c>
    </row>
    <row r="55" spans="1:8" x14ac:dyDescent="0.25">
      <c r="A55" s="264">
        <v>47</v>
      </c>
      <c r="B55" s="267"/>
      <c r="C55" s="267"/>
      <c r="D55" s="263">
        <f>SUMIFS('Vzdělávání pedagogů'!G$10:G$309,'Vzdělávání pedagogů'!B$10:B$309,B$9:B$108,'Vzdělávání pedagogů'!C$10:C$309,C$9:C$108)</f>
        <v>0</v>
      </c>
      <c r="E55" s="267"/>
      <c r="F55">
        <v>1</v>
      </c>
      <c r="G55">
        <f t="shared" si="2"/>
        <v>0</v>
      </c>
      <c r="H55" t="str">
        <f t="shared" si="1"/>
        <v xml:space="preserve"> </v>
      </c>
    </row>
    <row r="56" spans="1:8" x14ac:dyDescent="0.25">
      <c r="A56" s="264">
        <v>48</v>
      </c>
      <c r="B56" s="267"/>
      <c r="C56" s="267"/>
      <c r="D56" s="263">
        <f>SUMIFS('Vzdělávání pedagogů'!G$10:G$309,'Vzdělávání pedagogů'!B$10:B$309,B$9:B$108,'Vzdělávání pedagogů'!C$10:C$309,C$9:C$108)</f>
        <v>0</v>
      </c>
      <c r="E56" s="267"/>
      <c r="F56">
        <v>1</v>
      </c>
      <c r="G56">
        <f t="shared" si="2"/>
        <v>0</v>
      </c>
      <c r="H56" t="str">
        <f t="shared" si="1"/>
        <v xml:space="preserve"> </v>
      </c>
    </row>
    <row r="57" spans="1:8" x14ac:dyDescent="0.25">
      <c r="A57" s="264">
        <v>49</v>
      </c>
      <c r="B57" s="267"/>
      <c r="C57" s="267"/>
      <c r="D57" s="263">
        <f>SUMIFS('Vzdělávání pedagogů'!G$10:G$309,'Vzdělávání pedagogů'!B$10:B$309,B$9:B$108,'Vzdělávání pedagogů'!C$10:C$309,C$9:C$108)</f>
        <v>0</v>
      </c>
      <c r="E57" s="267"/>
      <c r="F57">
        <v>1</v>
      </c>
      <c r="G57">
        <f t="shared" si="2"/>
        <v>0</v>
      </c>
      <c r="H57" t="str">
        <f t="shared" si="1"/>
        <v xml:space="preserve"> </v>
      </c>
    </row>
    <row r="58" spans="1:8" x14ac:dyDescent="0.25">
      <c r="A58" s="264">
        <v>50</v>
      </c>
      <c r="B58" s="267"/>
      <c r="C58" s="267"/>
      <c r="D58" s="263">
        <f>SUMIFS('Vzdělávání pedagogů'!G$10:G$309,'Vzdělávání pedagogů'!B$10:B$309,B$9:B$108,'Vzdělávání pedagogů'!C$10:C$309,C$9:C$108)</f>
        <v>0</v>
      </c>
      <c r="E58" s="267"/>
      <c r="F58">
        <v>1</v>
      </c>
      <c r="G58">
        <f t="shared" si="2"/>
        <v>0</v>
      </c>
      <c r="H58" t="str">
        <f t="shared" si="1"/>
        <v xml:space="preserve"> </v>
      </c>
    </row>
    <row r="59" spans="1:8" x14ac:dyDescent="0.25">
      <c r="A59" s="264">
        <v>51</v>
      </c>
      <c r="B59" s="267"/>
      <c r="C59" s="267"/>
      <c r="D59" s="263">
        <f>SUMIFS('Vzdělávání pedagogů'!G$10:G$309,'Vzdělávání pedagogů'!B$10:B$309,B$9:B$108,'Vzdělávání pedagogů'!C$10:C$309,C$9:C$108)</f>
        <v>0</v>
      </c>
      <c r="E59" s="267"/>
      <c r="F59">
        <v>1</v>
      </c>
      <c r="G59">
        <f t="shared" si="2"/>
        <v>0</v>
      </c>
      <c r="H59" t="str">
        <f t="shared" si="1"/>
        <v xml:space="preserve"> </v>
      </c>
    </row>
    <row r="60" spans="1:8" x14ac:dyDescent="0.25">
      <c r="A60" s="264">
        <v>52</v>
      </c>
      <c r="B60" s="267"/>
      <c r="C60" s="267"/>
      <c r="D60" s="263">
        <f>SUMIFS('Vzdělávání pedagogů'!G$10:G$309,'Vzdělávání pedagogů'!B$10:B$309,B$9:B$108,'Vzdělávání pedagogů'!C$10:C$309,C$9:C$108)</f>
        <v>0</v>
      </c>
      <c r="E60" s="267"/>
      <c r="F60">
        <v>1</v>
      </c>
      <c r="G60">
        <f t="shared" si="2"/>
        <v>0</v>
      </c>
      <c r="H60" t="str">
        <f t="shared" si="1"/>
        <v xml:space="preserve"> </v>
      </c>
    </row>
    <row r="61" spans="1:8" x14ac:dyDescent="0.25">
      <c r="A61" s="264">
        <v>53</v>
      </c>
      <c r="B61" s="267"/>
      <c r="C61" s="267"/>
      <c r="D61" s="263">
        <f>SUMIFS('Vzdělávání pedagogů'!G$10:G$309,'Vzdělávání pedagogů'!B$10:B$309,B$9:B$108,'Vzdělávání pedagogů'!C$10:C$309,C$9:C$108)</f>
        <v>0</v>
      </c>
      <c r="E61" s="267"/>
      <c r="F61">
        <v>1</v>
      </c>
      <c r="G61">
        <f t="shared" si="2"/>
        <v>0</v>
      </c>
      <c r="H61" t="str">
        <f t="shared" si="1"/>
        <v xml:space="preserve"> </v>
      </c>
    </row>
    <row r="62" spans="1:8" x14ac:dyDescent="0.25">
      <c r="A62" s="264">
        <v>54</v>
      </c>
      <c r="B62" s="267"/>
      <c r="C62" s="267"/>
      <c r="D62" s="263">
        <f>SUMIFS('Vzdělávání pedagogů'!G$10:G$309,'Vzdělávání pedagogů'!B$10:B$309,B$9:B$108,'Vzdělávání pedagogů'!C$10:C$309,C$9:C$108)</f>
        <v>0</v>
      </c>
      <c r="E62" s="267"/>
      <c r="F62">
        <v>1</v>
      </c>
      <c r="G62">
        <f t="shared" si="2"/>
        <v>0</v>
      </c>
      <c r="H62" t="str">
        <f t="shared" si="1"/>
        <v xml:space="preserve"> </v>
      </c>
    </row>
    <row r="63" spans="1:8" x14ac:dyDescent="0.25">
      <c r="A63" s="264">
        <v>55</v>
      </c>
      <c r="B63" s="267"/>
      <c r="C63" s="267"/>
      <c r="D63" s="263">
        <f>SUMIFS('Vzdělávání pedagogů'!G$10:G$309,'Vzdělávání pedagogů'!B$10:B$309,B$9:B$108,'Vzdělávání pedagogů'!C$10:C$309,C$9:C$108)</f>
        <v>0</v>
      </c>
      <c r="E63" s="267"/>
      <c r="F63">
        <v>1</v>
      </c>
      <c r="G63">
        <f t="shared" si="2"/>
        <v>0</v>
      </c>
      <c r="H63" t="str">
        <f t="shared" si="1"/>
        <v xml:space="preserve"> </v>
      </c>
    </row>
    <row r="64" spans="1:8" x14ac:dyDescent="0.25">
      <c r="A64" s="264">
        <v>56</v>
      </c>
      <c r="B64" s="267"/>
      <c r="C64" s="267"/>
      <c r="D64" s="263">
        <f>SUMIFS('Vzdělávání pedagogů'!G$10:G$309,'Vzdělávání pedagogů'!B$10:B$309,B$9:B$108,'Vzdělávání pedagogů'!C$10:C$309,C$9:C$108)</f>
        <v>0</v>
      </c>
      <c r="E64" s="267"/>
      <c r="F64">
        <v>1</v>
      </c>
      <c r="G64">
        <f t="shared" si="2"/>
        <v>0</v>
      </c>
      <c r="H64" t="str">
        <f t="shared" si="1"/>
        <v xml:space="preserve"> </v>
      </c>
    </row>
    <row r="65" spans="1:8" x14ac:dyDescent="0.25">
      <c r="A65" s="264">
        <v>57</v>
      </c>
      <c r="B65" s="267"/>
      <c r="C65" s="267"/>
      <c r="D65" s="263">
        <f>SUMIFS('Vzdělávání pedagogů'!G$10:G$309,'Vzdělávání pedagogů'!B$10:B$309,B$9:B$108,'Vzdělávání pedagogů'!C$10:C$309,C$9:C$108)</f>
        <v>0</v>
      </c>
      <c r="E65" s="267"/>
      <c r="F65">
        <v>1</v>
      </c>
      <c r="G65">
        <f t="shared" si="2"/>
        <v>0</v>
      </c>
      <c r="H65" t="str">
        <f t="shared" si="1"/>
        <v xml:space="preserve"> </v>
      </c>
    </row>
    <row r="66" spans="1:8" x14ac:dyDescent="0.25">
      <c r="A66" s="264">
        <v>58</v>
      </c>
      <c r="B66" s="267"/>
      <c r="C66" s="267"/>
      <c r="D66" s="263">
        <f>SUMIFS('Vzdělávání pedagogů'!G$10:G$309,'Vzdělávání pedagogů'!B$10:B$309,B$9:B$108,'Vzdělávání pedagogů'!C$10:C$309,C$9:C$108)</f>
        <v>0</v>
      </c>
      <c r="E66" s="267"/>
      <c r="F66">
        <v>1</v>
      </c>
      <c r="G66">
        <f t="shared" si="2"/>
        <v>0</v>
      </c>
      <c r="H66" t="str">
        <f t="shared" si="1"/>
        <v xml:space="preserve"> </v>
      </c>
    </row>
    <row r="67" spans="1:8" x14ac:dyDescent="0.25">
      <c r="A67" s="264">
        <v>59</v>
      </c>
      <c r="B67" s="267"/>
      <c r="C67" s="267"/>
      <c r="D67" s="263">
        <f>SUMIFS('Vzdělávání pedagogů'!G$10:G$309,'Vzdělávání pedagogů'!B$10:B$309,B$9:B$108,'Vzdělávání pedagogů'!C$10:C$309,C$9:C$108)</f>
        <v>0</v>
      </c>
      <c r="E67" s="267"/>
      <c r="F67">
        <v>1</v>
      </c>
      <c r="G67">
        <f t="shared" si="2"/>
        <v>0</v>
      </c>
      <c r="H67" t="str">
        <f t="shared" si="1"/>
        <v xml:space="preserve"> </v>
      </c>
    </row>
    <row r="68" spans="1:8" x14ac:dyDescent="0.25">
      <c r="A68" s="264">
        <v>60</v>
      </c>
      <c r="B68" s="267"/>
      <c r="C68" s="267"/>
      <c r="D68" s="263">
        <f>SUMIFS('Vzdělávání pedagogů'!G$10:G$309,'Vzdělávání pedagogů'!B$10:B$309,B$9:B$108,'Vzdělávání pedagogů'!C$10:C$309,C$9:C$108)</f>
        <v>0</v>
      </c>
      <c r="E68" s="267"/>
      <c r="F68">
        <v>1</v>
      </c>
      <c r="G68">
        <f t="shared" si="2"/>
        <v>0</v>
      </c>
      <c r="H68" t="str">
        <f t="shared" si="1"/>
        <v xml:space="preserve"> </v>
      </c>
    </row>
    <row r="69" spans="1:8" x14ac:dyDescent="0.25">
      <c r="A69" s="264">
        <v>61</v>
      </c>
      <c r="B69" s="267"/>
      <c r="C69" s="267"/>
      <c r="D69" s="263">
        <f>SUMIFS('Vzdělávání pedagogů'!G$10:G$309,'Vzdělávání pedagogů'!B$10:B$309,B$9:B$108,'Vzdělávání pedagogů'!C$10:C$309,C$9:C$108)</f>
        <v>0</v>
      </c>
      <c r="E69" s="267"/>
      <c r="F69">
        <v>1</v>
      </c>
      <c r="G69">
        <f t="shared" si="2"/>
        <v>0</v>
      </c>
      <c r="H69" t="str">
        <f t="shared" si="1"/>
        <v xml:space="preserve"> </v>
      </c>
    </row>
    <row r="70" spans="1:8" x14ac:dyDescent="0.25">
      <c r="A70" s="264">
        <v>62</v>
      </c>
      <c r="B70" s="267"/>
      <c r="C70" s="267"/>
      <c r="D70" s="263">
        <f>SUMIFS('Vzdělávání pedagogů'!G$10:G$309,'Vzdělávání pedagogů'!B$10:B$309,B$9:B$108,'Vzdělávání pedagogů'!C$10:C$309,C$9:C$108)</f>
        <v>0</v>
      </c>
      <c r="E70" s="267"/>
      <c r="F70">
        <v>1</v>
      </c>
      <c r="G70">
        <f t="shared" si="2"/>
        <v>0</v>
      </c>
      <c r="H70" t="str">
        <f t="shared" si="1"/>
        <v xml:space="preserve"> </v>
      </c>
    </row>
    <row r="71" spans="1:8" x14ac:dyDescent="0.25">
      <c r="A71" s="264">
        <v>63</v>
      </c>
      <c r="B71" s="267"/>
      <c r="C71" s="267"/>
      <c r="D71" s="263">
        <f>SUMIFS('Vzdělávání pedagogů'!G$10:G$309,'Vzdělávání pedagogů'!B$10:B$309,B$9:B$108,'Vzdělávání pedagogů'!C$10:C$309,C$9:C$108)</f>
        <v>0</v>
      </c>
      <c r="E71" s="267"/>
      <c r="F71">
        <v>1</v>
      </c>
      <c r="G71">
        <f t="shared" si="2"/>
        <v>0</v>
      </c>
      <c r="H71" t="str">
        <f t="shared" si="1"/>
        <v xml:space="preserve"> </v>
      </c>
    </row>
    <row r="72" spans="1:8" x14ac:dyDescent="0.25">
      <c r="A72" s="264">
        <v>64</v>
      </c>
      <c r="B72" s="267"/>
      <c r="C72" s="267"/>
      <c r="D72" s="263">
        <f>SUMIFS('Vzdělávání pedagogů'!G$10:G$309,'Vzdělávání pedagogů'!B$10:B$309,B$9:B$108,'Vzdělávání pedagogů'!C$10:C$309,C$9:C$108)</f>
        <v>0</v>
      </c>
      <c r="E72" s="267"/>
      <c r="F72">
        <v>1</v>
      </c>
      <c r="G72">
        <f t="shared" si="2"/>
        <v>0</v>
      </c>
      <c r="H72" t="str">
        <f t="shared" si="1"/>
        <v xml:space="preserve"> </v>
      </c>
    </row>
    <row r="73" spans="1:8" x14ac:dyDescent="0.25">
      <c r="A73" s="264">
        <v>65</v>
      </c>
      <c r="B73" s="267"/>
      <c r="C73" s="267"/>
      <c r="D73" s="263">
        <f>SUMIFS('Vzdělávání pedagogů'!G$10:G$309,'Vzdělávání pedagogů'!B$10:B$309,B$9:B$108,'Vzdělávání pedagogů'!C$10:C$309,C$9:C$108)</f>
        <v>0</v>
      </c>
      <c r="E73" s="267"/>
      <c r="F73">
        <v>1</v>
      </c>
      <c r="G73">
        <f t="shared" si="2"/>
        <v>0</v>
      </c>
      <c r="H73" t="str">
        <f t="shared" si="1"/>
        <v xml:space="preserve"> </v>
      </c>
    </row>
    <row r="74" spans="1:8" x14ac:dyDescent="0.25">
      <c r="A74" s="264">
        <v>66</v>
      </c>
      <c r="B74" s="267"/>
      <c r="C74" s="267"/>
      <c r="D74" s="263">
        <f>SUMIFS('Vzdělávání pedagogů'!G$10:G$309,'Vzdělávání pedagogů'!B$10:B$309,B$9:B$108,'Vzdělávání pedagogů'!C$10:C$309,C$9:C$108)</f>
        <v>0</v>
      </c>
      <c r="E74" s="267"/>
      <c r="F74">
        <v>1</v>
      </c>
      <c r="G74">
        <f t="shared" ref="G74:G108" si="3">SUMIFS(F$9:F$108,B$9:B$108,B$9:B$108,C$9:C$108,C$9:C$108)</f>
        <v>0</v>
      </c>
      <c r="H74" t="str">
        <f t="shared" ref="H74:H108" si="4">IF(G74&gt;1,"Jméno se opakuje"," ")</f>
        <v xml:space="preserve"> </v>
      </c>
    </row>
    <row r="75" spans="1:8" x14ac:dyDescent="0.25">
      <c r="A75" s="264">
        <v>67</v>
      </c>
      <c r="B75" s="267"/>
      <c r="C75" s="267"/>
      <c r="D75" s="263">
        <f>SUMIFS('Vzdělávání pedagogů'!G$10:G$309,'Vzdělávání pedagogů'!B$10:B$309,B$9:B$108,'Vzdělávání pedagogů'!C$10:C$309,C$9:C$108)</f>
        <v>0</v>
      </c>
      <c r="E75" s="267"/>
      <c r="F75">
        <v>1</v>
      </c>
      <c r="G75">
        <f t="shared" si="3"/>
        <v>0</v>
      </c>
      <c r="H75" t="str">
        <f t="shared" si="4"/>
        <v xml:space="preserve"> </v>
      </c>
    </row>
    <row r="76" spans="1:8" x14ac:dyDescent="0.25">
      <c r="A76" s="264">
        <v>68</v>
      </c>
      <c r="B76" s="267"/>
      <c r="C76" s="267"/>
      <c r="D76" s="263">
        <f>SUMIFS('Vzdělávání pedagogů'!G$10:G$309,'Vzdělávání pedagogů'!B$10:B$309,B$9:B$108,'Vzdělávání pedagogů'!C$10:C$309,C$9:C$108)</f>
        <v>0</v>
      </c>
      <c r="E76" s="267"/>
      <c r="F76">
        <v>1</v>
      </c>
      <c r="G76">
        <f t="shared" si="3"/>
        <v>0</v>
      </c>
      <c r="H76" t="str">
        <f t="shared" si="4"/>
        <v xml:space="preserve"> </v>
      </c>
    </row>
    <row r="77" spans="1:8" x14ac:dyDescent="0.25">
      <c r="A77" s="264">
        <v>69</v>
      </c>
      <c r="B77" s="267"/>
      <c r="C77" s="267"/>
      <c r="D77" s="263">
        <f>SUMIFS('Vzdělávání pedagogů'!G$10:G$309,'Vzdělávání pedagogů'!B$10:B$309,B$9:B$108,'Vzdělávání pedagogů'!C$10:C$309,C$9:C$108)</f>
        <v>0</v>
      </c>
      <c r="E77" s="267"/>
      <c r="F77">
        <v>1</v>
      </c>
      <c r="G77">
        <f t="shared" si="3"/>
        <v>0</v>
      </c>
      <c r="H77" t="str">
        <f t="shared" si="4"/>
        <v xml:space="preserve"> </v>
      </c>
    </row>
    <row r="78" spans="1:8" x14ac:dyDescent="0.25">
      <c r="A78" s="264">
        <v>70</v>
      </c>
      <c r="B78" s="267"/>
      <c r="C78" s="267"/>
      <c r="D78" s="263">
        <f>SUMIFS('Vzdělávání pedagogů'!G$10:G$309,'Vzdělávání pedagogů'!B$10:B$309,B$9:B$108,'Vzdělávání pedagogů'!C$10:C$309,C$9:C$108)</f>
        <v>0</v>
      </c>
      <c r="E78" s="267"/>
      <c r="F78">
        <v>1</v>
      </c>
      <c r="G78">
        <f t="shared" si="3"/>
        <v>0</v>
      </c>
      <c r="H78" t="str">
        <f t="shared" si="4"/>
        <v xml:space="preserve"> </v>
      </c>
    </row>
    <row r="79" spans="1:8" x14ac:dyDescent="0.25">
      <c r="A79" s="264">
        <v>71</v>
      </c>
      <c r="B79" s="267"/>
      <c r="C79" s="267"/>
      <c r="D79" s="263">
        <f>SUMIFS('Vzdělávání pedagogů'!G$10:G$309,'Vzdělávání pedagogů'!B$10:B$309,B$9:B$108,'Vzdělávání pedagogů'!C$10:C$309,C$9:C$108)</f>
        <v>0</v>
      </c>
      <c r="E79" s="267"/>
      <c r="F79">
        <v>1</v>
      </c>
      <c r="G79">
        <f t="shared" si="3"/>
        <v>0</v>
      </c>
      <c r="H79" t="str">
        <f t="shared" si="4"/>
        <v xml:space="preserve"> </v>
      </c>
    </row>
    <row r="80" spans="1:8" x14ac:dyDescent="0.25">
      <c r="A80" s="264">
        <v>72</v>
      </c>
      <c r="B80" s="267"/>
      <c r="C80" s="267"/>
      <c r="D80" s="263">
        <f>SUMIFS('Vzdělávání pedagogů'!G$10:G$309,'Vzdělávání pedagogů'!B$10:B$309,B$9:B$108,'Vzdělávání pedagogů'!C$10:C$309,C$9:C$108)</f>
        <v>0</v>
      </c>
      <c r="E80" s="267"/>
      <c r="F80">
        <v>1</v>
      </c>
      <c r="G80">
        <f t="shared" si="3"/>
        <v>0</v>
      </c>
      <c r="H80" t="str">
        <f t="shared" si="4"/>
        <v xml:space="preserve"> </v>
      </c>
    </row>
    <row r="81" spans="1:8" x14ac:dyDescent="0.25">
      <c r="A81" s="264">
        <v>73</v>
      </c>
      <c r="B81" s="267"/>
      <c r="C81" s="267"/>
      <c r="D81" s="263">
        <f>SUMIFS('Vzdělávání pedagogů'!G$10:G$309,'Vzdělávání pedagogů'!B$10:B$309,B$9:B$108,'Vzdělávání pedagogů'!C$10:C$309,C$9:C$108)</f>
        <v>0</v>
      </c>
      <c r="E81" s="267"/>
      <c r="F81">
        <v>1</v>
      </c>
      <c r="G81">
        <f t="shared" si="3"/>
        <v>0</v>
      </c>
      <c r="H81" t="str">
        <f t="shared" si="4"/>
        <v xml:space="preserve"> </v>
      </c>
    </row>
    <row r="82" spans="1:8" x14ac:dyDescent="0.25">
      <c r="A82" s="264">
        <v>74</v>
      </c>
      <c r="B82" s="267"/>
      <c r="C82" s="267"/>
      <c r="D82" s="263">
        <f>SUMIFS('Vzdělávání pedagogů'!G$10:G$309,'Vzdělávání pedagogů'!B$10:B$309,B$9:B$108,'Vzdělávání pedagogů'!C$10:C$309,C$9:C$108)</f>
        <v>0</v>
      </c>
      <c r="E82" s="267"/>
      <c r="F82">
        <v>1</v>
      </c>
      <c r="G82">
        <f t="shared" si="3"/>
        <v>0</v>
      </c>
      <c r="H82" t="str">
        <f t="shared" si="4"/>
        <v xml:space="preserve"> </v>
      </c>
    </row>
    <row r="83" spans="1:8" x14ac:dyDescent="0.25">
      <c r="A83" s="264">
        <v>75</v>
      </c>
      <c r="B83" s="267"/>
      <c r="C83" s="267"/>
      <c r="D83" s="263">
        <f>SUMIFS('Vzdělávání pedagogů'!G$10:G$309,'Vzdělávání pedagogů'!B$10:B$309,B$9:B$108,'Vzdělávání pedagogů'!C$10:C$309,C$9:C$108)</f>
        <v>0</v>
      </c>
      <c r="E83" s="267"/>
      <c r="F83">
        <v>1</v>
      </c>
      <c r="G83">
        <f t="shared" si="3"/>
        <v>0</v>
      </c>
      <c r="H83" t="str">
        <f t="shared" si="4"/>
        <v xml:space="preserve"> </v>
      </c>
    </row>
    <row r="84" spans="1:8" x14ac:dyDescent="0.25">
      <c r="A84" s="264">
        <v>76</v>
      </c>
      <c r="B84" s="267"/>
      <c r="C84" s="267"/>
      <c r="D84" s="263">
        <f>SUMIFS('Vzdělávání pedagogů'!G$10:G$309,'Vzdělávání pedagogů'!B$10:B$309,B$9:B$108,'Vzdělávání pedagogů'!C$10:C$309,C$9:C$108)</f>
        <v>0</v>
      </c>
      <c r="E84" s="267"/>
      <c r="F84">
        <v>1</v>
      </c>
      <c r="G84">
        <f t="shared" si="3"/>
        <v>0</v>
      </c>
      <c r="H84" t="str">
        <f t="shared" si="4"/>
        <v xml:space="preserve"> </v>
      </c>
    </row>
    <row r="85" spans="1:8" x14ac:dyDescent="0.25">
      <c r="A85" s="264">
        <v>77</v>
      </c>
      <c r="B85" s="267"/>
      <c r="C85" s="267"/>
      <c r="D85" s="263">
        <f>SUMIFS('Vzdělávání pedagogů'!G$10:G$309,'Vzdělávání pedagogů'!B$10:B$309,B$9:B$108,'Vzdělávání pedagogů'!C$10:C$309,C$9:C$108)</f>
        <v>0</v>
      </c>
      <c r="E85" s="267"/>
      <c r="F85">
        <v>1</v>
      </c>
      <c r="G85">
        <f t="shared" si="3"/>
        <v>0</v>
      </c>
      <c r="H85" t="str">
        <f t="shared" si="4"/>
        <v xml:space="preserve"> </v>
      </c>
    </row>
    <row r="86" spans="1:8" x14ac:dyDescent="0.25">
      <c r="A86" s="264">
        <v>78</v>
      </c>
      <c r="B86" s="267"/>
      <c r="C86" s="267"/>
      <c r="D86" s="263">
        <f>SUMIFS('Vzdělávání pedagogů'!G$10:G$309,'Vzdělávání pedagogů'!B$10:B$309,B$9:B$108,'Vzdělávání pedagogů'!C$10:C$309,C$9:C$108)</f>
        <v>0</v>
      </c>
      <c r="E86" s="267"/>
      <c r="F86">
        <v>1</v>
      </c>
      <c r="G86">
        <f t="shared" si="3"/>
        <v>0</v>
      </c>
      <c r="H86" t="str">
        <f t="shared" si="4"/>
        <v xml:space="preserve"> </v>
      </c>
    </row>
    <row r="87" spans="1:8" x14ac:dyDescent="0.25">
      <c r="A87" s="264">
        <v>79</v>
      </c>
      <c r="B87" s="267"/>
      <c r="C87" s="267"/>
      <c r="D87" s="263">
        <f>SUMIFS('Vzdělávání pedagogů'!G$10:G$309,'Vzdělávání pedagogů'!B$10:B$309,B$9:B$108,'Vzdělávání pedagogů'!C$10:C$309,C$9:C$108)</f>
        <v>0</v>
      </c>
      <c r="E87" s="267"/>
      <c r="F87">
        <v>1</v>
      </c>
      <c r="G87">
        <f t="shared" si="3"/>
        <v>0</v>
      </c>
      <c r="H87" t="str">
        <f t="shared" si="4"/>
        <v xml:space="preserve"> </v>
      </c>
    </row>
    <row r="88" spans="1:8" x14ac:dyDescent="0.25">
      <c r="A88" s="264">
        <v>80</v>
      </c>
      <c r="B88" s="267"/>
      <c r="C88" s="267"/>
      <c r="D88" s="263">
        <f>SUMIFS('Vzdělávání pedagogů'!G$10:G$309,'Vzdělávání pedagogů'!B$10:B$309,B$9:B$108,'Vzdělávání pedagogů'!C$10:C$309,C$9:C$108)</f>
        <v>0</v>
      </c>
      <c r="E88" s="267"/>
      <c r="F88">
        <v>1</v>
      </c>
      <c r="G88">
        <f t="shared" si="3"/>
        <v>0</v>
      </c>
      <c r="H88" t="str">
        <f t="shared" si="4"/>
        <v xml:space="preserve"> </v>
      </c>
    </row>
    <row r="89" spans="1:8" x14ac:dyDescent="0.25">
      <c r="A89" s="264">
        <v>81</v>
      </c>
      <c r="B89" s="267"/>
      <c r="C89" s="267"/>
      <c r="D89" s="263">
        <f>SUMIFS('Vzdělávání pedagogů'!G$10:G$309,'Vzdělávání pedagogů'!B$10:B$309,B$9:B$108,'Vzdělávání pedagogů'!C$10:C$309,C$9:C$108)</f>
        <v>0</v>
      </c>
      <c r="E89" s="267"/>
      <c r="F89">
        <v>1</v>
      </c>
      <c r="G89">
        <f t="shared" si="3"/>
        <v>0</v>
      </c>
      <c r="H89" t="str">
        <f t="shared" si="4"/>
        <v xml:space="preserve"> </v>
      </c>
    </row>
    <row r="90" spans="1:8" x14ac:dyDescent="0.25">
      <c r="A90" s="264">
        <v>82</v>
      </c>
      <c r="B90" s="267"/>
      <c r="C90" s="267"/>
      <c r="D90" s="263">
        <f>SUMIFS('Vzdělávání pedagogů'!G$10:G$309,'Vzdělávání pedagogů'!B$10:B$309,B$9:B$108,'Vzdělávání pedagogů'!C$10:C$309,C$9:C$108)</f>
        <v>0</v>
      </c>
      <c r="E90" s="267"/>
      <c r="F90">
        <v>1</v>
      </c>
      <c r="G90">
        <f t="shared" si="3"/>
        <v>0</v>
      </c>
      <c r="H90" t="str">
        <f t="shared" si="4"/>
        <v xml:space="preserve"> </v>
      </c>
    </row>
    <row r="91" spans="1:8" x14ac:dyDescent="0.25">
      <c r="A91" s="264">
        <v>83</v>
      </c>
      <c r="B91" s="267"/>
      <c r="C91" s="267"/>
      <c r="D91" s="263">
        <f>SUMIFS('Vzdělávání pedagogů'!G$10:G$309,'Vzdělávání pedagogů'!B$10:B$309,B$9:B$108,'Vzdělávání pedagogů'!C$10:C$309,C$9:C$108)</f>
        <v>0</v>
      </c>
      <c r="E91" s="267"/>
      <c r="F91">
        <v>1</v>
      </c>
      <c r="G91">
        <f t="shared" si="3"/>
        <v>0</v>
      </c>
      <c r="H91" t="str">
        <f t="shared" si="4"/>
        <v xml:space="preserve"> </v>
      </c>
    </row>
    <row r="92" spans="1:8" x14ac:dyDescent="0.25">
      <c r="A92" s="264">
        <v>84</v>
      </c>
      <c r="B92" s="267"/>
      <c r="C92" s="267"/>
      <c r="D92" s="263">
        <f>SUMIFS('Vzdělávání pedagogů'!G$10:G$309,'Vzdělávání pedagogů'!B$10:B$309,B$9:B$108,'Vzdělávání pedagogů'!C$10:C$309,C$9:C$108)</f>
        <v>0</v>
      </c>
      <c r="E92" s="267"/>
      <c r="F92">
        <v>1</v>
      </c>
      <c r="G92">
        <f t="shared" si="3"/>
        <v>0</v>
      </c>
      <c r="H92" t="str">
        <f t="shared" si="4"/>
        <v xml:space="preserve"> </v>
      </c>
    </row>
    <row r="93" spans="1:8" x14ac:dyDescent="0.25">
      <c r="A93" s="264">
        <v>85</v>
      </c>
      <c r="B93" s="267"/>
      <c r="C93" s="267"/>
      <c r="D93" s="263">
        <f>SUMIFS('Vzdělávání pedagogů'!G$10:G$309,'Vzdělávání pedagogů'!B$10:B$309,B$9:B$108,'Vzdělávání pedagogů'!C$10:C$309,C$9:C$108)</f>
        <v>0</v>
      </c>
      <c r="E93" s="267"/>
      <c r="F93">
        <v>1</v>
      </c>
      <c r="G93">
        <f t="shared" si="3"/>
        <v>0</v>
      </c>
      <c r="H93" t="str">
        <f t="shared" si="4"/>
        <v xml:space="preserve"> </v>
      </c>
    </row>
    <row r="94" spans="1:8" x14ac:dyDescent="0.25">
      <c r="A94" s="264">
        <v>86</v>
      </c>
      <c r="B94" s="267"/>
      <c r="C94" s="267"/>
      <c r="D94" s="263">
        <f>SUMIFS('Vzdělávání pedagogů'!G$10:G$309,'Vzdělávání pedagogů'!B$10:B$309,B$9:B$108,'Vzdělávání pedagogů'!C$10:C$309,C$9:C$108)</f>
        <v>0</v>
      </c>
      <c r="E94" s="267"/>
      <c r="F94">
        <v>1</v>
      </c>
      <c r="G94">
        <f t="shared" si="3"/>
        <v>0</v>
      </c>
      <c r="H94" t="str">
        <f t="shared" si="4"/>
        <v xml:space="preserve"> </v>
      </c>
    </row>
    <row r="95" spans="1:8" x14ac:dyDescent="0.25">
      <c r="A95" s="264">
        <v>87</v>
      </c>
      <c r="B95" s="267"/>
      <c r="C95" s="267"/>
      <c r="D95" s="263">
        <f>SUMIFS('Vzdělávání pedagogů'!G$10:G$309,'Vzdělávání pedagogů'!B$10:B$309,B$9:B$108,'Vzdělávání pedagogů'!C$10:C$309,C$9:C$108)</f>
        <v>0</v>
      </c>
      <c r="E95" s="267"/>
      <c r="F95">
        <v>1</v>
      </c>
      <c r="G95">
        <f t="shared" si="3"/>
        <v>0</v>
      </c>
      <c r="H95" t="str">
        <f t="shared" si="4"/>
        <v xml:space="preserve"> </v>
      </c>
    </row>
    <row r="96" spans="1:8" x14ac:dyDescent="0.25">
      <c r="A96" s="264">
        <v>88</v>
      </c>
      <c r="B96" s="267"/>
      <c r="C96" s="267"/>
      <c r="D96" s="263">
        <f>SUMIFS('Vzdělávání pedagogů'!G$10:G$309,'Vzdělávání pedagogů'!B$10:B$309,B$9:B$108,'Vzdělávání pedagogů'!C$10:C$309,C$9:C$108)</f>
        <v>0</v>
      </c>
      <c r="E96" s="267"/>
      <c r="F96">
        <v>1</v>
      </c>
      <c r="G96">
        <f t="shared" si="3"/>
        <v>0</v>
      </c>
      <c r="H96" t="str">
        <f t="shared" si="4"/>
        <v xml:space="preserve"> </v>
      </c>
    </row>
    <row r="97" spans="1:8" x14ac:dyDescent="0.25">
      <c r="A97" s="264">
        <v>89</v>
      </c>
      <c r="B97" s="267"/>
      <c r="C97" s="267"/>
      <c r="D97" s="263">
        <f>SUMIFS('Vzdělávání pedagogů'!G$10:G$309,'Vzdělávání pedagogů'!B$10:B$309,B$9:B$108,'Vzdělávání pedagogů'!C$10:C$309,C$9:C$108)</f>
        <v>0</v>
      </c>
      <c r="E97" s="267"/>
      <c r="F97">
        <v>1</v>
      </c>
      <c r="G97">
        <f t="shared" si="3"/>
        <v>0</v>
      </c>
      <c r="H97" t="str">
        <f t="shared" si="4"/>
        <v xml:space="preserve"> </v>
      </c>
    </row>
    <row r="98" spans="1:8" x14ac:dyDescent="0.25">
      <c r="A98" s="264">
        <v>90</v>
      </c>
      <c r="B98" s="267"/>
      <c r="C98" s="267"/>
      <c r="D98" s="263">
        <f>SUMIFS('Vzdělávání pedagogů'!G$10:G$309,'Vzdělávání pedagogů'!B$10:B$309,B$9:B$108,'Vzdělávání pedagogů'!C$10:C$309,C$9:C$108)</f>
        <v>0</v>
      </c>
      <c r="E98" s="267"/>
      <c r="F98">
        <v>1</v>
      </c>
      <c r="G98">
        <f t="shared" si="3"/>
        <v>0</v>
      </c>
      <c r="H98" t="str">
        <f t="shared" si="4"/>
        <v xml:space="preserve"> </v>
      </c>
    </row>
    <row r="99" spans="1:8" x14ac:dyDescent="0.25">
      <c r="A99" s="264">
        <v>91</v>
      </c>
      <c r="B99" s="267"/>
      <c r="C99" s="267"/>
      <c r="D99" s="263">
        <f>SUMIFS('Vzdělávání pedagogů'!G$10:G$309,'Vzdělávání pedagogů'!B$10:B$309,B$9:B$108,'Vzdělávání pedagogů'!C$10:C$309,C$9:C$108)</f>
        <v>0</v>
      </c>
      <c r="E99" s="267"/>
      <c r="F99">
        <v>1</v>
      </c>
      <c r="G99">
        <f t="shared" si="3"/>
        <v>0</v>
      </c>
      <c r="H99" t="str">
        <f t="shared" si="4"/>
        <v xml:space="preserve"> </v>
      </c>
    </row>
    <row r="100" spans="1:8" x14ac:dyDescent="0.25">
      <c r="A100" s="264">
        <v>92</v>
      </c>
      <c r="B100" s="267"/>
      <c r="C100" s="267"/>
      <c r="D100" s="263">
        <f>SUMIFS('Vzdělávání pedagogů'!G$10:G$309,'Vzdělávání pedagogů'!B$10:B$309,B$9:B$108,'Vzdělávání pedagogů'!C$10:C$309,C$9:C$108)</f>
        <v>0</v>
      </c>
      <c r="E100" s="267"/>
      <c r="F100">
        <v>1</v>
      </c>
      <c r="G100">
        <f t="shared" si="3"/>
        <v>0</v>
      </c>
      <c r="H100" t="str">
        <f t="shared" si="4"/>
        <v xml:space="preserve"> </v>
      </c>
    </row>
    <row r="101" spans="1:8" x14ac:dyDescent="0.25">
      <c r="A101" s="264">
        <v>93</v>
      </c>
      <c r="B101" s="267"/>
      <c r="C101" s="267"/>
      <c r="D101" s="263">
        <f>SUMIFS('Vzdělávání pedagogů'!G$10:G$309,'Vzdělávání pedagogů'!B$10:B$309,B$9:B$108,'Vzdělávání pedagogů'!C$10:C$309,C$9:C$108)</f>
        <v>0</v>
      </c>
      <c r="E101" s="267"/>
      <c r="F101">
        <v>1</v>
      </c>
      <c r="G101">
        <f t="shared" si="3"/>
        <v>0</v>
      </c>
      <c r="H101" t="str">
        <f t="shared" si="4"/>
        <v xml:space="preserve"> </v>
      </c>
    </row>
    <row r="102" spans="1:8" x14ac:dyDescent="0.25">
      <c r="A102" s="264">
        <v>94</v>
      </c>
      <c r="B102" s="267"/>
      <c r="C102" s="267"/>
      <c r="D102" s="263">
        <f>SUMIFS('Vzdělávání pedagogů'!G$10:G$309,'Vzdělávání pedagogů'!B$10:B$309,B$9:B$108,'Vzdělávání pedagogů'!C$10:C$309,C$9:C$108)</f>
        <v>0</v>
      </c>
      <c r="E102" s="267"/>
      <c r="F102">
        <v>1</v>
      </c>
      <c r="G102">
        <f t="shared" si="3"/>
        <v>0</v>
      </c>
      <c r="H102" t="str">
        <f t="shared" si="4"/>
        <v xml:space="preserve"> </v>
      </c>
    </row>
    <row r="103" spans="1:8" x14ac:dyDescent="0.25">
      <c r="A103" s="264">
        <v>95</v>
      </c>
      <c r="B103" s="267"/>
      <c r="C103" s="267"/>
      <c r="D103" s="263">
        <f>SUMIFS('Vzdělávání pedagogů'!G$10:G$309,'Vzdělávání pedagogů'!B$10:B$309,B$9:B$108,'Vzdělávání pedagogů'!C$10:C$309,C$9:C$108)</f>
        <v>0</v>
      </c>
      <c r="E103" s="267"/>
      <c r="F103">
        <v>1</v>
      </c>
      <c r="G103">
        <f t="shared" si="3"/>
        <v>0</v>
      </c>
      <c r="H103" t="str">
        <f t="shared" si="4"/>
        <v xml:space="preserve"> </v>
      </c>
    </row>
    <row r="104" spans="1:8" x14ac:dyDescent="0.25">
      <c r="A104" s="264">
        <v>96</v>
      </c>
      <c r="B104" s="267"/>
      <c r="C104" s="267"/>
      <c r="D104" s="263">
        <f>SUMIFS('Vzdělávání pedagogů'!G$10:G$309,'Vzdělávání pedagogů'!B$10:B$309,B$9:B$108,'Vzdělávání pedagogů'!C$10:C$309,C$9:C$108)</f>
        <v>0</v>
      </c>
      <c r="E104" s="267"/>
      <c r="F104">
        <v>1</v>
      </c>
      <c r="G104">
        <f t="shared" si="3"/>
        <v>0</v>
      </c>
      <c r="H104" t="str">
        <f t="shared" si="4"/>
        <v xml:space="preserve"> </v>
      </c>
    </row>
    <row r="105" spans="1:8" x14ac:dyDescent="0.25">
      <c r="A105" s="264">
        <v>97</v>
      </c>
      <c r="B105" s="267"/>
      <c r="C105" s="267"/>
      <c r="D105" s="263">
        <f>SUMIFS('Vzdělávání pedagogů'!G$10:G$309,'Vzdělávání pedagogů'!B$10:B$309,B$9:B$108,'Vzdělávání pedagogů'!C$10:C$309,C$9:C$108)</f>
        <v>0</v>
      </c>
      <c r="E105" s="267"/>
      <c r="F105">
        <v>1</v>
      </c>
      <c r="G105">
        <f t="shared" si="3"/>
        <v>0</v>
      </c>
      <c r="H105" t="str">
        <f t="shared" si="4"/>
        <v xml:space="preserve"> </v>
      </c>
    </row>
    <row r="106" spans="1:8" x14ac:dyDescent="0.25">
      <c r="A106" s="264">
        <v>98</v>
      </c>
      <c r="B106" s="267"/>
      <c r="C106" s="267"/>
      <c r="D106" s="263">
        <f>SUMIFS('Vzdělávání pedagogů'!G$10:G$309,'Vzdělávání pedagogů'!B$10:B$309,B$9:B$108,'Vzdělávání pedagogů'!C$10:C$309,C$9:C$108)</f>
        <v>0</v>
      </c>
      <c r="E106" s="267"/>
      <c r="F106">
        <v>1</v>
      </c>
      <c r="G106">
        <f t="shared" si="3"/>
        <v>0</v>
      </c>
      <c r="H106" t="str">
        <f t="shared" si="4"/>
        <v xml:space="preserve"> </v>
      </c>
    </row>
    <row r="107" spans="1:8" x14ac:dyDescent="0.25">
      <c r="A107" s="264">
        <v>99</v>
      </c>
      <c r="B107" s="267"/>
      <c r="C107" s="267"/>
      <c r="D107" s="263">
        <f>SUMIFS('Vzdělávání pedagogů'!G$10:G$309,'Vzdělávání pedagogů'!B$10:B$309,B$9:B$108,'Vzdělávání pedagogů'!C$10:C$309,C$9:C$108)</f>
        <v>0</v>
      </c>
      <c r="E107" s="267"/>
      <c r="F107">
        <v>1</v>
      </c>
      <c r="G107">
        <f t="shared" si="3"/>
        <v>0</v>
      </c>
      <c r="H107" t="str">
        <f t="shared" si="4"/>
        <v xml:space="preserve"> </v>
      </c>
    </row>
    <row r="108" spans="1:8" x14ac:dyDescent="0.25">
      <c r="A108" s="264">
        <v>100</v>
      </c>
      <c r="B108" s="267"/>
      <c r="C108" s="267"/>
      <c r="D108" s="263">
        <f>SUMIFS('Vzdělávání pedagogů'!G$10:G$309,'Vzdělávání pedagogů'!B$10:B$309,B$9:B$108,'Vzdělávání pedagogů'!C$10:C$309,C$9:C$108)</f>
        <v>0</v>
      </c>
      <c r="E108" s="267"/>
      <c r="F108">
        <v>1</v>
      </c>
      <c r="G108">
        <f t="shared" si="3"/>
        <v>0</v>
      </c>
      <c r="H108" t="str">
        <f t="shared" si="4"/>
        <v xml:space="preserve"> </v>
      </c>
    </row>
  </sheetData>
  <sheetProtection algorithmName="SHA-512" hashValue="nTGiOXgejNH3ih3XJNiPsGsM8vDWPMNiGgJsRvKdgVc4JQVlvBphpKOEmviq4xAqbmiqHO7hgkyJTRwMXvh9Uw==" saltValue="oEnpZkXimn9wcAUSAdIMGw==" spinCount="100000" sheet="1" objects="1" scenarios="1"/>
  <mergeCells count="7">
    <mergeCell ref="A6:C6"/>
    <mergeCell ref="D6:E6"/>
    <mergeCell ref="A2:E2"/>
    <mergeCell ref="A4:C4"/>
    <mergeCell ref="D4:E4"/>
    <mergeCell ref="A5:C5"/>
    <mergeCell ref="D5:E5"/>
  </mergeCells>
  <conditionalFormatting sqref="H9:H108">
    <cfRule type="expression" dxfId="1" priority="1">
      <formula>$G9&gt;1</formula>
    </cfRule>
  </conditionalFormatting>
  <pageMargins left="0.51181102362204722" right="0.51181102362204722" top="0.59055118110236227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AO102"/>
  <sheetViews>
    <sheetView zoomScaleNormal="100" workbookViewId="0">
      <selection activeCell="E5" sqref="E5"/>
    </sheetView>
  </sheetViews>
  <sheetFormatPr defaultRowHeight="14.25" x14ac:dyDescent="0.25"/>
  <cols>
    <col min="1" max="1" width="3.28515625" style="35" customWidth="1"/>
    <col min="2" max="2" width="6.85546875" style="73" customWidth="1"/>
    <col min="3" max="4" width="11.7109375" style="36" customWidth="1"/>
    <col min="5" max="5" width="36.7109375" style="36" customWidth="1"/>
    <col min="6" max="6" width="8.7109375" style="36" customWidth="1"/>
    <col min="7" max="7" width="16.42578125" style="36" customWidth="1"/>
    <col min="8" max="8" width="13.28515625" style="36" customWidth="1"/>
    <col min="9" max="9" width="48.140625" style="36" customWidth="1"/>
    <col min="10" max="10" width="19.85546875" style="36" customWidth="1"/>
    <col min="11" max="11" width="3.85546875" style="35" customWidth="1"/>
    <col min="12" max="14" width="7.85546875" style="36" customWidth="1"/>
    <col min="15" max="15" width="8.5703125" style="36" customWidth="1"/>
    <col min="16" max="16" width="9.28515625" style="36" customWidth="1"/>
    <col min="17" max="17" width="11.85546875" style="37" customWidth="1"/>
    <col min="18" max="18" width="15.42578125" style="35" customWidth="1"/>
    <col min="19" max="19" width="13.28515625" style="37" customWidth="1"/>
    <col min="20" max="16384" width="9.140625" style="35"/>
  </cols>
  <sheetData>
    <row r="1" spans="2:18" ht="15" customHeight="1" thickBot="1" x14ac:dyDescent="0.3">
      <c r="B1" s="323" t="s">
        <v>107</v>
      </c>
      <c r="C1" s="323"/>
      <c r="D1" s="323"/>
      <c r="E1" s="35"/>
      <c r="F1" s="35"/>
    </row>
    <row r="2" spans="2:18" ht="17.25" customHeight="1" x14ac:dyDescent="0.25">
      <c r="B2" s="74"/>
      <c r="C2" s="75"/>
      <c r="D2" s="75"/>
      <c r="E2" s="75"/>
      <c r="F2" s="75"/>
      <c r="G2" s="325" t="s">
        <v>92</v>
      </c>
      <c r="H2" s="326"/>
      <c r="I2" s="327"/>
      <c r="J2" s="341" t="s">
        <v>168</v>
      </c>
      <c r="K2" s="164"/>
      <c r="L2" s="360" t="s">
        <v>71</v>
      </c>
      <c r="M2" s="345" t="s">
        <v>0</v>
      </c>
      <c r="N2" s="345" t="s">
        <v>8</v>
      </c>
      <c r="O2" s="337" t="s">
        <v>5</v>
      </c>
      <c r="P2" s="337" t="s">
        <v>22</v>
      </c>
      <c r="Q2" s="334" t="s">
        <v>86</v>
      </c>
      <c r="R2" s="334" t="s">
        <v>140</v>
      </c>
    </row>
    <row r="3" spans="2:18" ht="21.95" customHeight="1" x14ac:dyDescent="0.25">
      <c r="B3" s="76"/>
      <c r="C3" s="324" t="s">
        <v>100</v>
      </c>
      <c r="D3" s="324"/>
      <c r="E3" s="324"/>
      <c r="F3" s="324"/>
      <c r="G3" s="328"/>
      <c r="H3" s="329"/>
      <c r="I3" s="330"/>
      <c r="J3" s="342"/>
      <c r="K3" s="164"/>
      <c r="L3" s="361"/>
      <c r="M3" s="346"/>
      <c r="N3" s="346"/>
      <c r="O3" s="338"/>
      <c r="P3" s="338"/>
      <c r="Q3" s="335"/>
      <c r="R3" s="335"/>
    </row>
    <row r="4" spans="2:18" s="36" customFormat="1" ht="15" customHeight="1" x14ac:dyDescent="0.25">
      <c r="B4" s="76"/>
      <c r="C4" s="78"/>
      <c r="D4" s="79"/>
      <c r="E4" s="78"/>
      <c r="F4" s="78"/>
      <c r="G4" s="328"/>
      <c r="H4" s="329"/>
      <c r="I4" s="330"/>
      <c r="J4" s="342"/>
      <c r="K4" s="164"/>
      <c r="L4" s="361"/>
      <c r="M4" s="346"/>
      <c r="N4" s="346"/>
      <c r="O4" s="338"/>
      <c r="P4" s="338"/>
      <c r="Q4" s="335"/>
      <c r="R4" s="335"/>
    </row>
    <row r="5" spans="2:18" s="36" customFormat="1" ht="17.25" customHeight="1" x14ac:dyDescent="0.25">
      <c r="B5" s="76"/>
      <c r="C5" s="78" t="s">
        <v>153</v>
      </c>
      <c r="D5" s="79"/>
      <c r="E5" s="226"/>
      <c r="F5" s="78"/>
      <c r="G5" s="328"/>
      <c r="H5" s="329"/>
      <c r="I5" s="330"/>
      <c r="J5" s="342"/>
      <c r="K5" s="164"/>
      <c r="L5" s="361"/>
      <c r="M5" s="346"/>
      <c r="N5" s="346"/>
      <c r="O5" s="338"/>
      <c r="P5" s="338"/>
      <c r="Q5" s="335"/>
      <c r="R5" s="335"/>
    </row>
    <row r="6" spans="2:18" s="40" customFormat="1" ht="17.25" customHeight="1" x14ac:dyDescent="0.25">
      <c r="B6" s="76"/>
      <c r="C6" s="78" t="s">
        <v>154</v>
      </c>
      <c r="D6" s="79"/>
      <c r="E6" s="226"/>
      <c r="F6" s="78"/>
      <c r="G6" s="328"/>
      <c r="H6" s="329"/>
      <c r="I6" s="330"/>
      <c r="J6" s="342"/>
      <c r="K6" s="164"/>
      <c r="L6" s="361"/>
      <c r="M6" s="346"/>
      <c r="N6" s="346"/>
      <c r="O6" s="338"/>
      <c r="P6" s="338"/>
      <c r="Q6" s="335"/>
      <c r="R6" s="335"/>
    </row>
    <row r="7" spans="2:18" s="40" customFormat="1" ht="3" customHeight="1" x14ac:dyDescent="0.25">
      <c r="B7" s="76"/>
      <c r="C7" s="78"/>
      <c r="D7" s="79"/>
      <c r="E7" s="78"/>
      <c r="F7" s="78"/>
      <c r="G7" s="328"/>
      <c r="H7" s="329"/>
      <c r="I7" s="330"/>
      <c r="J7" s="342"/>
      <c r="K7" s="164"/>
      <c r="L7" s="362"/>
      <c r="M7" s="347"/>
      <c r="N7" s="347"/>
      <c r="O7" s="339"/>
      <c r="P7" s="339"/>
      <c r="Q7" s="335"/>
      <c r="R7" s="335"/>
    </row>
    <row r="8" spans="2:18" s="17" customFormat="1" ht="16.5" customHeight="1" thickBot="1" x14ac:dyDescent="0.3">
      <c r="B8" s="76"/>
      <c r="C8" s="77"/>
      <c r="D8" s="77"/>
      <c r="E8" s="77"/>
      <c r="F8" s="77"/>
      <c r="G8" s="331"/>
      <c r="H8" s="332"/>
      <c r="I8" s="333"/>
      <c r="J8" s="343"/>
      <c r="K8" s="164"/>
      <c r="L8" s="80">
        <v>54000</v>
      </c>
      <c r="M8" s="81">
        <v>50501</v>
      </c>
      <c r="N8" s="81">
        <v>52601</v>
      </c>
      <c r="O8" s="82">
        <v>52602</v>
      </c>
      <c r="P8" s="187">
        <v>51212</v>
      </c>
      <c r="Q8" s="336"/>
      <c r="R8" s="336"/>
    </row>
    <row r="9" spans="2:18" s="17" customFormat="1" ht="30.95" customHeight="1" x14ac:dyDescent="0.25">
      <c r="B9" s="43" t="s">
        <v>44</v>
      </c>
      <c r="C9" s="355" t="s">
        <v>24</v>
      </c>
      <c r="D9" s="355"/>
      <c r="E9" s="355"/>
      <c r="F9" s="355"/>
      <c r="G9" s="354" t="s">
        <v>163</v>
      </c>
      <c r="H9" s="355"/>
      <c r="I9" s="356"/>
      <c r="J9" s="136"/>
      <c r="K9" s="167"/>
      <c r="L9" s="99"/>
      <c r="M9" s="100">
        <f>J9*1/24</f>
        <v>0</v>
      </c>
      <c r="N9" s="101"/>
      <c r="O9" s="102"/>
      <c r="P9" s="189"/>
      <c r="Q9" s="175">
        <v>17510</v>
      </c>
      <c r="R9" s="44">
        <f>Q9*J9</f>
        <v>0</v>
      </c>
    </row>
    <row r="10" spans="2:18" s="17" customFormat="1" ht="27" hidden="1" customHeight="1" x14ac:dyDescent="0.25">
      <c r="B10" s="16"/>
      <c r="C10" s="159"/>
      <c r="D10" s="159"/>
      <c r="E10" s="159"/>
      <c r="F10" s="159"/>
      <c r="G10" s="158"/>
      <c r="H10" s="159"/>
      <c r="I10" s="160"/>
      <c r="J10" s="137"/>
      <c r="K10" s="168"/>
      <c r="L10" s="103"/>
      <c r="M10" s="104"/>
      <c r="N10" s="105"/>
      <c r="O10" s="106"/>
      <c r="P10" s="190"/>
      <c r="Q10" s="176"/>
      <c r="R10" s="19"/>
    </row>
    <row r="11" spans="2:18" s="17" customFormat="1" ht="30.95" customHeight="1" x14ac:dyDescent="0.25">
      <c r="B11" s="18" t="s">
        <v>45</v>
      </c>
      <c r="C11" s="340" t="s">
        <v>25</v>
      </c>
      <c r="D11" s="340"/>
      <c r="E11" s="340"/>
      <c r="F11" s="340"/>
      <c r="G11" s="366" t="s">
        <v>111</v>
      </c>
      <c r="H11" s="340"/>
      <c r="I11" s="367"/>
      <c r="J11" s="138"/>
      <c r="K11" s="169"/>
      <c r="L11" s="107"/>
      <c r="M11" s="108">
        <f>J11*1/24</f>
        <v>0</v>
      </c>
      <c r="N11" s="109"/>
      <c r="O11" s="110"/>
      <c r="P11" s="191"/>
      <c r="Q11" s="177">
        <v>28035</v>
      </c>
      <c r="R11" s="19">
        <f>Q11*J11</f>
        <v>0</v>
      </c>
    </row>
    <row r="12" spans="2:18" s="17" customFormat="1" ht="30.95" hidden="1" customHeight="1" x14ac:dyDescent="0.25">
      <c r="B12" s="18"/>
      <c r="C12" s="152"/>
      <c r="D12" s="152"/>
      <c r="E12" s="152"/>
      <c r="F12" s="152"/>
      <c r="G12" s="153"/>
      <c r="H12" s="152"/>
      <c r="I12" s="154"/>
      <c r="J12" s="139"/>
      <c r="K12" s="170"/>
      <c r="L12" s="107"/>
      <c r="M12" s="108"/>
      <c r="N12" s="109"/>
      <c r="O12" s="110"/>
      <c r="P12" s="191"/>
      <c r="Q12" s="177"/>
      <c r="R12" s="19"/>
    </row>
    <row r="13" spans="2:18" s="17" customFormat="1" ht="30.95" customHeight="1" x14ac:dyDescent="0.25">
      <c r="B13" s="18" t="s">
        <v>46</v>
      </c>
      <c r="C13" s="340" t="s">
        <v>26</v>
      </c>
      <c r="D13" s="340"/>
      <c r="E13" s="340"/>
      <c r="F13" s="340"/>
      <c r="G13" s="366" t="s">
        <v>111</v>
      </c>
      <c r="H13" s="340"/>
      <c r="I13" s="367"/>
      <c r="J13" s="138"/>
      <c r="K13" s="169"/>
      <c r="L13" s="107"/>
      <c r="M13" s="108">
        <f>J13*1/24</f>
        <v>0</v>
      </c>
      <c r="N13" s="109"/>
      <c r="O13" s="110"/>
      <c r="P13" s="191"/>
      <c r="Q13" s="177">
        <v>28035</v>
      </c>
      <c r="R13" s="19">
        <f>Q13*J13</f>
        <v>0</v>
      </c>
    </row>
    <row r="14" spans="2:18" s="17" customFormat="1" ht="30.95" hidden="1" customHeight="1" x14ac:dyDescent="0.25">
      <c r="B14" s="18"/>
      <c r="C14" s="152"/>
      <c r="D14" s="152"/>
      <c r="E14" s="152"/>
      <c r="F14" s="152"/>
      <c r="G14" s="153"/>
      <c r="H14" s="152"/>
      <c r="I14" s="154"/>
      <c r="J14" s="139"/>
      <c r="K14" s="170"/>
      <c r="L14" s="107"/>
      <c r="M14" s="108"/>
      <c r="N14" s="109"/>
      <c r="O14" s="110"/>
      <c r="P14" s="191"/>
      <c r="Q14" s="177"/>
      <c r="R14" s="19"/>
    </row>
    <row r="15" spans="2:18" s="17" customFormat="1" ht="30.95" customHeight="1" x14ac:dyDescent="0.25">
      <c r="B15" s="18" t="s">
        <v>47</v>
      </c>
      <c r="C15" s="340" t="s">
        <v>27</v>
      </c>
      <c r="D15" s="340"/>
      <c r="E15" s="340"/>
      <c r="F15" s="340"/>
      <c r="G15" s="366" t="s">
        <v>164</v>
      </c>
      <c r="H15" s="340"/>
      <c r="I15" s="367"/>
      <c r="J15" s="138"/>
      <c r="K15" s="169"/>
      <c r="L15" s="107"/>
      <c r="M15" s="108">
        <f>J15*1/24</f>
        <v>0</v>
      </c>
      <c r="N15" s="109"/>
      <c r="O15" s="110"/>
      <c r="P15" s="191"/>
      <c r="Q15" s="177">
        <v>4695</v>
      </c>
      <c r="R15" s="19">
        <f>Q15*J15</f>
        <v>0</v>
      </c>
    </row>
    <row r="16" spans="2:18" s="17" customFormat="1" ht="30.95" hidden="1" customHeight="1" x14ac:dyDescent="0.25">
      <c r="B16" s="18"/>
      <c r="C16" s="152"/>
      <c r="D16" s="152"/>
      <c r="E16" s="152"/>
      <c r="F16" s="152"/>
      <c r="G16" s="153"/>
      <c r="H16" s="152"/>
      <c r="I16" s="154"/>
      <c r="J16" s="139"/>
      <c r="K16" s="170"/>
      <c r="L16" s="107"/>
      <c r="M16" s="108"/>
      <c r="N16" s="109"/>
      <c r="O16" s="110"/>
      <c r="P16" s="191"/>
      <c r="Q16" s="177"/>
      <c r="R16" s="19"/>
    </row>
    <row r="17" spans="2:18" s="17" customFormat="1" ht="30.95" customHeight="1" x14ac:dyDescent="0.25">
      <c r="B17" s="18" t="s">
        <v>48</v>
      </c>
      <c r="C17" s="340" t="s">
        <v>2</v>
      </c>
      <c r="D17" s="340"/>
      <c r="E17" s="340"/>
      <c r="F17" s="340"/>
      <c r="G17" s="366" t="s">
        <v>111</v>
      </c>
      <c r="H17" s="340"/>
      <c r="I17" s="367"/>
      <c r="J17" s="138"/>
      <c r="K17" s="169"/>
      <c r="L17" s="107"/>
      <c r="M17" s="108">
        <f>J17*1/24</f>
        <v>0</v>
      </c>
      <c r="N17" s="109"/>
      <c r="O17" s="110"/>
      <c r="P17" s="191"/>
      <c r="Q17" s="177">
        <v>16135</v>
      </c>
      <c r="R17" s="19">
        <f>Q17*J17</f>
        <v>0</v>
      </c>
    </row>
    <row r="18" spans="2:18" s="17" customFormat="1" ht="30.95" hidden="1" customHeight="1" x14ac:dyDescent="0.25">
      <c r="B18" s="18"/>
      <c r="C18" s="152"/>
      <c r="D18" s="152"/>
      <c r="E18" s="152"/>
      <c r="F18" s="152"/>
      <c r="G18" s="153"/>
      <c r="H18" s="152"/>
      <c r="I18" s="154"/>
      <c r="J18" s="139"/>
      <c r="K18" s="170"/>
      <c r="L18" s="107"/>
      <c r="M18" s="108"/>
      <c r="N18" s="109"/>
      <c r="O18" s="110"/>
      <c r="P18" s="191"/>
      <c r="Q18" s="177"/>
      <c r="R18" s="19"/>
    </row>
    <row r="19" spans="2:18" s="17" customFormat="1" ht="30.95" customHeight="1" x14ac:dyDescent="0.25">
      <c r="B19" s="18" t="s">
        <v>49</v>
      </c>
      <c r="C19" s="340" t="s">
        <v>28</v>
      </c>
      <c r="D19" s="340"/>
      <c r="E19" s="340"/>
      <c r="F19" s="340"/>
      <c r="G19" s="366" t="s">
        <v>93</v>
      </c>
      <c r="H19" s="340"/>
      <c r="I19" s="367"/>
      <c r="J19" s="138"/>
      <c r="K19" s="169"/>
      <c r="L19" s="111">
        <f>J19</f>
        <v>0</v>
      </c>
      <c r="M19" s="109"/>
      <c r="N19" s="109"/>
      <c r="O19" s="110"/>
      <c r="P19" s="191"/>
      <c r="Q19" s="177">
        <v>16880</v>
      </c>
      <c r="R19" s="19">
        <f>Q19*J19</f>
        <v>0</v>
      </c>
    </row>
    <row r="20" spans="2:18" s="17" customFormat="1" ht="30.95" hidden="1" customHeight="1" x14ac:dyDescent="0.25">
      <c r="B20" s="18"/>
      <c r="C20" s="152"/>
      <c r="D20" s="152"/>
      <c r="E20" s="152"/>
      <c r="F20" s="152"/>
      <c r="G20" s="153"/>
      <c r="H20" s="152"/>
      <c r="I20" s="154"/>
      <c r="J20" s="139"/>
      <c r="K20" s="170"/>
      <c r="L20" s="111"/>
      <c r="M20" s="109"/>
      <c r="N20" s="109"/>
      <c r="O20" s="110"/>
      <c r="P20" s="191"/>
      <c r="Q20" s="177"/>
      <c r="R20" s="19"/>
    </row>
    <row r="21" spans="2:18" s="17" customFormat="1" ht="30.95" customHeight="1" x14ac:dyDescent="0.25">
      <c r="B21" s="18" t="s">
        <v>50</v>
      </c>
      <c r="C21" s="340" t="s">
        <v>29</v>
      </c>
      <c r="D21" s="340"/>
      <c r="E21" s="340"/>
      <c r="F21" s="340"/>
      <c r="G21" s="366" t="s">
        <v>94</v>
      </c>
      <c r="H21" s="340"/>
      <c r="I21" s="367"/>
      <c r="J21" s="138"/>
      <c r="K21" s="169"/>
      <c r="L21" s="111">
        <f>J21</f>
        <v>0</v>
      </c>
      <c r="M21" s="109"/>
      <c r="N21" s="109"/>
      <c r="O21" s="110"/>
      <c r="P21" s="191"/>
      <c r="Q21" s="177">
        <v>6752</v>
      </c>
      <c r="R21" s="19">
        <f>Q21*J21</f>
        <v>0</v>
      </c>
    </row>
    <row r="22" spans="2:18" s="17" customFormat="1" ht="30.95" hidden="1" customHeight="1" x14ac:dyDescent="0.25">
      <c r="B22" s="18"/>
      <c r="C22" s="152"/>
      <c r="D22" s="152"/>
      <c r="E22" s="152"/>
      <c r="F22" s="152"/>
      <c r="G22" s="153"/>
      <c r="H22" s="152"/>
      <c r="I22" s="154"/>
      <c r="J22" s="139"/>
      <c r="K22" s="170"/>
      <c r="L22" s="111"/>
      <c r="M22" s="109"/>
      <c r="N22" s="109"/>
      <c r="O22" s="110"/>
      <c r="P22" s="191"/>
      <c r="Q22" s="177"/>
      <c r="R22" s="19"/>
    </row>
    <row r="23" spans="2:18" s="17" customFormat="1" ht="30.95" customHeight="1" x14ac:dyDescent="0.25">
      <c r="B23" s="18" t="s">
        <v>51</v>
      </c>
      <c r="C23" s="340" t="s">
        <v>120</v>
      </c>
      <c r="D23" s="340"/>
      <c r="E23" s="340"/>
      <c r="F23" s="340"/>
      <c r="G23" s="366" t="s">
        <v>127</v>
      </c>
      <c r="H23" s="340"/>
      <c r="I23" s="367"/>
      <c r="J23" s="138"/>
      <c r="K23" s="169"/>
      <c r="L23" s="111">
        <f>J23</f>
        <v>0</v>
      </c>
      <c r="M23" s="109"/>
      <c r="N23" s="109"/>
      <c r="O23" s="110"/>
      <c r="P23" s="191"/>
      <c r="Q23" s="177">
        <v>6752</v>
      </c>
      <c r="R23" s="19">
        <f>Q23*J23</f>
        <v>0</v>
      </c>
    </row>
    <row r="24" spans="2:18" s="17" customFormat="1" ht="30.95" hidden="1" customHeight="1" x14ac:dyDescent="0.25">
      <c r="B24" s="18"/>
      <c r="C24" s="152"/>
      <c r="D24" s="152"/>
      <c r="E24" s="152"/>
      <c r="F24" s="152"/>
      <c r="G24" s="153"/>
      <c r="H24" s="152"/>
      <c r="I24" s="154"/>
      <c r="J24" s="139"/>
      <c r="K24" s="170"/>
      <c r="L24" s="111"/>
      <c r="M24" s="109"/>
      <c r="N24" s="109"/>
      <c r="O24" s="110"/>
      <c r="P24" s="191"/>
      <c r="Q24" s="177"/>
      <c r="R24" s="19"/>
    </row>
    <row r="25" spans="2:18" s="17" customFormat="1" ht="30.95" customHeight="1" x14ac:dyDescent="0.25">
      <c r="B25" s="18" t="s">
        <v>52</v>
      </c>
      <c r="C25" s="340" t="s">
        <v>11</v>
      </c>
      <c r="D25" s="340"/>
      <c r="E25" s="340"/>
      <c r="F25" s="340"/>
      <c r="G25" s="366" t="s">
        <v>95</v>
      </c>
      <c r="H25" s="340"/>
      <c r="I25" s="367"/>
      <c r="J25" s="138"/>
      <c r="K25" s="169"/>
      <c r="L25" s="111">
        <f>J25</f>
        <v>0</v>
      </c>
      <c r="M25" s="108"/>
      <c r="N25" s="108"/>
      <c r="O25" s="110"/>
      <c r="P25" s="191"/>
      <c r="Q25" s="177">
        <v>10128</v>
      </c>
      <c r="R25" s="19">
        <f>Q25*J25</f>
        <v>0</v>
      </c>
    </row>
    <row r="26" spans="2:18" s="17" customFormat="1" ht="30.95" hidden="1" customHeight="1" x14ac:dyDescent="0.25">
      <c r="B26" s="18"/>
      <c r="C26" s="152"/>
      <c r="D26" s="152"/>
      <c r="E26" s="152"/>
      <c r="F26" s="152"/>
      <c r="G26" s="153"/>
      <c r="H26" s="152"/>
      <c r="I26" s="154"/>
      <c r="J26" s="139"/>
      <c r="K26" s="170"/>
      <c r="L26" s="111"/>
      <c r="M26" s="108"/>
      <c r="N26" s="108"/>
      <c r="O26" s="110"/>
      <c r="P26" s="191"/>
      <c r="Q26" s="177"/>
      <c r="R26" s="19"/>
    </row>
    <row r="27" spans="2:18" s="17" customFormat="1" ht="30.95" customHeight="1" x14ac:dyDescent="0.25">
      <c r="B27" s="18" t="s">
        <v>53</v>
      </c>
      <c r="C27" s="340" t="s">
        <v>7</v>
      </c>
      <c r="D27" s="340"/>
      <c r="E27" s="340"/>
      <c r="F27" s="340"/>
      <c r="G27" s="368" t="s">
        <v>166</v>
      </c>
      <c r="H27" s="369"/>
      <c r="I27" s="370"/>
      <c r="J27" s="138"/>
      <c r="K27" s="169"/>
      <c r="L27" s="111"/>
      <c r="M27" s="108"/>
      <c r="N27" s="108">
        <f>J27</f>
        <v>0</v>
      </c>
      <c r="O27" s="110"/>
      <c r="P27" s="191"/>
      <c r="Q27" s="177">
        <v>29698</v>
      </c>
      <c r="R27" s="19">
        <f>Q27*J27</f>
        <v>0</v>
      </c>
    </row>
    <row r="28" spans="2:18" s="17" customFormat="1" ht="30.95" hidden="1" customHeight="1" x14ac:dyDescent="0.25">
      <c r="B28" s="18"/>
      <c r="C28" s="152"/>
      <c r="D28" s="152"/>
      <c r="E28" s="152"/>
      <c r="F28" s="152"/>
      <c r="G28" s="155"/>
      <c r="H28" s="156"/>
      <c r="I28" s="157"/>
      <c r="J28" s="139"/>
      <c r="K28" s="170"/>
      <c r="L28" s="111"/>
      <c r="M28" s="108"/>
      <c r="N28" s="108"/>
      <c r="O28" s="110"/>
      <c r="P28" s="191"/>
      <c r="Q28" s="177"/>
      <c r="R28" s="19"/>
    </row>
    <row r="29" spans="2:18" s="17" customFormat="1" ht="30.95" customHeight="1" x14ac:dyDescent="0.25">
      <c r="B29" s="18" t="s">
        <v>54</v>
      </c>
      <c r="C29" s="340" t="s">
        <v>30</v>
      </c>
      <c r="D29" s="340"/>
      <c r="E29" s="340"/>
      <c r="F29" s="340"/>
      <c r="G29" s="366" t="s">
        <v>115</v>
      </c>
      <c r="H29" s="340"/>
      <c r="I29" s="367"/>
      <c r="J29" s="138"/>
      <c r="K29" s="169"/>
      <c r="L29" s="111">
        <f>J29*2</f>
        <v>0</v>
      </c>
      <c r="M29" s="108"/>
      <c r="N29" s="108"/>
      <c r="O29" s="110"/>
      <c r="P29" s="191"/>
      <c r="Q29" s="177">
        <v>8492</v>
      </c>
      <c r="R29" s="19">
        <f>Q29*J29</f>
        <v>0</v>
      </c>
    </row>
    <row r="30" spans="2:18" s="17" customFormat="1" ht="30.95" hidden="1" customHeight="1" x14ac:dyDescent="0.25">
      <c r="B30" s="18"/>
      <c r="C30" s="152"/>
      <c r="D30" s="152"/>
      <c r="E30" s="152"/>
      <c r="F30" s="152"/>
      <c r="G30" s="155"/>
      <c r="H30" s="156"/>
      <c r="I30" s="157"/>
      <c r="J30" s="139"/>
      <c r="K30" s="170"/>
      <c r="L30" s="111"/>
      <c r="M30" s="108"/>
      <c r="N30" s="108"/>
      <c r="O30" s="110"/>
      <c r="P30" s="191"/>
      <c r="Q30" s="177"/>
      <c r="R30" s="19"/>
    </row>
    <row r="31" spans="2:18" s="17" customFormat="1" ht="30.95" customHeight="1" x14ac:dyDescent="0.25">
      <c r="B31" s="18" t="s">
        <v>55</v>
      </c>
      <c r="C31" s="340" t="s">
        <v>31</v>
      </c>
      <c r="D31" s="340"/>
      <c r="E31" s="340"/>
      <c r="F31" s="340"/>
      <c r="G31" s="368" t="s">
        <v>167</v>
      </c>
      <c r="H31" s="369"/>
      <c r="I31" s="370"/>
      <c r="J31" s="138"/>
      <c r="K31" s="169"/>
      <c r="L31" s="111">
        <f>J31</f>
        <v>0</v>
      </c>
      <c r="M31" s="108"/>
      <c r="N31" s="108"/>
      <c r="O31" s="110"/>
      <c r="P31" s="191"/>
      <c r="Q31" s="177">
        <v>25320</v>
      </c>
      <c r="R31" s="19">
        <f>Q31*J31</f>
        <v>0</v>
      </c>
    </row>
    <row r="32" spans="2:18" s="17" customFormat="1" ht="30.95" hidden="1" customHeight="1" x14ac:dyDescent="0.25">
      <c r="B32" s="18"/>
      <c r="C32" s="152"/>
      <c r="D32" s="152"/>
      <c r="E32" s="152"/>
      <c r="F32" s="152"/>
      <c r="G32" s="155"/>
      <c r="H32" s="156"/>
      <c r="I32" s="157"/>
      <c r="J32" s="139"/>
      <c r="K32" s="170"/>
      <c r="L32" s="111"/>
      <c r="M32" s="108"/>
      <c r="N32" s="108"/>
      <c r="O32" s="110"/>
      <c r="P32" s="191"/>
      <c r="Q32" s="177"/>
      <c r="R32" s="19"/>
    </row>
    <row r="33" spans="2:18" s="17" customFormat="1" ht="30.95" customHeight="1" x14ac:dyDescent="0.25">
      <c r="B33" s="18" t="s">
        <v>56</v>
      </c>
      <c r="C33" s="340" t="s">
        <v>14</v>
      </c>
      <c r="D33" s="340"/>
      <c r="E33" s="340"/>
      <c r="F33" s="340"/>
      <c r="G33" s="366" t="s">
        <v>93</v>
      </c>
      <c r="H33" s="340"/>
      <c r="I33" s="367"/>
      <c r="J33" s="138"/>
      <c r="K33" s="169"/>
      <c r="L33" s="111">
        <f>J33</f>
        <v>0</v>
      </c>
      <c r="M33" s="108"/>
      <c r="N33" s="108"/>
      <c r="O33" s="110"/>
      <c r="P33" s="191"/>
      <c r="Q33" s="177">
        <v>16880</v>
      </c>
      <c r="R33" s="19">
        <f>Q33*J33</f>
        <v>0</v>
      </c>
    </row>
    <row r="34" spans="2:18" s="17" customFormat="1" ht="30.95" hidden="1" customHeight="1" x14ac:dyDescent="0.25">
      <c r="B34" s="20"/>
      <c r="C34" s="21"/>
      <c r="D34" s="21"/>
      <c r="E34" s="21"/>
      <c r="F34" s="21"/>
      <c r="G34" s="22"/>
      <c r="H34" s="21"/>
      <c r="I34" s="23"/>
      <c r="J34" s="140"/>
      <c r="K34" s="170"/>
      <c r="L34" s="112"/>
      <c r="M34" s="113"/>
      <c r="N34" s="113"/>
      <c r="O34" s="114"/>
      <c r="P34" s="192"/>
      <c r="Q34" s="178"/>
      <c r="R34" s="19"/>
    </row>
    <row r="35" spans="2:18" s="17" customFormat="1" ht="30.95" customHeight="1" thickBot="1" x14ac:dyDescent="0.3">
      <c r="B35" s="45" t="s">
        <v>57</v>
      </c>
      <c r="C35" s="357" t="s">
        <v>16</v>
      </c>
      <c r="D35" s="357"/>
      <c r="E35" s="357"/>
      <c r="F35" s="357"/>
      <c r="G35" s="351" t="s">
        <v>119</v>
      </c>
      <c r="H35" s="352"/>
      <c r="I35" s="353"/>
      <c r="J35" s="141"/>
      <c r="K35" s="169"/>
      <c r="L35" s="115"/>
      <c r="M35" s="116"/>
      <c r="N35" s="116"/>
      <c r="O35" s="162">
        <f>J35</f>
        <v>0</v>
      </c>
      <c r="P35" s="193"/>
      <c r="Q35" s="179">
        <v>22056</v>
      </c>
      <c r="R35" s="46">
        <f>Q35*J35</f>
        <v>0</v>
      </c>
    </row>
    <row r="36" spans="2:18" s="17" customFormat="1" ht="27" customHeight="1" thickBot="1" x14ac:dyDescent="0.3">
      <c r="B36" s="363" t="s">
        <v>141</v>
      </c>
      <c r="C36" s="364"/>
      <c r="D36" s="364"/>
      <c r="E36" s="364"/>
      <c r="F36" s="364"/>
      <c r="G36" s="364"/>
      <c r="H36" s="364"/>
      <c r="I36" s="364"/>
      <c r="J36" s="365"/>
      <c r="K36" s="166"/>
      <c r="L36" s="117">
        <f>SUM(L9:L35)</f>
        <v>0</v>
      </c>
      <c r="M36" s="118">
        <f t="shared" ref="M36:P36" si="0">SUM(M9:M35)</f>
        <v>0</v>
      </c>
      <c r="N36" s="118">
        <f t="shared" si="0"/>
        <v>0</v>
      </c>
      <c r="O36" s="119">
        <f t="shared" si="0"/>
        <v>0</v>
      </c>
      <c r="P36" s="119">
        <f t="shared" si="0"/>
        <v>0</v>
      </c>
      <c r="Q36" s="180"/>
      <c r="R36" s="41">
        <f>SUM(R9:R35)</f>
        <v>0</v>
      </c>
    </row>
    <row r="37" spans="2:18" s="17" customFormat="1" ht="30.95" customHeight="1" x14ac:dyDescent="0.25">
      <c r="B37" s="47" t="s">
        <v>1</v>
      </c>
      <c r="C37" s="349" t="s">
        <v>32</v>
      </c>
      <c r="D37" s="349"/>
      <c r="E37" s="349"/>
      <c r="F37" s="349"/>
      <c r="G37" s="348" t="s">
        <v>111</v>
      </c>
      <c r="H37" s="349"/>
      <c r="I37" s="350"/>
      <c r="J37" s="142"/>
      <c r="K37" s="169"/>
      <c r="L37" s="120"/>
      <c r="M37" s="121">
        <f>J37*1/24</f>
        <v>0</v>
      </c>
      <c r="N37" s="121"/>
      <c r="O37" s="122"/>
      <c r="P37" s="194"/>
      <c r="Q37" s="181">
        <v>17510</v>
      </c>
      <c r="R37" s="48">
        <f>Q37*J37</f>
        <v>0</v>
      </c>
    </row>
    <row r="38" spans="2:18" s="17" customFormat="1" ht="30.95" hidden="1" customHeight="1" x14ac:dyDescent="0.25">
      <c r="B38" s="24"/>
      <c r="C38" s="25"/>
      <c r="D38" s="25"/>
      <c r="E38" s="25"/>
      <c r="F38" s="25"/>
      <c r="G38" s="26"/>
      <c r="H38" s="25"/>
      <c r="I38" s="27"/>
      <c r="J38" s="143"/>
      <c r="K38" s="170"/>
      <c r="L38" s="123"/>
      <c r="M38" s="124"/>
      <c r="N38" s="124"/>
      <c r="O38" s="125"/>
      <c r="P38" s="195"/>
      <c r="Q38" s="182"/>
      <c r="R38" s="29"/>
    </row>
    <row r="39" spans="2:18" s="17" customFormat="1" ht="30.95" customHeight="1" x14ac:dyDescent="0.25">
      <c r="B39" s="28" t="s">
        <v>58</v>
      </c>
      <c r="C39" s="344" t="s">
        <v>33</v>
      </c>
      <c r="D39" s="344"/>
      <c r="E39" s="344"/>
      <c r="F39" s="344"/>
      <c r="G39" s="358" t="s">
        <v>111</v>
      </c>
      <c r="H39" s="344"/>
      <c r="I39" s="359"/>
      <c r="J39" s="138"/>
      <c r="K39" s="169"/>
      <c r="L39" s="126"/>
      <c r="M39" s="127">
        <f>J39*1/24</f>
        <v>0</v>
      </c>
      <c r="N39" s="127"/>
      <c r="O39" s="129"/>
      <c r="P39" s="196"/>
      <c r="Q39" s="183">
        <v>28035</v>
      </c>
      <c r="R39" s="29">
        <f>Q39*J39</f>
        <v>0</v>
      </c>
    </row>
    <row r="40" spans="2:18" s="17" customFormat="1" ht="30.95" hidden="1" customHeight="1" x14ac:dyDescent="0.25">
      <c r="B40" s="28"/>
      <c r="C40" s="146"/>
      <c r="D40" s="146"/>
      <c r="E40" s="146"/>
      <c r="F40" s="146"/>
      <c r="G40" s="150"/>
      <c r="H40" s="146"/>
      <c r="I40" s="151"/>
      <c r="J40" s="139"/>
      <c r="K40" s="170"/>
      <c r="L40" s="126"/>
      <c r="M40" s="127"/>
      <c r="N40" s="127"/>
      <c r="O40" s="129"/>
      <c r="P40" s="196"/>
      <c r="Q40" s="183"/>
      <c r="R40" s="29"/>
    </row>
    <row r="41" spans="2:18" s="17" customFormat="1" ht="30.95" customHeight="1" x14ac:dyDescent="0.25">
      <c r="B41" s="28" t="s">
        <v>59</v>
      </c>
      <c r="C41" s="344" t="s">
        <v>34</v>
      </c>
      <c r="D41" s="344"/>
      <c r="E41" s="344"/>
      <c r="F41" s="344"/>
      <c r="G41" s="358" t="s">
        <v>111</v>
      </c>
      <c r="H41" s="344"/>
      <c r="I41" s="359"/>
      <c r="J41" s="138"/>
      <c r="K41" s="169"/>
      <c r="L41" s="126"/>
      <c r="M41" s="127">
        <f>J41*1/24</f>
        <v>0</v>
      </c>
      <c r="N41" s="127"/>
      <c r="O41" s="129"/>
      <c r="P41" s="196"/>
      <c r="Q41" s="183">
        <v>28035</v>
      </c>
      <c r="R41" s="29">
        <f>Q41*J41</f>
        <v>0</v>
      </c>
    </row>
    <row r="42" spans="2:18" s="17" customFormat="1" ht="30.95" hidden="1" customHeight="1" x14ac:dyDescent="0.25">
      <c r="B42" s="28"/>
      <c r="C42" s="146"/>
      <c r="D42" s="146"/>
      <c r="E42" s="146"/>
      <c r="F42" s="146"/>
      <c r="G42" s="150"/>
      <c r="H42" s="146"/>
      <c r="I42" s="151"/>
      <c r="J42" s="139"/>
      <c r="K42" s="170"/>
      <c r="L42" s="126"/>
      <c r="M42" s="127"/>
      <c r="N42" s="127"/>
      <c r="O42" s="129"/>
      <c r="P42" s="196"/>
      <c r="Q42" s="183"/>
      <c r="R42" s="29"/>
    </row>
    <row r="43" spans="2:18" s="17" customFormat="1" ht="30.95" customHeight="1" x14ac:dyDescent="0.25">
      <c r="B43" s="28" t="s">
        <v>60</v>
      </c>
      <c r="C43" s="344" t="s">
        <v>35</v>
      </c>
      <c r="D43" s="344"/>
      <c r="E43" s="344"/>
      <c r="F43" s="344"/>
      <c r="G43" s="358" t="s">
        <v>165</v>
      </c>
      <c r="H43" s="344"/>
      <c r="I43" s="359"/>
      <c r="J43" s="138"/>
      <c r="K43" s="169"/>
      <c r="L43" s="126"/>
      <c r="M43" s="127">
        <f>J43*1/24</f>
        <v>0</v>
      </c>
      <c r="N43" s="127"/>
      <c r="O43" s="129"/>
      <c r="P43" s="196"/>
      <c r="Q43" s="183">
        <v>4695</v>
      </c>
      <c r="R43" s="29">
        <f>Q43*J43</f>
        <v>0</v>
      </c>
    </row>
    <row r="44" spans="2:18" s="17" customFormat="1" ht="30.95" hidden="1" customHeight="1" x14ac:dyDescent="0.25">
      <c r="B44" s="28"/>
      <c r="C44" s="146"/>
      <c r="D44" s="146"/>
      <c r="E44" s="146"/>
      <c r="F44" s="146"/>
      <c r="G44" s="150"/>
      <c r="H44" s="146"/>
      <c r="I44" s="151"/>
      <c r="J44" s="139"/>
      <c r="K44" s="170"/>
      <c r="L44" s="126"/>
      <c r="M44" s="127"/>
      <c r="N44" s="127"/>
      <c r="O44" s="129"/>
      <c r="P44" s="196"/>
      <c r="Q44" s="183"/>
      <c r="R44" s="29"/>
    </row>
    <row r="45" spans="2:18" s="17" customFormat="1" ht="30.95" customHeight="1" x14ac:dyDescent="0.25">
      <c r="B45" s="28" t="s">
        <v>3</v>
      </c>
      <c r="C45" s="344" t="s">
        <v>121</v>
      </c>
      <c r="D45" s="344"/>
      <c r="E45" s="344"/>
      <c r="F45" s="344"/>
      <c r="G45" s="358" t="s">
        <v>127</v>
      </c>
      <c r="H45" s="344"/>
      <c r="I45" s="359"/>
      <c r="J45" s="138"/>
      <c r="K45" s="169"/>
      <c r="L45" s="126">
        <f>J45</f>
        <v>0</v>
      </c>
      <c r="M45" s="127"/>
      <c r="N45" s="127"/>
      <c r="O45" s="129"/>
      <c r="P45" s="196"/>
      <c r="Q45" s="183">
        <v>6752</v>
      </c>
      <c r="R45" s="29">
        <f>Q45*J45</f>
        <v>0</v>
      </c>
    </row>
    <row r="46" spans="2:18" s="17" customFormat="1" ht="30.95" hidden="1" customHeight="1" x14ac:dyDescent="0.25">
      <c r="B46" s="28"/>
      <c r="C46" s="146"/>
      <c r="D46" s="146"/>
      <c r="E46" s="146"/>
      <c r="F46" s="146"/>
      <c r="G46" s="150"/>
      <c r="H46" s="146"/>
      <c r="I46" s="151"/>
      <c r="J46" s="139"/>
      <c r="K46" s="170"/>
      <c r="L46" s="126"/>
      <c r="M46" s="127"/>
      <c r="N46" s="127"/>
      <c r="O46" s="129"/>
      <c r="P46" s="196"/>
      <c r="Q46" s="183"/>
      <c r="R46" s="29"/>
    </row>
    <row r="47" spans="2:18" s="17" customFormat="1" ht="30.95" customHeight="1" x14ac:dyDescent="0.25">
      <c r="B47" s="28" t="s">
        <v>4</v>
      </c>
      <c r="C47" s="344" t="s">
        <v>122</v>
      </c>
      <c r="D47" s="344"/>
      <c r="E47" s="344"/>
      <c r="F47" s="344"/>
      <c r="G47" s="358" t="s">
        <v>96</v>
      </c>
      <c r="H47" s="344"/>
      <c r="I47" s="359"/>
      <c r="J47" s="138"/>
      <c r="K47" s="169"/>
      <c r="L47" s="126">
        <f>J47</f>
        <v>0</v>
      </c>
      <c r="M47" s="127"/>
      <c r="N47" s="127"/>
      <c r="O47" s="129"/>
      <c r="P47" s="196"/>
      <c r="Q47" s="183">
        <v>13504</v>
      </c>
      <c r="R47" s="29">
        <f>Q47*J47</f>
        <v>0</v>
      </c>
    </row>
    <row r="48" spans="2:18" s="17" customFormat="1" ht="30.95" hidden="1" customHeight="1" x14ac:dyDescent="0.25">
      <c r="B48" s="28"/>
      <c r="C48" s="146"/>
      <c r="D48" s="146"/>
      <c r="E48" s="146"/>
      <c r="F48" s="146"/>
      <c r="G48" s="150"/>
      <c r="H48" s="146"/>
      <c r="I48" s="151"/>
      <c r="J48" s="139"/>
      <c r="K48" s="170"/>
      <c r="L48" s="126"/>
      <c r="M48" s="127"/>
      <c r="N48" s="127"/>
      <c r="O48" s="129"/>
      <c r="P48" s="196"/>
      <c r="Q48" s="183"/>
      <c r="R48" s="29"/>
    </row>
    <row r="49" spans="2:18" s="17" customFormat="1" ht="30.95" customHeight="1" x14ac:dyDescent="0.25">
      <c r="B49" s="28" t="s">
        <v>6</v>
      </c>
      <c r="C49" s="344" t="s">
        <v>78</v>
      </c>
      <c r="D49" s="344"/>
      <c r="E49" s="344"/>
      <c r="F49" s="344"/>
      <c r="G49" s="358" t="s">
        <v>96</v>
      </c>
      <c r="H49" s="344"/>
      <c r="I49" s="359"/>
      <c r="J49" s="138"/>
      <c r="K49" s="169"/>
      <c r="L49" s="126">
        <f>J49</f>
        <v>0</v>
      </c>
      <c r="M49" s="127"/>
      <c r="N49" s="127"/>
      <c r="O49" s="129"/>
      <c r="P49" s="196"/>
      <c r="Q49" s="183">
        <v>13504</v>
      </c>
      <c r="R49" s="29">
        <f>Q49*J49</f>
        <v>0</v>
      </c>
    </row>
    <row r="50" spans="2:18" s="17" customFormat="1" ht="30.95" hidden="1" customHeight="1" x14ac:dyDescent="0.25">
      <c r="B50" s="28"/>
      <c r="C50" s="146"/>
      <c r="D50" s="146"/>
      <c r="E50" s="146"/>
      <c r="F50" s="146"/>
      <c r="G50" s="150"/>
      <c r="H50" s="146"/>
      <c r="I50" s="151"/>
      <c r="J50" s="139"/>
      <c r="K50" s="170"/>
      <c r="L50" s="126"/>
      <c r="M50" s="127"/>
      <c r="N50" s="127"/>
      <c r="O50" s="129"/>
      <c r="P50" s="196"/>
      <c r="Q50" s="183"/>
      <c r="R50" s="29"/>
    </row>
    <row r="51" spans="2:18" s="17" customFormat="1" ht="30.95" customHeight="1" x14ac:dyDescent="0.25">
      <c r="B51" s="28" t="s">
        <v>9</v>
      </c>
      <c r="C51" s="344" t="s">
        <v>123</v>
      </c>
      <c r="D51" s="344"/>
      <c r="E51" s="344"/>
      <c r="F51" s="344"/>
      <c r="G51" s="358" t="s">
        <v>97</v>
      </c>
      <c r="H51" s="344"/>
      <c r="I51" s="359"/>
      <c r="J51" s="138"/>
      <c r="K51" s="169"/>
      <c r="L51" s="126">
        <f>J51</f>
        <v>0</v>
      </c>
      <c r="M51" s="127"/>
      <c r="N51" s="127"/>
      <c r="O51" s="129"/>
      <c r="P51" s="196"/>
      <c r="Q51" s="183">
        <v>23632</v>
      </c>
      <c r="R51" s="29">
        <f>Q51*J51</f>
        <v>0</v>
      </c>
    </row>
    <row r="52" spans="2:18" s="17" customFormat="1" ht="30.95" hidden="1" customHeight="1" x14ac:dyDescent="0.25">
      <c r="B52" s="28"/>
      <c r="C52" s="146"/>
      <c r="D52" s="146"/>
      <c r="E52" s="146"/>
      <c r="F52" s="146"/>
      <c r="G52" s="150"/>
      <c r="H52" s="146"/>
      <c r="I52" s="151"/>
      <c r="J52" s="139"/>
      <c r="K52" s="170"/>
      <c r="L52" s="126"/>
      <c r="M52" s="127"/>
      <c r="N52" s="127"/>
      <c r="O52" s="129"/>
      <c r="P52" s="196"/>
      <c r="Q52" s="183"/>
      <c r="R52" s="29"/>
    </row>
    <row r="53" spans="2:18" s="17" customFormat="1" ht="30.95" customHeight="1" x14ac:dyDescent="0.25">
      <c r="B53" s="28" t="s">
        <v>10</v>
      </c>
      <c r="C53" s="344" t="s">
        <v>36</v>
      </c>
      <c r="D53" s="344"/>
      <c r="E53" s="344"/>
      <c r="F53" s="344"/>
      <c r="G53" s="358" t="s">
        <v>97</v>
      </c>
      <c r="H53" s="344"/>
      <c r="I53" s="359"/>
      <c r="J53" s="138"/>
      <c r="K53" s="169"/>
      <c r="L53" s="126">
        <f>J53</f>
        <v>0</v>
      </c>
      <c r="M53" s="127"/>
      <c r="N53" s="127"/>
      <c r="O53" s="129"/>
      <c r="P53" s="196"/>
      <c r="Q53" s="183">
        <v>23632</v>
      </c>
      <c r="R53" s="29">
        <f>Q53*J53</f>
        <v>0</v>
      </c>
    </row>
    <row r="54" spans="2:18" s="17" customFormat="1" ht="30.95" hidden="1" customHeight="1" x14ac:dyDescent="0.25">
      <c r="B54" s="28"/>
      <c r="C54" s="146"/>
      <c r="D54" s="146"/>
      <c r="E54" s="146"/>
      <c r="F54" s="146"/>
      <c r="G54" s="150"/>
      <c r="H54" s="146"/>
      <c r="I54" s="151"/>
      <c r="J54" s="139"/>
      <c r="K54" s="170"/>
      <c r="L54" s="126"/>
      <c r="M54" s="127"/>
      <c r="N54" s="127"/>
      <c r="O54" s="129"/>
      <c r="P54" s="196"/>
      <c r="Q54" s="183"/>
      <c r="R54" s="29"/>
    </row>
    <row r="55" spans="2:18" s="17" customFormat="1" ht="30.95" customHeight="1" x14ac:dyDescent="0.25">
      <c r="B55" s="28" t="s">
        <v>61</v>
      </c>
      <c r="C55" s="344" t="s">
        <v>124</v>
      </c>
      <c r="D55" s="344"/>
      <c r="E55" s="344"/>
      <c r="F55" s="344"/>
      <c r="G55" s="358" t="s">
        <v>98</v>
      </c>
      <c r="H55" s="344"/>
      <c r="I55" s="359"/>
      <c r="J55" s="138"/>
      <c r="K55" s="169"/>
      <c r="L55" s="126">
        <f>J55</f>
        <v>0</v>
      </c>
      <c r="M55" s="127"/>
      <c r="N55" s="127"/>
      <c r="O55" s="129"/>
      <c r="P55" s="196"/>
      <c r="Q55" s="183">
        <v>33760</v>
      </c>
      <c r="R55" s="29">
        <f>Q55*J55</f>
        <v>0</v>
      </c>
    </row>
    <row r="56" spans="2:18" s="17" customFormat="1" ht="30.95" hidden="1" customHeight="1" x14ac:dyDescent="0.25">
      <c r="B56" s="28"/>
      <c r="C56" s="146"/>
      <c r="D56" s="146"/>
      <c r="E56" s="146"/>
      <c r="F56" s="146"/>
      <c r="G56" s="150"/>
      <c r="H56" s="146"/>
      <c r="I56" s="151"/>
      <c r="J56" s="139"/>
      <c r="K56" s="170"/>
      <c r="L56" s="126"/>
      <c r="M56" s="127"/>
      <c r="N56" s="127"/>
      <c r="O56" s="129"/>
      <c r="P56" s="196"/>
      <c r="Q56" s="183"/>
      <c r="R56" s="29"/>
    </row>
    <row r="57" spans="2:18" s="17" customFormat="1" ht="30.95" customHeight="1" x14ac:dyDescent="0.25">
      <c r="B57" s="28" t="s">
        <v>62</v>
      </c>
      <c r="C57" s="344" t="s">
        <v>37</v>
      </c>
      <c r="D57" s="344"/>
      <c r="E57" s="344"/>
      <c r="F57" s="344"/>
      <c r="G57" s="358" t="s">
        <v>98</v>
      </c>
      <c r="H57" s="344"/>
      <c r="I57" s="359"/>
      <c r="J57" s="138"/>
      <c r="K57" s="169"/>
      <c r="L57" s="126">
        <f>J57</f>
        <v>0</v>
      </c>
      <c r="M57" s="127"/>
      <c r="N57" s="127"/>
      <c r="O57" s="129"/>
      <c r="P57" s="196"/>
      <c r="Q57" s="183">
        <v>33760</v>
      </c>
      <c r="R57" s="29">
        <f>Q57*J57</f>
        <v>0</v>
      </c>
    </row>
    <row r="58" spans="2:18" s="17" customFormat="1" ht="30.95" hidden="1" customHeight="1" x14ac:dyDescent="0.25">
      <c r="B58" s="28"/>
      <c r="C58" s="146"/>
      <c r="D58" s="146"/>
      <c r="E58" s="146"/>
      <c r="F58" s="146"/>
      <c r="G58" s="150"/>
      <c r="H58" s="146"/>
      <c r="I58" s="151"/>
      <c r="J58" s="139"/>
      <c r="K58" s="170"/>
      <c r="L58" s="126"/>
      <c r="M58" s="127"/>
      <c r="N58" s="127"/>
      <c r="O58" s="129"/>
      <c r="P58" s="196"/>
      <c r="Q58" s="183"/>
      <c r="R58" s="29"/>
    </row>
    <row r="59" spans="2:18" s="17" customFormat="1" ht="30.95" customHeight="1" x14ac:dyDescent="0.25">
      <c r="B59" s="28" t="s">
        <v>63</v>
      </c>
      <c r="C59" s="344" t="s">
        <v>19</v>
      </c>
      <c r="D59" s="344"/>
      <c r="E59" s="344"/>
      <c r="F59" s="344"/>
      <c r="G59" s="358" t="s">
        <v>99</v>
      </c>
      <c r="H59" s="344"/>
      <c r="I59" s="359"/>
      <c r="J59" s="138"/>
      <c r="K59" s="169"/>
      <c r="L59" s="126">
        <f>J59</f>
        <v>0</v>
      </c>
      <c r="M59" s="127"/>
      <c r="N59" s="127"/>
      <c r="O59" s="129"/>
      <c r="P59" s="196"/>
      <c r="Q59" s="183">
        <v>1360</v>
      </c>
      <c r="R59" s="29">
        <f>Q59*J59</f>
        <v>0</v>
      </c>
    </row>
    <row r="60" spans="2:18" s="17" customFormat="1" ht="30.95" hidden="1" customHeight="1" x14ac:dyDescent="0.25">
      <c r="B60" s="28"/>
      <c r="C60" s="146"/>
      <c r="D60" s="146"/>
      <c r="E60" s="146"/>
      <c r="F60" s="146"/>
      <c r="G60" s="150"/>
      <c r="H60" s="146"/>
      <c r="I60" s="151"/>
      <c r="J60" s="139"/>
      <c r="K60" s="170"/>
      <c r="L60" s="126"/>
      <c r="M60" s="127"/>
      <c r="N60" s="127"/>
      <c r="O60" s="129"/>
      <c r="P60" s="196"/>
      <c r="Q60" s="183"/>
      <c r="R60" s="29"/>
    </row>
    <row r="61" spans="2:18" s="17" customFormat="1" ht="30.95" customHeight="1" x14ac:dyDescent="0.25">
      <c r="B61" s="28" t="s">
        <v>64</v>
      </c>
      <c r="C61" s="344" t="s">
        <v>125</v>
      </c>
      <c r="D61" s="344"/>
      <c r="E61" s="344"/>
      <c r="F61" s="344"/>
      <c r="G61" s="358" t="s">
        <v>162</v>
      </c>
      <c r="H61" s="344"/>
      <c r="I61" s="359"/>
      <c r="J61" s="138"/>
      <c r="K61" s="169"/>
      <c r="L61" s="126">
        <f>J61*3</f>
        <v>0</v>
      </c>
      <c r="M61" s="127"/>
      <c r="N61" s="127"/>
      <c r="O61" s="129"/>
      <c r="P61" s="196"/>
      <c r="Q61" s="183">
        <v>16136</v>
      </c>
      <c r="R61" s="29">
        <f>Q61*J61</f>
        <v>0</v>
      </c>
    </row>
    <row r="62" spans="2:18" s="17" customFormat="1" ht="30.95" hidden="1" customHeight="1" x14ac:dyDescent="0.25">
      <c r="B62" s="28"/>
      <c r="C62" s="146"/>
      <c r="D62" s="146"/>
      <c r="E62" s="146"/>
      <c r="F62" s="146"/>
      <c r="G62" s="147"/>
      <c r="H62" s="148"/>
      <c r="I62" s="149"/>
      <c r="J62" s="139"/>
      <c r="K62" s="170"/>
      <c r="L62" s="126"/>
      <c r="M62" s="127"/>
      <c r="N62" s="127"/>
      <c r="O62" s="129"/>
      <c r="P62" s="196"/>
      <c r="Q62" s="183"/>
      <c r="R62" s="29"/>
    </row>
    <row r="63" spans="2:18" s="17" customFormat="1" ht="30.95" customHeight="1" x14ac:dyDescent="0.25">
      <c r="B63" s="28" t="s">
        <v>65</v>
      </c>
      <c r="C63" s="344" t="s">
        <v>38</v>
      </c>
      <c r="D63" s="344"/>
      <c r="E63" s="344"/>
      <c r="F63" s="344"/>
      <c r="G63" s="358" t="s">
        <v>116</v>
      </c>
      <c r="H63" s="344"/>
      <c r="I63" s="359"/>
      <c r="J63" s="138"/>
      <c r="K63" s="169"/>
      <c r="L63" s="126">
        <f>J63*2</f>
        <v>0</v>
      </c>
      <c r="M63" s="127"/>
      <c r="N63" s="127"/>
      <c r="O63" s="129"/>
      <c r="P63" s="196"/>
      <c r="Q63" s="183">
        <v>8492</v>
      </c>
      <c r="R63" s="29">
        <f>Q63*J63</f>
        <v>0</v>
      </c>
    </row>
    <row r="64" spans="2:18" s="17" customFormat="1" ht="30.95" hidden="1" customHeight="1" x14ac:dyDescent="0.25">
      <c r="B64" s="28"/>
      <c r="C64" s="146"/>
      <c r="D64" s="146"/>
      <c r="E64" s="146"/>
      <c r="F64" s="146"/>
      <c r="G64" s="147"/>
      <c r="H64" s="148"/>
      <c r="I64" s="149"/>
      <c r="J64" s="139"/>
      <c r="K64" s="170"/>
      <c r="L64" s="126"/>
      <c r="M64" s="127"/>
      <c r="N64" s="127"/>
      <c r="O64" s="129"/>
      <c r="P64" s="196"/>
      <c r="Q64" s="183"/>
      <c r="R64" s="29"/>
    </row>
    <row r="65" spans="2:18" s="17" customFormat="1" ht="30.95" customHeight="1" x14ac:dyDescent="0.25">
      <c r="B65" s="28" t="s">
        <v>66</v>
      </c>
      <c r="C65" s="344" t="s">
        <v>18</v>
      </c>
      <c r="D65" s="344"/>
      <c r="E65" s="344"/>
      <c r="F65" s="344"/>
      <c r="G65" s="358" t="s">
        <v>117</v>
      </c>
      <c r="H65" s="344"/>
      <c r="I65" s="359"/>
      <c r="J65" s="138"/>
      <c r="K65" s="169"/>
      <c r="L65" s="126">
        <f>J65*2</f>
        <v>0</v>
      </c>
      <c r="M65" s="127"/>
      <c r="N65" s="127"/>
      <c r="O65" s="129"/>
      <c r="P65" s="196"/>
      <c r="Q65" s="183">
        <v>7780</v>
      </c>
      <c r="R65" s="29">
        <f>Q65*J65</f>
        <v>0</v>
      </c>
    </row>
    <row r="66" spans="2:18" s="17" customFormat="1" ht="30.95" hidden="1" customHeight="1" x14ac:dyDescent="0.25">
      <c r="B66" s="28"/>
      <c r="C66" s="146"/>
      <c r="D66" s="146"/>
      <c r="E66" s="146"/>
      <c r="F66" s="146"/>
      <c r="G66" s="147"/>
      <c r="H66" s="148"/>
      <c r="I66" s="149"/>
      <c r="J66" s="139"/>
      <c r="K66" s="170"/>
      <c r="L66" s="126"/>
      <c r="M66" s="127"/>
      <c r="N66" s="127"/>
      <c r="O66" s="129"/>
      <c r="P66" s="196"/>
      <c r="Q66" s="183"/>
      <c r="R66" s="29"/>
    </row>
    <row r="67" spans="2:18" s="17" customFormat="1" ht="30.95" customHeight="1" x14ac:dyDescent="0.25">
      <c r="B67" s="28" t="s">
        <v>67</v>
      </c>
      <c r="C67" s="344" t="s">
        <v>17</v>
      </c>
      <c r="D67" s="344"/>
      <c r="E67" s="344"/>
      <c r="F67" s="344"/>
      <c r="G67" s="358" t="s">
        <v>118</v>
      </c>
      <c r="H67" s="344"/>
      <c r="I67" s="359"/>
      <c r="J67" s="138"/>
      <c r="K67" s="169"/>
      <c r="L67" s="126">
        <f>J67*2</f>
        <v>0</v>
      </c>
      <c r="M67" s="128"/>
      <c r="N67" s="128"/>
      <c r="O67" s="129"/>
      <c r="P67" s="196"/>
      <c r="Q67" s="183">
        <v>26885</v>
      </c>
      <c r="R67" s="29">
        <f>Q67*J67</f>
        <v>0</v>
      </c>
    </row>
    <row r="68" spans="2:18" s="17" customFormat="1" ht="30.95" hidden="1" customHeight="1" x14ac:dyDescent="0.25">
      <c r="B68" s="28"/>
      <c r="C68" s="146"/>
      <c r="D68" s="146"/>
      <c r="E68" s="146"/>
      <c r="F68" s="146"/>
      <c r="G68" s="147"/>
      <c r="H68" s="148"/>
      <c r="I68" s="149"/>
      <c r="J68" s="139"/>
      <c r="K68" s="170"/>
      <c r="L68" s="126"/>
      <c r="M68" s="128"/>
      <c r="N68" s="128"/>
      <c r="O68" s="129"/>
      <c r="P68" s="196"/>
      <c r="Q68" s="183"/>
      <c r="R68" s="29"/>
    </row>
    <row r="69" spans="2:18" s="17" customFormat="1" ht="30.95" customHeight="1" x14ac:dyDescent="0.25">
      <c r="B69" s="28" t="s">
        <v>68</v>
      </c>
      <c r="C69" s="344" t="s">
        <v>126</v>
      </c>
      <c r="D69" s="344"/>
      <c r="E69" s="344"/>
      <c r="F69" s="344"/>
      <c r="G69" s="358" t="s">
        <v>128</v>
      </c>
      <c r="H69" s="344"/>
      <c r="I69" s="359"/>
      <c r="J69" s="138"/>
      <c r="K69" s="169"/>
      <c r="L69" s="126">
        <f>J69*2</f>
        <v>0</v>
      </c>
      <c r="M69" s="128"/>
      <c r="N69" s="128"/>
      <c r="O69" s="129"/>
      <c r="P69" s="196"/>
      <c r="Q69" s="183">
        <v>5377</v>
      </c>
      <c r="R69" s="29">
        <f>Q69*J69</f>
        <v>0</v>
      </c>
    </row>
    <row r="70" spans="2:18" s="17" customFormat="1" ht="30.95" hidden="1" customHeight="1" x14ac:dyDescent="0.25">
      <c r="B70" s="28"/>
      <c r="C70" s="146"/>
      <c r="D70" s="146"/>
      <c r="E70" s="146"/>
      <c r="F70" s="146"/>
      <c r="G70" s="147"/>
      <c r="H70" s="148"/>
      <c r="I70" s="149"/>
      <c r="J70" s="139"/>
      <c r="K70" s="170"/>
      <c r="L70" s="126"/>
      <c r="M70" s="128"/>
      <c r="N70" s="128"/>
      <c r="O70" s="129"/>
      <c r="P70" s="196"/>
      <c r="Q70" s="183"/>
      <c r="R70" s="29"/>
    </row>
    <row r="71" spans="2:18" s="17" customFormat="1" ht="30.95" customHeight="1" x14ac:dyDescent="0.25">
      <c r="B71" s="28" t="s">
        <v>12</v>
      </c>
      <c r="C71" s="344" t="s">
        <v>39</v>
      </c>
      <c r="D71" s="344"/>
      <c r="E71" s="344"/>
      <c r="F71" s="344"/>
      <c r="G71" s="374" t="s">
        <v>130</v>
      </c>
      <c r="H71" s="375"/>
      <c r="I71" s="376"/>
      <c r="J71" s="138"/>
      <c r="K71" s="169"/>
      <c r="L71" s="130"/>
      <c r="M71" s="128"/>
      <c r="N71" s="128"/>
      <c r="O71" s="129"/>
      <c r="P71" s="196">
        <f>J71</f>
        <v>0</v>
      </c>
      <c r="Q71" s="183">
        <v>17277</v>
      </c>
      <c r="R71" s="29">
        <f>Q71*J71</f>
        <v>0</v>
      </c>
    </row>
    <row r="72" spans="2:18" s="17" customFormat="1" ht="30.95" hidden="1" customHeight="1" x14ac:dyDescent="0.25">
      <c r="B72" s="28"/>
      <c r="C72" s="146"/>
      <c r="D72" s="146"/>
      <c r="E72" s="146"/>
      <c r="F72" s="146"/>
      <c r="G72" s="147"/>
      <c r="H72" s="148"/>
      <c r="I72" s="149"/>
      <c r="J72" s="139"/>
      <c r="K72" s="170"/>
      <c r="L72" s="130"/>
      <c r="M72" s="128"/>
      <c r="N72" s="128"/>
      <c r="O72" s="129"/>
      <c r="P72" s="196"/>
      <c r="Q72" s="183"/>
      <c r="R72" s="29"/>
    </row>
    <row r="73" spans="2:18" s="17" customFormat="1" ht="30.95" customHeight="1" x14ac:dyDescent="0.25">
      <c r="B73" s="28" t="s">
        <v>13</v>
      </c>
      <c r="C73" s="344" t="s">
        <v>40</v>
      </c>
      <c r="D73" s="344"/>
      <c r="E73" s="344"/>
      <c r="F73" s="344"/>
      <c r="G73" s="358" t="s">
        <v>131</v>
      </c>
      <c r="H73" s="344"/>
      <c r="I73" s="359"/>
      <c r="J73" s="138"/>
      <c r="K73" s="169"/>
      <c r="L73" s="130"/>
      <c r="M73" s="128"/>
      <c r="N73" s="128"/>
      <c r="O73" s="129"/>
      <c r="P73" s="196">
        <f>J73</f>
        <v>0</v>
      </c>
      <c r="Q73" s="183">
        <v>17277</v>
      </c>
      <c r="R73" s="29">
        <f>Q73*J73</f>
        <v>0</v>
      </c>
    </row>
    <row r="74" spans="2:18" s="17" customFormat="1" ht="30.95" hidden="1" customHeight="1" x14ac:dyDescent="0.25">
      <c r="B74" s="28"/>
      <c r="C74" s="146"/>
      <c r="D74" s="146"/>
      <c r="E74" s="146"/>
      <c r="F74" s="146"/>
      <c r="G74" s="150"/>
      <c r="H74" s="146"/>
      <c r="I74" s="151"/>
      <c r="J74" s="139"/>
      <c r="K74" s="170"/>
      <c r="L74" s="130"/>
      <c r="M74" s="128"/>
      <c r="N74" s="128"/>
      <c r="O74" s="129"/>
      <c r="P74" s="196"/>
      <c r="Q74" s="183"/>
      <c r="R74" s="29"/>
    </row>
    <row r="75" spans="2:18" s="17" customFormat="1" ht="30.95" customHeight="1" x14ac:dyDescent="0.25">
      <c r="B75" s="28" t="s">
        <v>15</v>
      </c>
      <c r="C75" s="344" t="s">
        <v>41</v>
      </c>
      <c r="D75" s="344"/>
      <c r="E75" s="344"/>
      <c r="F75" s="344"/>
      <c r="G75" s="374" t="s">
        <v>132</v>
      </c>
      <c r="H75" s="375"/>
      <c r="I75" s="376"/>
      <c r="J75" s="138"/>
      <c r="K75" s="169"/>
      <c r="L75" s="130"/>
      <c r="M75" s="128"/>
      <c r="N75" s="128"/>
      <c r="O75" s="129"/>
      <c r="P75" s="196">
        <f>J75</f>
        <v>0</v>
      </c>
      <c r="Q75" s="183">
        <v>8523</v>
      </c>
      <c r="R75" s="29">
        <f>Q75*J75</f>
        <v>0</v>
      </c>
    </row>
    <row r="76" spans="2:18" s="17" customFormat="1" ht="30.95" hidden="1" customHeight="1" x14ac:dyDescent="0.25">
      <c r="B76" s="28"/>
      <c r="C76" s="146"/>
      <c r="D76" s="146"/>
      <c r="E76" s="146"/>
      <c r="F76" s="146"/>
      <c r="G76" s="147"/>
      <c r="H76" s="148"/>
      <c r="I76" s="149"/>
      <c r="J76" s="139"/>
      <c r="K76" s="170"/>
      <c r="L76" s="130"/>
      <c r="M76" s="128"/>
      <c r="N76" s="128"/>
      <c r="O76" s="129"/>
      <c r="P76" s="196"/>
      <c r="Q76" s="183"/>
      <c r="R76" s="29"/>
    </row>
    <row r="77" spans="2:18" s="17" customFormat="1" ht="30.95" customHeight="1" x14ac:dyDescent="0.25">
      <c r="B77" s="28" t="s">
        <v>69</v>
      </c>
      <c r="C77" s="344" t="s">
        <v>42</v>
      </c>
      <c r="D77" s="344"/>
      <c r="E77" s="344"/>
      <c r="F77" s="344"/>
      <c r="G77" s="374" t="s">
        <v>133</v>
      </c>
      <c r="H77" s="375"/>
      <c r="I77" s="376"/>
      <c r="J77" s="138"/>
      <c r="K77" s="169"/>
      <c r="L77" s="130"/>
      <c r="M77" s="128"/>
      <c r="N77" s="128"/>
      <c r="O77" s="129"/>
      <c r="P77" s="196">
        <f>J77</f>
        <v>0</v>
      </c>
      <c r="Q77" s="183">
        <v>25569</v>
      </c>
      <c r="R77" s="29">
        <f>Q77*J77</f>
        <v>0</v>
      </c>
    </row>
    <row r="78" spans="2:18" s="17" customFormat="1" ht="30.95" hidden="1" customHeight="1" x14ac:dyDescent="0.25">
      <c r="B78" s="30"/>
      <c r="C78" s="31"/>
      <c r="D78" s="31"/>
      <c r="E78" s="31"/>
      <c r="F78" s="31"/>
      <c r="G78" s="32"/>
      <c r="H78" s="33"/>
      <c r="I78" s="34"/>
      <c r="J78" s="140"/>
      <c r="K78" s="170"/>
      <c r="L78" s="131"/>
      <c r="M78" s="132"/>
      <c r="N78" s="132"/>
      <c r="O78" s="133"/>
      <c r="P78" s="197"/>
      <c r="Q78" s="184"/>
      <c r="R78" s="29"/>
    </row>
    <row r="79" spans="2:18" s="17" customFormat="1" ht="30.95" customHeight="1" thickBot="1" x14ac:dyDescent="0.3">
      <c r="B79" s="49" t="s">
        <v>70</v>
      </c>
      <c r="C79" s="380" t="s">
        <v>43</v>
      </c>
      <c r="D79" s="380"/>
      <c r="E79" s="380"/>
      <c r="F79" s="380"/>
      <c r="G79" s="371" t="s">
        <v>119</v>
      </c>
      <c r="H79" s="372"/>
      <c r="I79" s="373"/>
      <c r="J79" s="141"/>
      <c r="K79" s="169"/>
      <c r="L79" s="134"/>
      <c r="M79" s="135"/>
      <c r="N79" s="135"/>
      <c r="O79" s="163">
        <f>J79</f>
        <v>0</v>
      </c>
      <c r="P79" s="198"/>
      <c r="Q79" s="185">
        <v>22056</v>
      </c>
      <c r="R79" s="50">
        <f>Q79*J79</f>
        <v>0</v>
      </c>
    </row>
    <row r="80" spans="2:18" s="17" customFormat="1" ht="27" customHeight="1" thickBot="1" x14ac:dyDescent="0.3">
      <c r="B80" s="377" t="s">
        <v>142</v>
      </c>
      <c r="C80" s="378"/>
      <c r="D80" s="378"/>
      <c r="E80" s="378"/>
      <c r="F80" s="378"/>
      <c r="G80" s="378"/>
      <c r="H80" s="378"/>
      <c r="I80" s="378"/>
      <c r="J80" s="379"/>
      <c r="K80" s="166"/>
      <c r="L80" s="172">
        <f>SUM(L37:L79)</f>
        <v>0</v>
      </c>
      <c r="M80" s="173">
        <f t="shared" ref="M80:P80" si="1">SUM(M37:M79)</f>
        <v>0</v>
      </c>
      <c r="N80" s="173">
        <f t="shared" si="1"/>
        <v>0</v>
      </c>
      <c r="O80" s="188">
        <f t="shared" si="1"/>
        <v>0</v>
      </c>
      <c r="P80" s="188">
        <f t="shared" si="1"/>
        <v>0</v>
      </c>
      <c r="Q80" s="186"/>
      <c r="R80" s="42">
        <f>SUM(R37:R79)</f>
        <v>0</v>
      </c>
    </row>
    <row r="81" spans="2:34" s="17" customFormat="1" ht="27.75" hidden="1" customHeight="1" thickBot="1" x14ac:dyDescent="0.3">
      <c r="B81" s="51"/>
      <c r="C81" s="52"/>
      <c r="D81" s="52"/>
      <c r="E81" s="53"/>
      <c r="F81" s="53"/>
      <c r="G81" s="53"/>
      <c r="H81" s="53"/>
      <c r="I81" s="53"/>
      <c r="J81" s="57"/>
      <c r="L81" s="55">
        <f>SUM(L37:L79)+SUM(L9:L35)</f>
        <v>0</v>
      </c>
      <c r="M81" s="55">
        <f>SUM(M37:M79)+SUM(M9:M35)</f>
        <v>0</v>
      </c>
      <c r="N81" s="55">
        <f>SUM(N37:N79)+SUM(N9:N35)</f>
        <v>0</v>
      </c>
      <c r="O81" s="55">
        <f>SUM(O37:O79)+SUM(O9:O35)</f>
        <v>0</v>
      </c>
      <c r="P81" s="55">
        <f>SUM(P37:P79)+SUM(P9:P35)</f>
        <v>0</v>
      </c>
      <c r="Q81" s="54"/>
      <c r="R81" s="56">
        <f>R36+R80</f>
        <v>0</v>
      </c>
    </row>
    <row r="82" spans="2:34" s="17" customFormat="1" ht="16.5" customHeight="1" x14ac:dyDescent="0.25">
      <c r="B82" s="200"/>
      <c r="C82" s="201"/>
      <c r="D82" s="202"/>
      <c r="E82" s="203"/>
      <c r="F82" s="203"/>
      <c r="G82" s="202"/>
      <c r="H82" s="202"/>
      <c r="I82" s="202"/>
      <c r="J82" s="204"/>
      <c r="Q82" s="174"/>
      <c r="S82" s="174"/>
    </row>
    <row r="83" spans="2:34" s="17" customFormat="1" ht="16.5" customHeight="1" x14ac:dyDescent="0.25">
      <c r="B83" s="58"/>
      <c r="C83" s="221" t="s">
        <v>72</v>
      </c>
      <c r="D83" s="59"/>
      <c r="E83" s="60"/>
      <c r="F83" s="60"/>
      <c r="G83" s="59"/>
      <c r="H83" s="59"/>
      <c r="I83" s="59"/>
      <c r="J83" s="61"/>
      <c r="Q83" s="174"/>
      <c r="S83" s="174"/>
    </row>
    <row r="84" spans="2:34" s="17" customFormat="1" ht="21" customHeight="1" thickBot="1" x14ac:dyDescent="0.3">
      <c r="B84" s="219" t="s">
        <v>87</v>
      </c>
      <c r="C84" s="220" t="s">
        <v>89</v>
      </c>
      <c r="D84" s="216" t="s">
        <v>88</v>
      </c>
      <c r="E84" s="217"/>
      <c r="F84" s="217"/>
      <c r="G84" s="218"/>
      <c r="H84" s="205" t="s">
        <v>90</v>
      </c>
      <c r="I84" s="388" t="s">
        <v>91</v>
      </c>
      <c r="J84" s="389"/>
      <c r="K84" s="171"/>
      <c r="L84" s="171"/>
      <c r="M84" s="171"/>
      <c r="N84" s="171"/>
      <c r="O84" s="171"/>
      <c r="P84" s="171"/>
      <c r="Q84" s="171"/>
      <c r="R84" s="171"/>
      <c r="S84" s="171"/>
    </row>
    <row r="85" spans="2:34" s="17" customFormat="1" ht="28.5" customHeight="1" x14ac:dyDescent="0.25">
      <c r="B85" s="383" t="s">
        <v>83</v>
      </c>
      <c r="C85" s="161">
        <v>54000</v>
      </c>
      <c r="D85" s="412" t="s">
        <v>82</v>
      </c>
      <c r="E85" s="413"/>
      <c r="F85" s="413"/>
      <c r="G85" s="414"/>
      <c r="H85" s="207">
        <f>L81</f>
        <v>0</v>
      </c>
      <c r="I85" s="390" t="s">
        <v>147</v>
      </c>
      <c r="J85" s="391"/>
      <c r="K85" s="165"/>
      <c r="L85" s="165"/>
      <c r="M85" s="165"/>
      <c r="N85" s="165"/>
      <c r="O85" s="165"/>
      <c r="P85" s="165"/>
      <c r="Q85" s="165"/>
      <c r="R85" s="165"/>
      <c r="S85" s="165"/>
    </row>
    <row r="86" spans="2:34" s="17" customFormat="1" ht="28.5" customHeight="1" x14ac:dyDescent="0.25">
      <c r="B86" s="384"/>
      <c r="C86" s="145">
        <v>50501</v>
      </c>
      <c r="D86" s="409" t="s">
        <v>0</v>
      </c>
      <c r="E86" s="410"/>
      <c r="F86" s="410"/>
      <c r="G86" s="411"/>
      <c r="H86" s="63">
        <f>ROUND(M81,2)</f>
        <v>0</v>
      </c>
      <c r="I86" s="392"/>
      <c r="J86" s="393"/>
      <c r="K86" s="165"/>
      <c r="L86" s="165"/>
      <c r="M86" s="165"/>
      <c r="N86" s="165"/>
      <c r="O86" s="165"/>
      <c r="P86" s="165"/>
      <c r="Q86" s="165"/>
      <c r="R86" s="165"/>
      <c r="S86" s="165"/>
    </row>
    <row r="87" spans="2:34" s="17" customFormat="1" ht="28.5" customHeight="1" x14ac:dyDescent="0.25">
      <c r="B87" s="384"/>
      <c r="C87" s="145">
        <v>52601</v>
      </c>
      <c r="D87" s="409" t="s">
        <v>8</v>
      </c>
      <c r="E87" s="410"/>
      <c r="F87" s="410"/>
      <c r="G87" s="411"/>
      <c r="H87" s="63">
        <f>ROUND(N81,2)</f>
        <v>0</v>
      </c>
      <c r="I87" s="392"/>
      <c r="J87" s="393"/>
      <c r="K87" s="165"/>
      <c r="L87" s="165"/>
      <c r="M87" s="165"/>
      <c r="N87" s="165"/>
      <c r="O87" s="165"/>
      <c r="P87" s="165"/>
      <c r="Q87" s="165"/>
      <c r="R87" s="165"/>
      <c r="S87" s="165"/>
    </row>
    <row r="88" spans="2:34" s="17" customFormat="1" ht="28.5" customHeight="1" x14ac:dyDescent="0.25">
      <c r="B88" s="384"/>
      <c r="C88" s="145">
        <v>52602</v>
      </c>
      <c r="D88" s="199" t="s">
        <v>5</v>
      </c>
      <c r="E88" s="144"/>
      <c r="F88" s="144"/>
      <c r="G88" s="144"/>
      <c r="H88" s="62">
        <f>O81</f>
        <v>0</v>
      </c>
      <c r="I88" s="392"/>
      <c r="J88" s="393"/>
      <c r="K88" s="165"/>
      <c r="L88" s="165"/>
      <c r="M88" s="165"/>
      <c r="N88" s="165"/>
      <c r="O88" s="165"/>
      <c r="P88" s="165"/>
      <c r="Q88" s="165"/>
      <c r="R88" s="165"/>
      <c r="S88" s="165"/>
    </row>
    <row r="89" spans="2:34" s="17" customFormat="1" ht="28.5" customHeight="1" thickBot="1" x14ac:dyDescent="0.3">
      <c r="B89" s="385"/>
      <c r="C89" s="64">
        <v>51212</v>
      </c>
      <c r="D89" s="208" t="s">
        <v>22</v>
      </c>
      <c r="E89" s="209"/>
      <c r="F89" s="209"/>
      <c r="G89" s="209"/>
      <c r="H89" s="210">
        <f>P81</f>
        <v>0</v>
      </c>
      <c r="I89" s="394"/>
      <c r="J89" s="395"/>
      <c r="K89" s="165"/>
      <c r="L89" s="165"/>
      <c r="M89" s="165"/>
      <c r="N89" s="165"/>
      <c r="O89" s="165"/>
      <c r="P89" s="165"/>
      <c r="Q89" s="165"/>
      <c r="R89" s="165"/>
      <c r="S89" s="165"/>
    </row>
    <row r="90" spans="2:34" s="17" customFormat="1" ht="28.5" customHeight="1" x14ac:dyDescent="0.25">
      <c r="B90" s="383" t="s">
        <v>84</v>
      </c>
      <c r="C90" s="206">
        <v>52510</v>
      </c>
      <c r="D90" s="400" t="s">
        <v>21</v>
      </c>
      <c r="E90" s="401"/>
      <c r="F90" s="401"/>
      <c r="G90" s="401"/>
      <c r="H90" s="402"/>
      <c r="I90" s="396" t="s">
        <v>144</v>
      </c>
      <c r="J90" s="397"/>
      <c r="K90" s="165"/>
      <c r="L90" s="165"/>
      <c r="M90" s="165"/>
      <c r="N90" s="165"/>
      <c r="O90" s="165"/>
      <c r="P90" s="165"/>
      <c r="Q90" s="165"/>
      <c r="R90" s="165"/>
      <c r="S90" s="165"/>
    </row>
    <row r="91" spans="2:34" s="17" customFormat="1" ht="33.75" customHeight="1" x14ac:dyDescent="0.25">
      <c r="B91" s="384"/>
      <c r="C91" s="145">
        <v>51010</v>
      </c>
      <c r="D91" s="403" t="s">
        <v>149</v>
      </c>
      <c r="E91" s="404"/>
      <c r="F91" s="404"/>
      <c r="G91" s="404"/>
      <c r="H91" s="405"/>
      <c r="I91" s="398" t="s">
        <v>148</v>
      </c>
      <c r="J91" s="399"/>
      <c r="K91" s="165"/>
      <c r="L91" s="165"/>
      <c r="M91" s="165"/>
      <c r="N91" s="165"/>
      <c r="O91" s="165"/>
      <c r="P91" s="165"/>
      <c r="Q91" s="165"/>
      <c r="R91" s="165"/>
      <c r="S91" s="165"/>
    </row>
    <row r="92" spans="2:34" s="17" customFormat="1" ht="28.5" customHeight="1" x14ac:dyDescent="0.25">
      <c r="B92" s="384"/>
      <c r="C92" s="145">
        <v>51510</v>
      </c>
      <c r="D92" s="403" t="s">
        <v>150</v>
      </c>
      <c r="E92" s="404"/>
      <c r="F92" s="404"/>
      <c r="G92" s="404"/>
      <c r="H92" s="405"/>
      <c r="I92" s="398" t="s">
        <v>145</v>
      </c>
      <c r="J92" s="399"/>
      <c r="K92" s="165"/>
      <c r="L92" s="165"/>
      <c r="M92" s="165"/>
      <c r="N92" s="165"/>
      <c r="O92" s="165"/>
      <c r="P92" s="165"/>
      <c r="Q92" s="165"/>
      <c r="R92" s="165"/>
      <c r="S92" s="165"/>
    </row>
    <row r="93" spans="2:34" s="17" customFormat="1" ht="28.5" customHeight="1" x14ac:dyDescent="0.25">
      <c r="B93" s="384"/>
      <c r="C93" s="145">
        <v>51610</v>
      </c>
      <c r="D93" s="403" t="s">
        <v>151</v>
      </c>
      <c r="E93" s="404"/>
      <c r="F93" s="404"/>
      <c r="G93" s="404"/>
      <c r="H93" s="405"/>
      <c r="I93" s="392"/>
      <c r="J93" s="393"/>
      <c r="K93" s="165"/>
      <c r="L93" s="165"/>
      <c r="M93" s="165"/>
      <c r="N93" s="165"/>
      <c r="O93" s="165"/>
      <c r="P93" s="165"/>
      <c r="Q93" s="165"/>
      <c r="R93" s="165"/>
      <c r="S93" s="165"/>
    </row>
    <row r="94" spans="2:34" s="17" customFormat="1" ht="28.5" customHeight="1" thickBot="1" x14ac:dyDescent="0.3">
      <c r="B94" s="385"/>
      <c r="C94" s="64">
        <v>51710</v>
      </c>
      <c r="D94" s="406" t="s">
        <v>152</v>
      </c>
      <c r="E94" s="407"/>
      <c r="F94" s="407"/>
      <c r="G94" s="407"/>
      <c r="H94" s="408"/>
      <c r="I94" s="394"/>
      <c r="J94" s="395"/>
      <c r="K94" s="165"/>
      <c r="L94" s="165"/>
      <c r="M94" s="165"/>
      <c r="N94" s="165"/>
      <c r="O94" s="165"/>
      <c r="P94" s="165"/>
      <c r="Q94" s="165"/>
      <c r="R94" s="165"/>
      <c r="S94" s="165"/>
    </row>
    <row r="95" spans="2:34" s="17" customFormat="1" ht="28.5" customHeight="1" thickBot="1" x14ac:dyDescent="0.3">
      <c r="B95" s="211" t="s">
        <v>85</v>
      </c>
      <c r="C95" s="212">
        <v>60000</v>
      </c>
      <c r="D95" s="213" t="s">
        <v>20</v>
      </c>
      <c r="E95" s="214"/>
      <c r="F95" s="214"/>
      <c r="G95" s="214"/>
      <c r="H95" s="215"/>
      <c r="I95" s="386" t="s">
        <v>143</v>
      </c>
      <c r="J95" s="387"/>
      <c r="K95" s="165"/>
      <c r="L95" s="165"/>
      <c r="M95" s="165"/>
      <c r="N95" s="165"/>
      <c r="O95" s="165"/>
      <c r="P95" s="165"/>
      <c r="Q95" s="165"/>
      <c r="R95" s="165"/>
      <c r="S95" s="165"/>
    </row>
    <row r="96" spans="2:34" ht="11.25" customHeight="1" x14ac:dyDescent="0.25">
      <c r="B96" s="200"/>
      <c r="C96" s="224"/>
      <c r="D96" s="224"/>
      <c r="E96" s="224"/>
      <c r="F96" s="224"/>
      <c r="G96" s="224"/>
      <c r="H96" s="224"/>
      <c r="I96" s="224"/>
      <c r="J96" s="22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165"/>
      <c r="AF96" s="165"/>
      <c r="AG96" s="165"/>
      <c r="AH96" s="165"/>
    </row>
    <row r="97" spans="2:41" s="36" customFormat="1" x14ac:dyDescent="0.25">
      <c r="B97" s="68" t="s">
        <v>23</v>
      </c>
      <c r="C97" s="65"/>
      <c r="D97" s="65"/>
      <c r="E97" s="65"/>
      <c r="F97" s="65"/>
      <c r="G97" s="65"/>
      <c r="H97" s="65"/>
      <c r="I97" s="66"/>
      <c r="J97" s="67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</row>
    <row r="98" spans="2:41" s="36" customFormat="1" ht="54" customHeight="1" x14ac:dyDescent="0.25">
      <c r="B98" s="58">
        <v>51610</v>
      </c>
      <c r="C98" s="381" t="s">
        <v>135</v>
      </c>
      <c r="D98" s="381"/>
      <c r="E98" s="381"/>
      <c r="F98" s="381"/>
      <c r="G98" s="381"/>
      <c r="H98" s="381"/>
      <c r="I98" s="381"/>
      <c r="J98" s="382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</row>
    <row r="99" spans="2:41" s="36" customFormat="1" ht="102" customHeight="1" x14ac:dyDescent="0.25">
      <c r="B99" s="58">
        <v>51710</v>
      </c>
      <c r="C99" s="381" t="s">
        <v>134</v>
      </c>
      <c r="D99" s="381"/>
      <c r="E99" s="381"/>
      <c r="F99" s="381"/>
      <c r="G99" s="381"/>
      <c r="H99" s="381"/>
      <c r="I99" s="381"/>
      <c r="J99" s="382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</row>
    <row r="100" spans="2:41" s="36" customFormat="1" ht="22.5" customHeight="1" x14ac:dyDescent="0.25">
      <c r="B100" s="58">
        <v>51510</v>
      </c>
      <c r="C100" s="381" t="s">
        <v>113</v>
      </c>
      <c r="D100" s="381"/>
      <c r="E100" s="381"/>
      <c r="F100" s="381"/>
      <c r="G100" s="381"/>
      <c r="H100" s="381"/>
      <c r="I100" s="381"/>
      <c r="J100" s="382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</row>
    <row r="101" spans="2:41" s="36" customFormat="1" ht="15" thickBot="1" x14ac:dyDescent="0.3">
      <c r="B101" s="69"/>
      <c r="C101" s="70"/>
      <c r="D101" s="70"/>
      <c r="E101" s="70"/>
      <c r="F101" s="70"/>
      <c r="G101" s="70"/>
      <c r="H101" s="70"/>
      <c r="I101" s="71"/>
      <c r="J101" s="72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  <c r="AG101" s="165"/>
      <c r="AH101" s="165"/>
      <c r="AI101" s="165"/>
      <c r="AJ101" s="165"/>
      <c r="AK101" s="165"/>
      <c r="AL101" s="165"/>
      <c r="AM101" s="165"/>
      <c r="AN101" s="165"/>
      <c r="AO101" s="165"/>
    </row>
    <row r="102" spans="2:41" x14ac:dyDescent="0.25"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  <c r="AM102" s="165"/>
      <c r="AN102" s="165"/>
      <c r="AO102" s="165"/>
    </row>
  </sheetData>
  <sheetProtection algorithmName="SHA-512" hashValue="rvTqrBOloERL4t4XW/6EyOKT8gi4fuP/Yydh29uPWE2K26MWwk9+hES56XwO86zszbl1mOz+Jpt+NXSJxPBa0A==" saltValue="IezCIHVtFJZMUe1YrmMl0w==" spinCount="100000" sheet="1" objects="1" scenarios="1"/>
  <mergeCells count="104">
    <mergeCell ref="C98:J98"/>
    <mergeCell ref="C99:J99"/>
    <mergeCell ref="C100:J100"/>
    <mergeCell ref="B85:B89"/>
    <mergeCell ref="B90:B94"/>
    <mergeCell ref="I95:J95"/>
    <mergeCell ref="I84:J84"/>
    <mergeCell ref="I85:J89"/>
    <mergeCell ref="I90:J90"/>
    <mergeCell ref="I91:J91"/>
    <mergeCell ref="I92:J94"/>
    <mergeCell ref="D90:H90"/>
    <mergeCell ref="D91:H91"/>
    <mergeCell ref="D92:H92"/>
    <mergeCell ref="D93:H93"/>
    <mergeCell ref="D94:H94"/>
    <mergeCell ref="D87:G87"/>
    <mergeCell ref="D86:G86"/>
    <mergeCell ref="D85:G85"/>
    <mergeCell ref="B80:J80"/>
    <mergeCell ref="G21:I21"/>
    <mergeCell ref="G19:I19"/>
    <mergeCell ref="G17:I17"/>
    <mergeCell ref="G33:I33"/>
    <mergeCell ref="C75:F75"/>
    <mergeCell ref="C63:F63"/>
    <mergeCell ref="G51:I51"/>
    <mergeCell ref="G49:I49"/>
    <mergeCell ref="G47:I47"/>
    <mergeCell ref="G45:I45"/>
    <mergeCell ref="G43:I43"/>
    <mergeCell ref="G41:I41"/>
    <mergeCell ref="G39:I39"/>
    <mergeCell ref="C59:F59"/>
    <mergeCell ref="G59:I59"/>
    <mergeCell ref="G57:I57"/>
    <mergeCell ref="C77:F77"/>
    <mergeCell ref="C79:F79"/>
    <mergeCell ref="C49:F49"/>
    <mergeCell ref="G53:I53"/>
    <mergeCell ref="C39:F39"/>
    <mergeCell ref="C65:F65"/>
    <mergeCell ref="C67:F67"/>
    <mergeCell ref="C69:F69"/>
    <mergeCell ref="C71:F71"/>
    <mergeCell ref="C73:F73"/>
    <mergeCell ref="G79:I79"/>
    <mergeCell ref="G77:I77"/>
    <mergeCell ref="G75:I75"/>
    <mergeCell ref="G73:I73"/>
    <mergeCell ref="G71:I71"/>
    <mergeCell ref="G69:I69"/>
    <mergeCell ref="G67:I67"/>
    <mergeCell ref="G65:I65"/>
    <mergeCell ref="G63:I63"/>
    <mergeCell ref="G61:I61"/>
    <mergeCell ref="C37:F37"/>
    <mergeCell ref="L2:L7"/>
    <mergeCell ref="M2:M7"/>
    <mergeCell ref="C61:F61"/>
    <mergeCell ref="C57:F57"/>
    <mergeCell ref="C51:F51"/>
    <mergeCell ref="C53:F53"/>
    <mergeCell ref="C55:F55"/>
    <mergeCell ref="C9:F9"/>
    <mergeCell ref="C13:F13"/>
    <mergeCell ref="B36:J36"/>
    <mergeCell ref="G23:I23"/>
    <mergeCell ref="G31:I31"/>
    <mergeCell ref="G29:I29"/>
    <mergeCell ref="G27:I27"/>
    <mergeCell ref="G25:I25"/>
    <mergeCell ref="G13:I13"/>
    <mergeCell ref="G11:I11"/>
    <mergeCell ref="G55:I55"/>
    <mergeCell ref="G15:I15"/>
    <mergeCell ref="C41:F41"/>
    <mergeCell ref="C43:F43"/>
    <mergeCell ref="C45:F45"/>
    <mergeCell ref="C47:F47"/>
    <mergeCell ref="N2:N7"/>
    <mergeCell ref="O2:O7"/>
    <mergeCell ref="C15:F15"/>
    <mergeCell ref="R2:R8"/>
    <mergeCell ref="G37:I37"/>
    <mergeCell ref="G35:I35"/>
    <mergeCell ref="G9:I9"/>
    <mergeCell ref="C31:F31"/>
    <mergeCell ref="C35:F35"/>
    <mergeCell ref="C33:F33"/>
    <mergeCell ref="B1:D1"/>
    <mergeCell ref="C3:F3"/>
    <mergeCell ref="G2:I8"/>
    <mergeCell ref="Q2:Q8"/>
    <mergeCell ref="P2:P7"/>
    <mergeCell ref="C29:F29"/>
    <mergeCell ref="C27:F27"/>
    <mergeCell ref="C25:F25"/>
    <mergeCell ref="C23:F23"/>
    <mergeCell ref="J2:J8"/>
    <mergeCell ref="C11:F11"/>
    <mergeCell ref="C21:F21"/>
    <mergeCell ref="C19:F19"/>
    <mergeCell ref="C17:F17"/>
  </mergeCells>
  <dataValidations count="1">
    <dataValidation type="whole" allowBlank="1" showInputMessage="1" showErrorMessage="1" sqref="J37:K79 J9:K35">
      <formula1>0</formula1>
      <formula2>1000</formula2>
    </dataValidation>
  </dataValidations>
  <hyperlinks>
    <hyperlink ref="B1:D1" location="'Hlavní strana'!A1" display="zpět na hlavní stranu"/>
  </hyperlinks>
  <pageMargins left="0.31496062992125984" right="0.31496062992125984" top="0.39370078740157483" bottom="0.19685039370078741" header="0.31496062992125984" footer="0.31496062992125984"/>
  <pageSetup paperSize="9" scale="82" fitToHeight="0" orientation="landscape" r:id="rId1"/>
  <rowBreaks count="2" manualBreakCount="2">
    <brk id="36" min="1" max="9" man="1"/>
    <brk id="81" min="1" max="2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B1:AO101"/>
  <sheetViews>
    <sheetView workbookViewId="0">
      <selection activeCell="E5" sqref="E5"/>
    </sheetView>
  </sheetViews>
  <sheetFormatPr defaultRowHeight="14.25" x14ac:dyDescent="0.25"/>
  <cols>
    <col min="1" max="1" width="3.28515625" style="35" customWidth="1"/>
    <col min="2" max="2" width="6.85546875" style="73" customWidth="1"/>
    <col min="3" max="4" width="11.7109375" style="36" customWidth="1"/>
    <col min="5" max="5" width="36.7109375" style="36" customWidth="1"/>
    <col min="6" max="6" width="8.7109375" style="36" customWidth="1"/>
    <col min="7" max="7" width="16.42578125" style="36" customWidth="1"/>
    <col min="8" max="8" width="13.28515625" style="36" customWidth="1"/>
    <col min="9" max="9" width="48.140625" style="36" customWidth="1"/>
    <col min="10" max="10" width="19.85546875" style="36" customWidth="1"/>
    <col min="11" max="11" width="3.85546875" style="35" customWidth="1"/>
    <col min="12" max="14" width="7.85546875" style="36" customWidth="1"/>
    <col min="15" max="15" width="8.5703125" style="36" customWidth="1"/>
    <col min="16" max="16" width="9.28515625" style="36" customWidth="1"/>
    <col min="17" max="17" width="11.85546875" style="37" customWidth="1"/>
    <col min="18" max="18" width="15.42578125" style="35" customWidth="1"/>
    <col min="19" max="19" width="13.28515625" style="37" customWidth="1"/>
    <col min="20" max="16384" width="9.140625" style="35"/>
  </cols>
  <sheetData>
    <row r="1" spans="2:18" ht="15" customHeight="1" thickBot="1" x14ac:dyDescent="0.3">
      <c r="B1" s="323" t="s">
        <v>107</v>
      </c>
      <c r="C1" s="323"/>
      <c r="D1" s="323"/>
      <c r="E1" s="35"/>
      <c r="F1" s="35"/>
    </row>
    <row r="2" spans="2:18" ht="17.25" customHeight="1" x14ac:dyDescent="0.25">
      <c r="B2" s="83"/>
      <c r="C2" s="84"/>
      <c r="D2" s="84"/>
      <c r="E2" s="84"/>
      <c r="F2" s="84"/>
      <c r="G2" s="422" t="s">
        <v>92</v>
      </c>
      <c r="H2" s="423"/>
      <c r="I2" s="424"/>
      <c r="J2" s="431" t="s">
        <v>168</v>
      </c>
      <c r="K2" s="164"/>
      <c r="L2" s="434" t="s">
        <v>71</v>
      </c>
      <c r="M2" s="437" t="s">
        <v>0</v>
      </c>
      <c r="N2" s="437" t="s">
        <v>8</v>
      </c>
      <c r="O2" s="415" t="s">
        <v>5</v>
      </c>
      <c r="P2" s="415" t="s">
        <v>22</v>
      </c>
      <c r="Q2" s="418" t="s">
        <v>86</v>
      </c>
      <c r="R2" s="418" t="s">
        <v>140</v>
      </c>
    </row>
    <row r="3" spans="2:18" ht="21.95" customHeight="1" x14ac:dyDescent="0.25">
      <c r="B3" s="85"/>
      <c r="C3" s="421" t="s">
        <v>146</v>
      </c>
      <c r="D3" s="421"/>
      <c r="E3" s="421"/>
      <c r="F3" s="421"/>
      <c r="G3" s="425"/>
      <c r="H3" s="426"/>
      <c r="I3" s="427"/>
      <c r="J3" s="432"/>
      <c r="K3" s="164"/>
      <c r="L3" s="435"/>
      <c r="M3" s="438"/>
      <c r="N3" s="438"/>
      <c r="O3" s="416"/>
      <c r="P3" s="416"/>
      <c r="Q3" s="419"/>
      <c r="R3" s="419"/>
    </row>
    <row r="4" spans="2:18" s="36" customFormat="1" ht="15" customHeight="1" x14ac:dyDescent="0.25">
      <c r="B4" s="85"/>
      <c r="C4" s="86"/>
      <c r="D4" s="87"/>
      <c r="E4" s="86"/>
      <c r="F4" s="86"/>
      <c r="G4" s="425"/>
      <c r="H4" s="426"/>
      <c r="I4" s="427"/>
      <c r="J4" s="432"/>
      <c r="K4" s="164"/>
      <c r="L4" s="435"/>
      <c r="M4" s="438"/>
      <c r="N4" s="438"/>
      <c r="O4" s="416"/>
      <c r="P4" s="416"/>
      <c r="Q4" s="419"/>
      <c r="R4" s="419"/>
    </row>
    <row r="5" spans="2:18" s="36" customFormat="1" ht="17.25" customHeight="1" x14ac:dyDescent="0.25">
      <c r="B5" s="85"/>
      <c r="C5" s="86" t="s">
        <v>153</v>
      </c>
      <c r="D5" s="87"/>
      <c r="E5" s="226"/>
      <c r="F5" s="86"/>
      <c r="G5" s="425"/>
      <c r="H5" s="426"/>
      <c r="I5" s="427"/>
      <c r="J5" s="432"/>
      <c r="K5" s="164"/>
      <c r="L5" s="435"/>
      <c r="M5" s="438"/>
      <c r="N5" s="438"/>
      <c r="O5" s="416"/>
      <c r="P5" s="416"/>
      <c r="Q5" s="419"/>
      <c r="R5" s="419"/>
    </row>
    <row r="6" spans="2:18" s="40" customFormat="1" ht="17.25" customHeight="1" x14ac:dyDescent="0.25">
      <c r="B6" s="85"/>
      <c r="C6" s="86" t="s">
        <v>154</v>
      </c>
      <c r="D6" s="87"/>
      <c r="E6" s="226"/>
      <c r="F6" s="86"/>
      <c r="G6" s="425"/>
      <c r="H6" s="426"/>
      <c r="I6" s="427"/>
      <c r="J6" s="432"/>
      <c r="K6" s="164"/>
      <c r="L6" s="435"/>
      <c r="M6" s="438"/>
      <c r="N6" s="438"/>
      <c r="O6" s="416"/>
      <c r="P6" s="416"/>
      <c r="Q6" s="419"/>
      <c r="R6" s="419"/>
    </row>
    <row r="7" spans="2:18" s="40" customFormat="1" ht="7.5" hidden="1" customHeight="1" x14ac:dyDescent="0.25">
      <c r="B7" s="85"/>
      <c r="C7" s="86"/>
      <c r="D7" s="87"/>
      <c r="E7" s="86"/>
      <c r="F7" s="86"/>
      <c r="G7" s="425"/>
      <c r="H7" s="426"/>
      <c r="I7" s="427"/>
      <c r="J7" s="432"/>
      <c r="K7" s="164"/>
      <c r="L7" s="436"/>
      <c r="M7" s="439"/>
      <c r="N7" s="439"/>
      <c r="O7" s="417"/>
      <c r="P7" s="417"/>
      <c r="Q7" s="419"/>
      <c r="R7" s="419"/>
    </row>
    <row r="8" spans="2:18" s="17" customFormat="1" ht="16.5" customHeight="1" thickBot="1" x14ac:dyDescent="0.3">
      <c r="B8" s="85"/>
      <c r="C8" s="88"/>
      <c r="D8" s="88"/>
      <c r="E8" s="88"/>
      <c r="F8" s="88"/>
      <c r="G8" s="428"/>
      <c r="H8" s="429"/>
      <c r="I8" s="430"/>
      <c r="J8" s="433"/>
      <c r="K8" s="164"/>
      <c r="L8" s="89">
        <v>54000</v>
      </c>
      <c r="M8" s="90">
        <v>50501</v>
      </c>
      <c r="N8" s="90">
        <v>52601</v>
      </c>
      <c r="O8" s="91">
        <v>52602</v>
      </c>
      <c r="P8" s="222">
        <v>51212</v>
      </c>
      <c r="Q8" s="420"/>
      <c r="R8" s="420"/>
    </row>
    <row r="9" spans="2:18" s="17" customFormat="1" ht="23.25" hidden="1" customHeight="1" x14ac:dyDescent="0.25">
      <c r="B9" s="43" t="s">
        <v>44</v>
      </c>
      <c r="C9" s="355" t="s">
        <v>24</v>
      </c>
      <c r="D9" s="355"/>
      <c r="E9" s="355"/>
      <c r="F9" s="355"/>
      <c r="G9" s="354" t="s">
        <v>109</v>
      </c>
      <c r="H9" s="355"/>
      <c r="I9" s="356"/>
      <c r="J9" s="136"/>
      <c r="K9" s="167"/>
      <c r="L9" s="99"/>
      <c r="M9" s="100">
        <f>J9*1/24</f>
        <v>0</v>
      </c>
      <c r="N9" s="101"/>
      <c r="O9" s="102"/>
      <c r="P9" s="189"/>
      <c r="Q9" s="175">
        <v>17510</v>
      </c>
      <c r="R9" s="44">
        <f>Q9*J9</f>
        <v>0</v>
      </c>
    </row>
    <row r="10" spans="2:18" s="17" customFormat="1" ht="23.25" hidden="1" customHeight="1" x14ac:dyDescent="0.25">
      <c r="B10" s="16"/>
      <c r="C10" s="159"/>
      <c r="D10" s="159"/>
      <c r="E10" s="159"/>
      <c r="F10" s="159"/>
      <c r="G10" s="158"/>
      <c r="H10" s="159"/>
      <c r="I10" s="160"/>
      <c r="J10" s="137"/>
      <c r="K10" s="168"/>
      <c r="L10" s="103"/>
      <c r="M10" s="104"/>
      <c r="N10" s="105"/>
      <c r="O10" s="106"/>
      <c r="P10" s="190"/>
      <c r="Q10" s="176"/>
      <c r="R10" s="19"/>
    </row>
    <row r="11" spans="2:18" s="17" customFormat="1" ht="23.25" hidden="1" customHeight="1" x14ac:dyDescent="0.25">
      <c r="B11" s="18" t="s">
        <v>45</v>
      </c>
      <c r="C11" s="340" t="s">
        <v>25</v>
      </c>
      <c r="D11" s="340"/>
      <c r="E11" s="340"/>
      <c r="F11" s="340"/>
      <c r="G11" s="366" t="s">
        <v>109</v>
      </c>
      <c r="H11" s="340"/>
      <c r="I11" s="367"/>
      <c r="J11" s="138"/>
      <c r="K11" s="169"/>
      <c r="L11" s="107"/>
      <c r="M11" s="108">
        <f>J11*1/24</f>
        <v>0</v>
      </c>
      <c r="N11" s="109"/>
      <c r="O11" s="110"/>
      <c r="P11" s="191"/>
      <c r="Q11" s="177">
        <v>28035</v>
      </c>
      <c r="R11" s="19">
        <f>Q11*J11</f>
        <v>0</v>
      </c>
    </row>
    <row r="12" spans="2:18" s="17" customFormat="1" ht="23.25" hidden="1" customHeight="1" x14ac:dyDescent="0.25">
      <c r="B12" s="18"/>
      <c r="C12" s="152"/>
      <c r="D12" s="152"/>
      <c r="E12" s="152"/>
      <c r="F12" s="152"/>
      <c r="G12" s="153"/>
      <c r="H12" s="152"/>
      <c r="I12" s="154"/>
      <c r="J12" s="139"/>
      <c r="K12" s="170"/>
      <c r="L12" s="107"/>
      <c r="M12" s="108"/>
      <c r="N12" s="109"/>
      <c r="O12" s="110"/>
      <c r="P12" s="191"/>
      <c r="Q12" s="177"/>
      <c r="R12" s="19"/>
    </row>
    <row r="13" spans="2:18" s="17" customFormat="1" ht="23.25" hidden="1" customHeight="1" x14ac:dyDescent="0.25">
      <c r="B13" s="18" t="s">
        <v>46</v>
      </c>
      <c r="C13" s="340" t="s">
        <v>26</v>
      </c>
      <c r="D13" s="340"/>
      <c r="E13" s="340"/>
      <c r="F13" s="340"/>
      <c r="G13" s="366" t="s">
        <v>109</v>
      </c>
      <c r="H13" s="340"/>
      <c r="I13" s="367"/>
      <c r="J13" s="138"/>
      <c r="K13" s="169"/>
      <c r="L13" s="107"/>
      <c r="M13" s="108">
        <f>J13*1/24</f>
        <v>0</v>
      </c>
      <c r="N13" s="109"/>
      <c r="O13" s="110"/>
      <c r="P13" s="191"/>
      <c r="Q13" s="177">
        <v>28035</v>
      </c>
      <c r="R13" s="19">
        <f>Q13*J13</f>
        <v>0</v>
      </c>
    </row>
    <row r="14" spans="2:18" s="17" customFormat="1" ht="23.25" hidden="1" customHeight="1" x14ac:dyDescent="0.25">
      <c r="B14" s="18"/>
      <c r="C14" s="152"/>
      <c r="D14" s="152"/>
      <c r="E14" s="152"/>
      <c r="F14" s="152"/>
      <c r="G14" s="153"/>
      <c r="H14" s="152"/>
      <c r="I14" s="154"/>
      <c r="J14" s="139"/>
      <c r="K14" s="170"/>
      <c r="L14" s="107"/>
      <c r="M14" s="108"/>
      <c r="N14" s="109"/>
      <c r="O14" s="110"/>
      <c r="P14" s="191"/>
      <c r="Q14" s="177"/>
      <c r="R14" s="19"/>
    </row>
    <row r="15" spans="2:18" s="17" customFormat="1" ht="23.25" hidden="1" customHeight="1" x14ac:dyDescent="0.25">
      <c r="B15" s="18" t="s">
        <v>47</v>
      </c>
      <c r="C15" s="340" t="s">
        <v>27</v>
      </c>
      <c r="D15" s="340"/>
      <c r="E15" s="340"/>
      <c r="F15" s="340"/>
      <c r="G15" s="366" t="s">
        <v>110</v>
      </c>
      <c r="H15" s="340"/>
      <c r="I15" s="367"/>
      <c r="J15" s="138"/>
      <c r="K15" s="169"/>
      <c r="L15" s="107"/>
      <c r="M15" s="108">
        <f>J15*1/24</f>
        <v>0</v>
      </c>
      <c r="N15" s="109"/>
      <c r="O15" s="110"/>
      <c r="P15" s="191"/>
      <c r="Q15" s="177">
        <v>4695</v>
      </c>
      <c r="R15" s="19">
        <f>Q15*J15</f>
        <v>0</v>
      </c>
    </row>
    <row r="16" spans="2:18" s="17" customFormat="1" ht="23.25" hidden="1" customHeight="1" x14ac:dyDescent="0.25">
      <c r="B16" s="18"/>
      <c r="C16" s="152"/>
      <c r="D16" s="152"/>
      <c r="E16" s="152"/>
      <c r="F16" s="152"/>
      <c r="G16" s="153"/>
      <c r="H16" s="152"/>
      <c r="I16" s="154"/>
      <c r="J16" s="139"/>
      <c r="K16" s="170"/>
      <c r="L16" s="107"/>
      <c r="M16" s="108"/>
      <c r="N16" s="109"/>
      <c r="O16" s="110"/>
      <c r="P16" s="191"/>
      <c r="Q16" s="177"/>
      <c r="R16" s="19"/>
    </row>
    <row r="17" spans="2:18" s="17" customFormat="1" ht="23.25" hidden="1" customHeight="1" x14ac:dyDescent="0.25">
      <c r="B17" s="18" t="s">
        <v>48</v>
      </c>
      <c r="C17" s="340" t="s">
        <v>2</v>
      </c>
      <c r="D17" s="340"/>
      <c r="E17" s="340"/>
      <c r="F17" s="340"/>
      <c r="G17" s="366" t="s">
        <v>111</v>
      </c>
      <c r="H17" s="340"/>
      <c r="I17" s="367"/>
      <c r="J17" s="138"/>
      <c r="K17" s="169"/>
      <c r="L17" s="107"/>
      <c r="M17" s="108">
        <f>J17*1/24</f>
        <v>0</v>
      </c>
      <c r="N17" s="109"/>
      <c r="O17" s="110"/>
      <c r="P17" s="191"/>
      <c r="Q17" s="177">
        <v>16135</v>
      </c>
      <c r="R17" s="19">
        <f>Q17*J17</f>
        <v>0</v>
      </c>
    </row>
    <row r="18" spans="2:18" s="17" customFormat="1" ht="23.25" hidden="1" customHeight="1" x14ac:dyDescent="0.25">
      <c r="B18" s="18"/>
      <c r="C18" s="152"/>
      <c r="D18" s="152"/>
      <c r="E18" s="152"/>
      <c r="F18" s="152"/>
      <c r="G18" s="153"/>
      <c r="H18" s="152"/>
      <c r="I18" s="154"/>
      <c r="J18" s="139"/>
      <c r="K18" s="170"/>
      <c r="L18" s="107"/>
      <c r="M18" s="108"/>
      <c r="N18" s="109"/>
      <c r="O18" s="110"/>
      <c r="P18" s="191"/>
      <c r="Q18" s="177"/>
      <c r="R18" s="19"/>
    </row>
    <row r="19" spans="2:18" s="17" customFormat="1" ht="23.25" hidden="1" customHeight="1" x14ac:dyDescent="0.25">
      <c r="B19" s="18" t="s">
        <v>49</v>
      </c>
      <c r="C19" s="340" t="s">
        <v>28</v>
      </c>
      <c r="D19" s="340"/>
      <c r="E19" s="340"/>
      <c r="F19" s="340"/>
      <c r="G19" s="366" t="s">
        <v>93</v>
      </c>
      <c r="H19" s="340"/>
      <c r="I19" s="367"/>
      <c r="J19" s="138"/>
      <c r="K19" s="169"/>
      <c r="L19" s="111">
        <f>J19</f>
        <v>0</v>
      </c>
      <c r="M19" s="109"/>
      <c r="N19" s="109"/>
      <c r="O19" s="110"/>
      <c r="P19" s="191"/>
      <c r="Q19" s="177">
        <v>16880</v>
      </c>
      <c r="R19" s="19">
        <f>Q19*J19</f>
        <v>0</v>
      </c>
    </row>
    <row r="20" spans="2:18" s="17" customFormat="1" ht="23.25" hidden="1" customHeight="1" x14ac:dyDescent="0.25">
      <c r="B20" s="18"/>
      <c r="C20" s="152"/>
      <c r="D20" s="152"/>
      <c r="E20" s="152"/>
      <c r="F20" s="152"/>
      <c r="G20" s="153"/>
      <c r="H20" s="152"/>
      <c r="I20" s="154"/>
      <c r="J20" s="139"/>
      <c r="K20" s="170"/>
      <c r="L20" s="111"/>
      <c r="M20" s="109"/>
      <c r="N20" s="109"/>
      <c r="O20" s="110"/>
      <c r="P20" s="191"/>
      <c r="Q20" s="177"/>
      <c r="R20" s="19"/>
    </row>
    <row r="21" spans="2:18" s="17" customFormat="1" ht="23.25" hidden="1" customHeight="1" x14ac:dyDescent="0.25">
      <c r="B21" s="18" t="s">
        <v>50</v>
      </c>
      <c r="C21" s="340" t="s">
        <v>29</v>
      </c>
      <c r="D21" s="340"/>
      <c r="E21" s="340"/>
      <c r="F21" s="340"/>
      <c r="G21" s="366" t="s">
        <v>94</v>
      </c>
      <c r="H21" s="340"/>
      <c r="I21" s="367"/>
      <c r="J21" s="138"/>
      <c r="K21" s="169"/>
      <c r="L21" s="111">
        <f>J21</f>
        <v>0</v>
      </c>
      <c r="M21" s="109"/>
      <c r="N21" s="109"/>
      <c r="O21" s="110"/>
      <c r="P21" s="191"/>
      <c r="Q21" s="177">
        <v>6752</v>
      </c>
      <c r="R21" s="19">
        <f>Q21*J21</f>
        <v>0</v>
      </c>
    </row>
    <row r="22" spans="2:18" s="17" customFormat="1" ht="23.25" hidden="1" customHeight="1" x14ac:dyDescent="0.25">
      <c r="B22" s="18"/>
      <c r="C22" s="152"/>
      <c r="D22" s="152"/>
      <c r="E22" s="152"/>
      <c r="F22" s="152"/>
      <c r="G22" s="153"/>
      <c r="H22" s="152"/>
      <c r="I22" s="154"/>
      <c r="J22" s="139"/>
      <c r="K22" s="170"/>
      <c r="L22" s="111"/>
      <c r="M22" s="109"/>
      <c r="N22" s="109"/>
      <c r="O22" s="110"/>
      <c r="P22" s="191"/>
      <c r="Q22" s="177"/>
      <c r="R22" s="19"/>
    </row>
    <row r="23" spans="2:18" s="17" customFormat="1" ht="23.25" hidden="1" customHeight="1" x14ac:dyDescent="0.25">
      <c r="B23" s="18" t="s">
        <v>51</v>
      </c>
      <c r="C23" s="340" t="s">
        <v>120</v>
      </c>
      <c r="D23" s="340"/>
      <c r="E23" s="340"/>
      <c r="F23" s="340"/>
      <c r="G23" s="366" t="s">
        <v>127</v>
      </c>
      <c r="H23" s="340"/>
      <c r="I23" s="367"/>
      <c r="J23" s="138"/>
      <c r="K23" s="169"/>
      <c r="L23" s="111">
        <f>J23</f>
        <v>0</v>
      </c>
      <c r="M23" s="109"/>
      <c r="N23" s="109"/>
      <c r="O23" s="110"/>
      <c r="P23" s="191"/>
      <c r="Q23" s="177">
        <v>6752</v>
      </c>
      <c r="R23" s="19">
        <f>Q23*J23</f>
        <v>0</v>
      </c>
    </row>
    <row r="24" spans="2:18" s="17" customFormat="1" ht="23.25" hidden="1" customHeight="1" x14ac:dyDescent="0.25">
      <c r="B24" s="18"/>
      <c r="C24" s="152"/>
      <c r="D24" s="152"/>
      <c r="E24" s="152"/>
      <c r="F24" s="152"/>
      <c r="G24" s="153"/>
      <c r="H24" s="152"/>
      <c r="I24" s="154"/>
      <c r="J24" s="139"/>
      <c r="K24" s="170"/>
      <c r="L24" s="111"/>
      <c r="M24" s="109"/>
      <c r="N24" s="109"/>
      <c r="O24" s="110"/>
      <c r="P24" s="191"/>
      <c r="Q24" s="177"/>
      <c r="R24" s="19"/>
    </row>
    <row r="25" spans="2:18" s="17" customFormat="1" ht="23.25" hidden="1" customHeight="1" x14ac:dyDescent="0.25">
      <c r="B25" s="18" t="s">
        <v>52</v>
      </c>
      <c r="C25" s="340" t="s">
        <v>11</v>
      </c>
      <c r="D25" s="340"/>
      <c r="E25" s="340"/>
      <c r="F25" s="340"/>
      <c r="G25" s="366" t="s">
        <v>95</v>
      </c>
      <c r="H25" s="340"/>
      <c r="I25" s="367"/>
      <c r="J25" s="138"/>
      <c r="K25" s="169"/>
      <c r="L25" s="111">
        <f>J25</f>
        <v>0</v>
      </c>
      <c r="M25" s="108"/>
      <c r="N25" s="108"/>
      <c r="O25" s="110"/>
      <c r="P25" s="191"/>
      <c r="Q25" s="177">
        <v>10128</v>
      </c>
      <c r="R25" s="19">
        <f>Q25*J25</f>
        <v>0</v>
      </c>
    </row>
    <row r="26" spans="2:18" s="17" customFormat="1" ht="23.25" hidden="1" customHeight="1" x14ac:dyDescent="0.25">
      <c r="B26" s="18"/>
      <c r="C26" s="152"/>
      <c r="D26" s="152"/>
      <c r="E26" s="152"/>
      <c r="F26" s="152"/>
      <c r="G26" s="153"/>
      <c r="H26" s="152"/>
      <c r="I26" s="154"/>
      <c r="J26" s="139"/>
      <c r="K26" s="170"/>
      <c r="L26" s="111"/>
      <c r="M26" s="108"/>
      <c r="N26" s="108"/>
      <c r="O26" s="110"/>
      <c r="P26" s="191"/>
      <c r="Q26" s="177"/>
      <c r="R26" s="19"/>
    </row>
    <row r="27" spans="2:18" s="17" customFormat="1" ht="23.25" hidden="1" customHeight="1" x14ac:dyDescent="0.25">
      <c r="B27" s="18" t="s">
        <v>53</v>
      </c>
      <c r="C27" s="340" t="s">
        <v>7</v>
      </c>
      <c r="D27" s="340"/>
      <c r="E27" s="340"/>
      <c r="F27" s="340"/>
      <c r="G27" s="368" t="s">
        <v>114</v>
      </c>
      <c r="H27" s="369"/>
      <c r="I27" s="370"/>
      <c r="J27" s="138"/>
      <c r="K27" s="169"/>
      <c r="L27" s="111"/>
      <c r="M27" s="108"/>
      <c r="N27" s="108">
        <f>J27</f>
        <v>0</v>
      </c>
      <c r="O27" s="110"/>
      <c r="P27" s="191"/>
      <c r="Q27" s="177">
        <v>29698</v>
      </c>
      <c r="R27" s="19">
        <f>Q27*J27</f>
        <v>0</v>
      </c>
    </row>
    <row r="28" spans="2:18" s="17" customFormat="1" ht="23.25" hidden="1" customHeight="1" x14ac:dyDescent="0.25">
      <c r="B28" s="18"/>
      <c r="C28" s="152"/>
      <c r="D28" s="152"/>
      <c r="E28" s="152"/>
      <c r="F28" s="152"/>
      <c r="G28" s="155"/>
      <c r="H28" s="156"/>
      <c r="I28" s="157"/>
      <c r="J28" s="139"/>
      <c r="K28" s="170"/>
      <c r="L28" s="111"/>
      <c r="M28" s="108"/>
      <c r="N28" s="108"/>
      <c r="O28" s="110"/>
      <c r="P28" s="191"/>
      <c r="Q28" s="177"/>
      <c r="R28" s="19"/>
    </row>
    <row r="29" spans="2:18" s="17" customFormat="1" ht="23.25" hidden="1" customHeight="1" x14ac:dyDescent="0.25">
      <c r="B29" s="18" t="s">
        <v>54</v>
      </c>
      <c r="C29" s="340" t="s">
        <v>30</v>
      </c>
      <c r="D29" s="340"/>
      <c r="E29" s="340"/>
      <c r="F29" s="340"/>
      <c r="G29" s="366" t="s">
        <v>115</v>
      </c>
      <c r="H29" s="340"/>
      <c r="I29" s="367"/>
      <c r="J29" s="138"/>
      <c r="K29" s="169"/>
      <c r="L29" s="111">
        <f>J29*2</f>
        <v>0</v>
      </c>
      <c r="M29" s="108"/>
      <c r="N29" s="108"/>
      <c r="O29" s="110"/>
      <c r="P29" s="191"/>
      <c r="Q29" s="177">
        <v>8492</v>
      </c>
      <c r="R29" s="19">
        <f>Q29*J29</f>
        <v>0</v>
      </c>
    </row>
    <row r="30" spans="2:18" s="17" customFormat="1" ht="23.25" hidden="1" customHeight="1" x14ac:dyDescent="0.25">
      <c r="B30" s="18"/>
      <c r="C30" s="152"/>
      <c r="D30" s="152"/>
      <c r="E30" s="152"/>
      <c r="F30" s="152"/>
      <c r="G30" s="155"/>
      <c r="H30" s="156"/>
      <c r="I30" s="157"/>
      <c r="J30" s="139"/>
      <c r="K30" s="170"/>
      <c r="L30" s="111"/>
      <c r="M30" s="108"/>
      <c r="N30" s="108"/>
      <c r="O30" s="110"/>
      <c r="P30" s="191"/>
      <c r="Q30" s="177"/>
      <c r="R30" s="19"/>
    </row>
    <row r="31" spans="2:18" s="17" customFormat="1" ht="23.25" hidden="1" customHeight="1" x14ac:dyDescent="0.25">
      <c r="B31" s="18" t="s">
        <v>55</v>
      </c>
      <c r="C31" s="340" t="s">
        <v>31</v>
      </c>
      <c r="D31" s="340"/>
      <c r="E31" s="340"/>
      <c r="F31" s="340"/>
      <c r="G31" s="368" t="s">
        <v>112</v>
      </c>
      <c r="H31" s="369"/>
      <c r="I31" s="370"/>
      <c r="J31" s="138"/>
      <c r="K31" s="169"/>
      <c r="L31" s="111">
        <f>J31</f>
        <v>0</v>
      </c>
      <c r="M31" s="108"/>
      <c r="N31" s="108"/>
      <c r="O31" s="110"/>
      <c r="P31" s="191"/>
      <c r="Q31" s="177">
        <v>25320</v>
      </c>
      <c r="R31" s="19">
        <f>Q31*J31</f>
        <v>0</v>
      </c>
    </row>
    <row r="32" spans="2:18" s="17" customFormat="1" ht="23.25" hidden="1" customHeight="1" x14ac:dyDescent="0.25">
      <c r="B32" s="18"/>
      <c r="C32" s="152"/>
      <c r="D32" s="152"/>
      <c r="E32" s="152"/>
      <c r="F32" s="152"/>
      <c r="G32" s="155"/>
      <c r="H32" s="156"/>
      <c r="I32" s="157"/>
      <c r="J32" s="139"/>
      <c r="K32" s="170"/>
      <c r="L32" s="111"/>
      <c r="M32" s="108"/>
      <c r="N32" s="108"/>
      <c r="O32" s="110"/>
      <c r="P32" s="191"/>
      <c r="Q32" s="177"/>
      <c r="R32" s="19"/>
    </row>
    <row r="33" spans="2:18" s="17" customFormat="1" ht="23.25" hidden="1" customHeight="1" x14ac:dyDescent="0.25">
      <c r="B33" s="18" t="s">
        <v>56</v>
      </c>
      <c r="C33" s="340" t="s">
        <v>14</v>
      </c>
      <c r="D33" s="340"/>
      <c r="E33" s="340"/>
      <c r="F33" s="340"/>
      <c r="G33" s="366" t="s">
        <v>93</v>
      </c>
      <c r="H33" s="340"/>
      <c r="I33" s="367"/>
      <c r="J33" s="138"/>
      <c r="K33" s="169"/>
      <c r="L33" s="111">
        <f>J33</f>
        <v>0</v>
      </c>
      <c r="M33" s="108"/>
      <c r="N33" s="108"/>
      <c r="O33" s="110"/>
      <c r="P33" s="191"/>
      <c r="Q33" s="177">
        <v>16880</v>
      </c>
      <c r="R33" s="19">
        <f>Q33*J33</f>
        <v>0</v>
      </c>
    </row>
    <row r="34" spans="2:18" s="17" customFormat="1" ht="23.25" hidden="1" customHeight="1" x14ac:dyDescent="0.25">
      <c r="B34" s="20"/>
      <c r="C34" s="21"/>
      <c r="D34" s="21"/>
      <c r="E34" s="21"/>
      <c r="F34" s="21"/>
      <c r="G34" s="22"/>
      <c r="H34" s="21"/>
      <c r="I34" s="23"/>
      <c r="J34" s="140"/>
      <c r="K34" s="170"/>
      <c r="L34" s="112"/>
      <c r="M34" s="113"/>
      <c r="N34" s="113"/>
      <c r="O34" s="114"/>
      <c r="P34" s="192"/>
      <c r="Q34" s="178"/>
      <c r="R34" s="19"/>
    </row>
    <row r="35" spans="2:18" s="17" customFormat="1" ht="23.25" hidden="1" customHeight="1" thickBot="1" x14ac:dyDescent="0.3">
      <c r="B35" s="45" t="s">
        <v>57</v>
      </c>
      <c r="C35" s="357" t="s">
        <v>16</v>
      </c>
      <c r="D35" s="357"/>
      <c r="E35" s="357"/>
      <c r="F35" s="357"/>
      <c r="G35" s="351" t="s">
        <v>119</v>
      </c>
      <c r="H35" s="352"/>
      <c r="I35" s="353"/>
      <c r="J35" s="141"/>
      <c r="K35" s="169"/>
      <c r="L35" s="115"/>
      <c r="M35" s="116"/>
      <c r="N35" s="116"/>
      <c r="O35" s="162">
        <f>J35</f>
        <v>0</v>
      </c>
      <c r="P35" s="193"/>
      <c r="Q35" s="179">
        <v>22056</v>
      </c>
      <c r="R35" s="46">
        <f>Q35*J35</f>
        <v>0</v>
      </c>
    </row>
    <row r="36" spans="2:18" s="17" customFormat="1" ht="23.25" hidden="1" customHeight="1" thickBot="1" x14ac:dyDescent="0.3">
      <c r="B36" s="363" t="s">
        <v>141</v>
      </c>
      <c r="C36" s="364"/>
      <c r="D36" s="364"/>
      <c r="E36" s="364"/>
      <c r="F36" s="364"/>
      <c r="G36" s="364"/>
      <c r="H36" s="364"/>
      <c r="I36" s="364"/>
      <c r="J36" s="365"/>
      <c r="K36" s="166"/>
      <c r="L36" s="117">
        <f>SUM(L9:L35)</f>
        <v>0</v>
      </c>
      <c r="M36" s="118">
        <f t="shared" ref="M36:P36" si="0">SUM(M9:M35)</f>
        <v>0</v>
      </c>
      <c r="N36" s="118">
        <f t="shared" si="0"/>
        <v>0</v>
      </c>
      <c r="O36" s="119">
        <f t="shared" si="0"/>
        <v>0</v>
      </c>
      <c r="P36" s="119">
        <f t="shared" si="0"/>
        <v>0</v>
      </c>
      <c r="Q36" s="180"/>
      <c r="R36" s="41">
        <f>SUM(R9:R35)</f>
        <v>0</v>
      </c>
    </row>
    <row r="37" spans="2:18" s="17" customFormat="1" ht="30.95" customHeight="1" x14ac:dyDescent="0.25">
      <c r="B37" s="47" t="s">
        <v>1</v>
      </c>
      <c r="C37" s="349" t="s">
        <v>32</v>
      </c>
      <c r="D37" s="349"/>
      <c r="E37" s="349"/>
      <c r="F37" s="349"/>
      <c r="G37" s="348" t="s">
        <v>111</v>
      </c>
      <c r="H37" s="349"/>
      <c r="I37" s="350"/>
      <c r="J37" s="142"/>
      <c r="K37" s="169"/>
      <c r="L37" s="120"/>
      <c r="M37" s="121">
        <f>J37*1/24</f>
        <v>0</v>
      </c>
      <c r="N37" s="121"/>
      <c r="O37" s="122"/>
      <c r="P37" s="194"/>
      <c r="Q37" s="181">
        <v>17510</v>
      </c>
      <c r="R37" s="48">
        <f>Q37*J37</f>
        <v>0</v>
      </c>
    </row>
    <row r="38" spans="2:18" s="17" customFormat="1" ht="30.95" hidden="1" customHeight="1" x14ac:dyDescent="0.25">
      <c r="B38" s="24"/>
      <c r="C38" s="25"/>
      <c r="D38" s="25"/>
      <c r="E38" s="25"/>
      <c r="F38" s="25"/>
      <c r="G38" s="26"/>
      <c r="H38" s="25"/>
      <c r="I38" s="27"/>
      <c r="J38" s="143"/>
      <c r="K38" s="170"/>
      <c r="L38" s="123"/>
      <c r="M38" s="124"/>
      <c r="N38" s="124"/>
      <c r="O38" s="125"/>
      <c r="P38" s="195"/>
      <c r="Q38" s="182"/>
      <c r="R38" s="29"/>
    </row>
    <row r="39" spans="2:18" s="17" customFormat="1" ht="30.95" customHeight="1" x14ac:dyDescent="0.25">
      <c r="B39" s="28" t="s">
        <v>58</v>
      </c>
      <c r="C39" s="344" t="s">
        <v>33</v>
      </c>
      <c r="D39" s="344"/>
      <c r="E39" s="344"/>
      <c r="F39" s="344"/>
      <c r="G39" s="358" t="s">
        <v>111</v>
      </c>
      <c r="H39" s="344"/>
      <c r="I39" s="359"/>
      <c r="J39" s="138"/>
      <c r="K39" s="169"/>
      <c r="L39" s="126"/>
      <c r="M39" s="127">
        <f>J39*1/24</f>
        <v>0</v>
      </c>
      <c r="N39" s="127"/>
      <c r="O39" s="129"/>
      <c r="P39" s="196"/>
      <c r="Q39" s="183">
        <v>28035</v>
      </c>
      <c r="R39" s="29">
        <f>Q39*J39</f>
        <v>0</v>
      </c>
    </row>
    <row r="40" spans="2:18" s="17" customFormat="1" ht="30.95" hidden="1" customHeight="1" x14ac:dyDescent="0.25">
      <c r="B40" s="28"/>
      <c r="C40" s="146"/>
      <c r="D40" s="146"/>
      <c r="E40" s="146"/>
      <c r="F40" s="146"/>
      <c r="G40" s="150"/>
      <c r="H40" s="146"/>
      <c r="I40" s="151"/>
      <c r="J40" s="139"/>
      <c r="K40" s="170"/>
      <c r="L40" s="126"/>
      <c r="M40" s="127"/>
      <c r="N40" s="127"/>
      <c r="O40" s="129"/>
      <c r="P40" s="196"/>
      <c r="Q40" s="183"/>
      <c r="R40" s="29"/>
    </row>
    <row r="41" spans="2:18" s="17" customFormat="1" ht="30.95" customHeight="1" x14ac:dyDescent="0.25">
      <c r="B41" s="28" t="s">
        <v>59</v>
      </c>
      <c r="C41" s="344" t="s">
        <v>34</v>
      </c>
      <c r="D41" s="344"/>
      <c r="E41" s="344"/>
      <c r="F41" s="344"/>
      <c r="G41" s="358" t="s">
        <v>163</v>
      </c>
      <c r="H41" s="344"/>
      <c r="I41" s="359"/>
      <c r="J41" s="138"/>
      <c r="K41" s="169"/>
      <c r="L41" s="126"/>
      <c r="M41" s="127">
        <f>J41*1/24</f>
        <v>0</v>
      </c>
      <c r="N41" s="127"/>
      <c r="O41" s="129"/>
      <c r="P41" s="196"/>
      <c r="Q41" s="183">
        <v>28035</v>
      </c>
      <c r="R41" s="29">
        <f>Q41*J41</f>
        <v>0</v>
      </c>
    </row>
    <row r="42" spans="2:18" s="17" customFormat="1" ht="30.95" hidden="1" customHeight="1" x14ac:dyDescent="0.25">
      <c r="B42" s="28"/>
      <c r="C42" s="146"/>
      <c r="D42" s="146"/>
      <c r="E42" s="146"/>
      <c r="F42" s="146"/>
      <c r="G42" s="150"/>
      <c r="H42" s="146"/>
      <c r="I42" s="151"/>
      <c r="J42" s="139"/>
      <c r="K42" s="170"/>
      <c r="L42" s="126"/>
      <c r="M42" s="127"/>
      <c r="N42" s="127"/>
      <c r="O42" s="129"/>
      <c r="P42" s="196"/>
      <c r="Q42" s="183"/>
      <c r="R42" s="29"/>
    </row>
    <row r="43" spans="2:18" s="17" customFormat="1" ht="30.95" customHeight="1" x14ac:dyDescent="0.25">
      <c r="B43" s="28" t="s">
        <v>60</v>
      </c>
      <c r="C43" s="344" t="s">
        <v>35</v>
      </c>
      <c r="D43" s="344"/>
      <c r="E43" s="344"/>
      <c r="F43" s="344"/>
      <c r="G43" s="358" t="s">
        <v>164</v>
      </c>
      <c r="H43" s="344"/>
      <c r="I43" s="359"/>
      <c r="J43" s="138"/>
      <c r="K43" s="169"/>
      <c r="L43" s="126"/>
      <c r="M43" s="127">
        <f>J43*1/24</f>
        <v>0</v>
      </c>
      <c r="N43" s="127"/>
      <c r="O43" s="129"/>
      <c r="P43" s="196"/>
      <c r="Q43" s="183">
        <v>4695</v>
      </c>
      <c r="R43" s="29">
        <f>Q43*J43</f>
        <v>0</v>
      </c>
    </row>
    <row r="44" spans="2:18" s="17" customFormat="1" ht="30.95" hidden="1" customHeight="1" x14ac:dyDescent="0.25">
      <c r="B44" s="28"/>
      <c r="C44" s="146"/>
      <c r="D44" s="146"/>
      <c r="E44" s="146"/>
      <c r="F44" s="146"/>
      <c r="G44" s="150"/>
      <c r="H44" s="146"/>
      <c r="I44" s="151"/>
      <c r="J44" s="139"/>
      <c r="K44" s="170"/>
      <c r="L44" s="126"/>
      <c r="M44" s="127"/>
      <c r="N44" s="127"/>
      <c r="O44" s="129"/>
      <c r="P44" s="196"/>
      <c r="Q44" s="183"/>
      <c r="R44" s="29"/>
    </row>
    <row r="45" spans="2:18" s="17" customFormat="1" ht="30.95" customHeight="1" x14ac:dyDescent="0.25">
      <c r="B45" s="28" t="s">
        <v>3</v>
      </c>
      <c r="C45" s="344" t="s">
        <v>121</v>
      </c>
      <c r="D45" s="344"/>
      <c r="E45" s="344"/>
      <c r="F45" s="344"/>
      <c r="G45" s="358" t="s">
        <v>127</v>
      </c>
      <c r="H45" s="344"/>
      <c r="I45" s="359"/>
      <c r="J45" s="138"/>
      <c r="K45" s="169"/>
      <c r="L45" s="126">
        <f>J45</f>
        <v>0</v>
      </c>
      <c r="M45" s="127"/>
      <c r="N45" s="127"/>
      <c r="O45" s="129"/>
      <c r="P45" s="196"/>
      <c r="Q45" s="183">
        <v>6752</v>
      </c>
      <c r="R45" s="29">
        <f>Q45*J45</f>
        <v>0</v>
      </c>
    </row>
    <row r="46" spans="2:18" s="17" customFormat="1" ht="30.95" hidden="1" customHeight="1" x14ac:dyDescent="0.25">
      <c r="B46" s="28"/>
      <c r="C46" s="146"/>
      <c r="D46" s="146"/>
      <c r="E46" s="146"/>
      <c r="F46" s="146"/>
      <c r="G46" s="150"/>
      <c r="H46" s="146"/>
      <c r="I46" s="151"/>
      <c r="J46" s="139"/>
      <c r="K46" s="170"/>
      <c r="L46" s="126"/>
      <c r="M46" s="127"/>
      <c r="N46" s="127"/>
      <c r="O46" s="129"/>
      <c r="P46" s="196"/>
      <c r="Q46" s="183"/>
      <c r="R46" s="29"/>
    </row>
    <row r="47" spans="2:18" s="17" customFormat="1" ht="30.95" customHeight="1" x14ac:dyDescent="0.25">
      <c r="B47" s="28" t="s">
        <v>4</v>
      </c>
      <c r="C47" s="344" t="s">
        <v>122</v>
      </c>
      <c r="D47" s="344"/>
      <c r="E47" s="344"/>
      <c r="F47" s="344"/>
      <c r="G47" s="358" t="s">
        <v>96</v>
      </c>
      <c r="H47" s="344"/>
      <c r="I47" s="359"/>
      <c r="J47" s="138"/>
      <c r="K47" s="169"/>
      <c r="L47" s="126">
        <f>J47</f>
        <v>0</v>
      </c>
      <c r="M47" s="127"/>
      <c r="N47" s="127"/>
      <c r="O47" s="129"/>
      <c r="P47" s="196"/>
      <c r="Q47" s="183">
        <v>13504</v>
      </c>
      <c r="R47" s="29">
        <f>Q47*J47</f>
        <v>0</v>
      </c>
    </row>
    <row r="48" spans="2:18" s="17" customFormat="1" ht="30.95" hidden="1" customHeight="1" x14ac:dyDescent="0.25">
      <c r="B48" s="28"/>
      <c r="C48" s="146"/>
      <c r="D48" s="146"/>
      <c r="E48" s="146"/>
      <c r="F48" s="146"/>
      <c r="G48" s="150"/>
      <c r="H48" s="146"/>
      <c r="I48" s="151"/>
      <c r="J48" s="139"/>
      <c r="K48" s="170"/>
      <c r="L48" s="126"/>
      <c r="M48" s="127"/>
      <c r="N48" s="127"/>
      <c r="O48" s="129"/>
      <c r="P48" s="196"/>
      <c r="Q48" s="183"/>
      <c r="R48" s="29"/>
    </row>
    <row r="49" spans="2:18" s="17" customFormat="1" ht="30.95" customHeight="1" x14ac:dyDescent="0.25">
      <c r="B49" s="28" t="s">
        <v>6</v>
      </c>
      <c r="C49" s="344" t="s">
        <v>78</v>
      </c>
      <c r="D49" s="344"/>
      <c r="E49" s="344"/>
      <c r="F49" s="344"/>
      <c r="G49" s="358" t="s">
        <v>96</v>
      </c>
      <c r="H49" s="344"/>
      <c r="I49" s="359"/>
      <c r="J49" s="138"/>
      <c r="K49" s="169"/>
      <c r="L49" s="126">
        <f>J49</f>
        <v>0</v>
      </c>
      <c r="M49" s="127"/>
      <c r="N49" s="127"/>
      <c r="O49" s="129"/>
      <c r="P49" s="196"/>
      <c r="Q49" s="183">
        <v>13504</v>
      </c>
      <c r="R49" s="29">
        <f>Q49*J49</f>
        <v>0</v>
      </c>
    </row>
    <row r="50" spans="2:18" s="17" customFormat="1" ht="30.95" hidden="1" customHeight="1" x14ac:dyDescent="0.25">
      <c r="B50" s="28"/>
      <c r="C50" s="146"/>
      <c r="D50" s="146"/>
      <c r="E50" s="146"/>
      <c r="F50" s="146"/>
      <c r="G50" s="150"/>
      <c r="H50" s="146"/>
      <c r="I50" s="151"/>
      <c r="J50" s="139"/>
      <c r="K50" s="170"/>
      <c r="L50" s="126"/>
      <c r="M50" s="127"/>
      <c r="N50" s="127"/>
      <c r="O50" s="129"/>
      <c r="P50" s="196"/>
      <c r="Q50" s="183"/>
      <c r="R50" s="29"/>
    </row>
    <row r="51" spans="2:18" s="17" customFormat="1" ht="30.95" customHeight="1" x14ac:dyDescent="0.25">
      <c r="B51" s="28" t="s">
        <v>9</v>
      </c>
      <c r="C51" s="344" t="s">
        <v>123</v>
      </c>
      <c r="D51" s="344"/>
      <c r="E51" s="344"/>
      <c r="F51" s="344"/>
      <c r="G51" s="358" t="s">
        <v>97</v>
      </c>
      <c r="H51" s="344"/>
      <c r="I51" s="359"/>
      <c r="J51" s="138"/>
      <c r="K51" s="169"/>
      <c r="L51" s="126">
        <f>J51</f>
        <v>0</v>
      </c>
      <c r="M51" s="127"/>
      <c r="N51" s="127"/>
      <c r="O51" s="129"/>
      <c r="P51" s="196"/>
      <c r="Q51" s="183">
        <v>23632</v>
      </c>
      <c r="R51" s="29">
        <f>Q51*J51</f>
        <v>0</v>
      </c>
    </row>
    <row r="52" spans="2:18" s="17" customFormat="1" ht="30.95" hidden="1" customHeight="1" x14ac:dyDescent="0.25">
      <c r="B52" s="28"/>
      <c r="C52" s="146"/>
      <c r="D52" s="146"/>
      <c r="E52" s="146"/>
      <c r="F52" s="146"/>
      <c r="G52" s="150"/>
      <c r="H52" s="146"/>
      <c r="I52" s="151"/>
      <c r="J52" s="139"/>
      <c r="K52" s="170"/>
      <c r="L52" s="126"/>
      <c r="M52" s="127"/>
      <c r="N52" s="127"/>
      <c r="O52" s="129"/>
      <c r="P52" s="196"/>
      <c r="Q52" s="183"/>
      <c r="R52" s="29"/>
    </row>
    <row r="53" spans="2:18" s="17" customFormat="1" ht="30.95" customHeight="1" x14ac:dyDescent="0.25">
      <c r="B53" s="28" t="s">
        <v>10</v>
      </c>
      <c r="C53" s="344" t="s">
        <v>36</v>
      </c>
      <c r="D53" s="344"/>
      <c r="E53" s="344"/>
      <c r="F53" s="344"/>
      <c r="G53" s="358" t="s">
        <v>97</v>
      </c>
      <c r="H53" s="344"/>
      <c r="I53" s="359"/>
      <c r="J53" s="138"/>
      <c r="K53" s="169"/>
      <c r="L53" s="126">
        <f>J53</f>
        <v>0</v>
      </c>
      <c r="M53" s="127"/>
      <c r="N53" s="127"/>
      <c r="O53" s="129"/>
      <c r="P53" s="196"/>
      <c r="Q53" s="183">
        <v>23632</v>
      </c>
      <c r="R53" s="29">
        <f>Q53*J53</f>
        <v>0</v>
      </c>
    </row>
    <row r="54" spans="2:18" s="17" customFormat="1" ht="30.95" hidden="1" customHeight="1" x14ac:dyDescent="0.25">
      <c r="B54" s="28"/>
      <c r="C54" s="146"/>
      <c r="D54" s="146"/>
      <c r="E54" s="146"/>
      <c r="F54" s="146"/>
      <c r="G54" s="150"/>
      <c r="H54" s="146"/>
      <c r="I54" s="151"/>
      <c r="J54" s="139"/>
      <c r="K54" s="170"/>
      <c r="L54" s="126"/>
      <c r="M54" s="127"/>
      <c r="N54" s="127"/>
      <c r="O54" s="129"/>
      <c r="P54" s="196"/>
      <c r="Q54" s="183"/>
      <c r="R54" s="29"/>
    </row>
    <row r="55" spans="2:18" s="17" customFormat="1" ht="30.95" customHeight="1" x14ac:dyDescent="0.25">
      <c r="B55" s="28" t="s">
        <v>61</v>
      </c>
      <c r="C55" s="344" t="s">
        <v>124</v>
      </c>
      <c r="D55" s="344"/>
      <c r="E55" s="344"/>
      <c r="F55" s="344"/>
      <c r="G55" s="358" t="s">
        <v>98</v>
      </c>
      <c r="H55" s="344"/>
      <c r="I55" s="359"/>
      <c r="J55" s="138"/>
      <c r="K55" s="169"/>
      <c r="L55" s="126">
        <f>J55</f>
        <v>0</v>
      </c>
      <c r="M55" s="127"/>
      <c r="N55" s="127"/>
      <c r="O55" s="129"/>
      <c r="P55" s="196"/>
      <c r="Q55" s="183">
        <v>33760</v>
      </c>
      <c r="R55" s="29">
        <f>Q55*J55</f>
        <v>0</v>
      </c>
    </row>
    <row r="56" spans="2:18" s="17" customFormat="1" ht="30.95" hidden="1" customHeight="1" x14ac:dyDescent="0.25">
      <c r="B56" s="28"/>
      <c r="C56" s="146"/>
      <c r="D56" s="146"/>
      <c r="E56" s="146"/>
      <c r="F56" s="146"/>
      <c r="G56" s="150"/>
      <c r="H56" s="146"/>
      <c r="I56" s="151"/>
      <c r="J56" s="139"/>
      <c r="K56" s="170"/>
      <c r="L56" s="126"/>
      <c r="M56" s="127"/>
      <c r="N56" s="127"/>
      <c r="O56" s="129"/>
      <c r="P56" s="196"/>
      <c r="Q56" s="183"/>
      <c r="R56" s="29"/>
    </row>
    <row r="57" spans="2:18" s="17" customFormat="1" ht="30.95" customHeight="1" x14ac:dyDescent="0.25">
      <c r="B57" s="28" t="s">
        <v>62</v>
      </c>
      <c r="C57" s="344" t="s">
        <v>37</v>
      </c>
      <c r="D57" s="344"/>
      <c r="E57" s="344"/>
      <c r="F57" s="344"/>
      <c r="G57" s="358" t="s">
        <v>98</v>
      </c>
      <c r="H57" s="344"/>
      <c r="I57" s="359"/>
      <c r="J57" s="138"/>
      <c r="K57" s="169"/>
      <c r="L57" s="126">
        <f>J57</f>
        <v>0</v>
      </c>
      <c r="M57" s="127"/>
      <c r="N57" s="127"/>
      <c r="O57" s="129"/>
      <c r="P57" s="196"/>
      <c r="Q57" s="183">
        <v>33760</v>
      </c>
      <c r="R57" s="29">
        <f>Q57*J57</f>
        <v>0</v>
      </c>
    </row>
    <row r="58" spans="2:18" s="17" customFormat="1" ht="30.95" hidden="1" customHeight="1" x14ac:dyDescent="0.25">
      <c r="B58" s="28"/>
      <c r="C58" s="146"/>
      <c r="D58" s="146"/>
      <c r="E58" s="146"/>
      <c r="F58" s="146"/>
      <c r="G58" s="150"/>
      <c r="H58" s="146"/>
      <c r="I58" s="151"/>
      <c r="J58" s="139"/>
      <c r="K58" s="170"/>
      <c r="L58" s="126"/>
      <c r="M58" s="127"/>
      <c r="N58" s="127"/>
      <c r="O58" s="129"/>
      <c r="P58" s="196"/>
      <c r="Q58" s="183"/>
      <c r="R58" s="29"/>
    </row>
    <row r="59" spans="2:18" s="17" customFormat="1" ht="30.95" customHeight="1" x14ac:dyDescent="0.25">
      <c r="B59" s="28" t="s">
        <v>63</v>
      </c>
      <c r="C59" s="344" t="s">
        <v>19</v>
      </c>
      <c r="D59" s="344"/>
      <c r="E59" s="344"/>
      <c r="F59" s="344"/>
      <c r="G59" s="358" t="s">
        <v>99</v>
      </c>
      <c r="H59" s="344"/>
      <c r="I59" s="359"/>
      <c r="J59" s="138"/>
      <c r="K59" s="169"/>
      <c r="L59" s="126">
        <f>J59</f>
        <v>0</v>
      </c>
      <c r="M59" s="127"/>
      <c r="N59" s="127"/>
      <c r="O59" s="129"/>
      <c r="P59" s="196"/>
      <c r="Q59" s="183">
        <v>1360</v>
      </c>
      <c r="R59" s="29">
        <f>Q59*J59</f>
        <v>0</v>
      </c>
    </row>
    <row r="60" spans="2:18" s="17" customFormat="1" ht="30.95" hidden="1" customHeight="1" x14ac:dyDescent="0.25">
      <c r="B60" s="28"/>
      <c r="C60" s="146"/>
      <c r="D60" s="146"/>
      <c r="E60" s="146"/>
      <c r="F60" s="146"/>
      <c r="G60" s="150"/>
      <c r="H60" s="146"/>
      <c r="I60" s="151"/>
      <c r="J60" s="139"/>
      <c r="K60" s="170"/>
      <c r="L60" s="126"/>
      <c r="M60" s="127"/>
      <c r="N60" s="127"/>
      <c r="O60" s="129"/>
      <c r="P60" s="196"/>
      <c r="Q60" s="183"/>
      <c r="R60" s="29"/>
    </row>
    <row r="61" spans="2:18" s="17" customFormat="1" ht="30.75" customHeight="1" x14ac:dyDescent="0.25">
      <c r="B61" s="28" t="s">
        <v>64</v>
      </c>
      <c r="C61" s="344" t="s">
        <v>125</v>
      </c>
      <c r="D61" s="344"/>
      <c r="E61" s="344"/>
      <c r="F61" s="344"/>
      <c r="G61" s="358" t="s">
        <v>162</v>
      </c>
      <c r="H61" s="344"/>
      <c r="I61" s="359"/>
      <c r="J61" s="138"/>
      <c r="K61" s="169"/>
      <c r="L61" s="126">
        <f>J61*3</f>
        <v>0</v>
      </c>
      <c r="M61" s="127"/>
      <c r="N61" s="127"/>
      <c r="O61" s="129"/>
      <c r="P61" s="196"/>
      <c r="Q61" s="183">
        <v>16136</v>
      </c>
      <c r="R61" s="29">
        <f>Q61*J61</f>
        <v>0</v>
      </c>
    </row>
    <row r="62" spans="2:18" s="17" customFormat="1" ht="30.95" hidden="1" customHeight="1" x14ac:dyDescent="0.25">
      <c r="B62" s="28"/>
      <c r="C62" s="146"/>
      <c r="D62" s="146"/>
      <c r="E62" s="146"/>
      <c r="F62" s="146"/>
      <c r="G62" s="147"/>
      <c r="H62" s="148"/>
      <c r="I62" s="149"/>
      <c r="J62" s="139"/>
      <c r="K62" s="170"/>
      <c r="L62" s="126"/>
      <c r="M62" s="127"/>
      <c r="N62" s="127"/>
      <c r="O62" s="129"/>
      <c r="P62" s="196"/>
      <c r="Q62" s="183"/>
      <c r="R62" s="29"/>
    </row>
    <row r="63" spans="2:18" s="17" customFormat="1" ht="30.95" customHeight="1" x14ac:dyDescent="0.25">
      <c r="B63" s="28" t="s">
        <v>65</v>
      </c>
      <c r="C63" s="344" t="s">
        <v>38</v>
      </c>
      <c r="D63" s="344"/>
      <c r="E63" s="344"/>
      <c r="F63" s="344"/>
      <c r="G63" s="358" t="s">
        <v>116</v>
      </c>
      <c r="H63" s="344"/>
      <c r="I63" s="359"/>
      <c r="J63" s="138"/>
      <c r="K63" s="169"/>
      <c r="L63" s="126">
        <f>J63*2</f>
        <v>0</v>
      </c>
      <c r="M63" s="127"/>
      <c r="N63" s="127"/>
      <c r="O63" s="129"/>
      <c r="P63" s="196"/>
      <c r="Q63" s="183">
        <v>8492</v>
      </c>
      <c r="R63" s="29">
        <f>Q63*J63</f>
        <v>0</v>
      </c>
    </row>
    <row r="64" spans="2:18" s="17" customFormat="1" ht="30.95" hidden="1" customHeight="1" x14ac:dyDescent="0.25">
      <c r="B64" s="28"/>
      <c r="C64" s="146"/>
      <c r="D64" s="146"/>
      <c r="E64" s="146"/>
      <c r="F64" s="146"/>
      <c r="G64" s="147"/>
      <c r="H64" s="148"/>
      <c r="I64" s="149"/>
      <c r="J64" s="139"/>
      <c r="K64" s="170"/>
      <c r="L64" s="126"/>
      <c r="M64" s="127"/>
      <c r="N64" s="127"/>
      <c r="O64" s="129"/>
      <c r="P64" s="196"/>
      <c r="Q64" s="183"/>
      <c r="R64" s="29"/>
    </row>
    <row r="65" spans="2:18" s="17" customFormat="1" ht="30.95" customHeight="1" x14ac:dyDescent="0.25">
      <c r="B65" s="28" t="s">
        <v>66</v>
      </c>
      <c r="C65" s="344" t="s">
        <v>18</v>
      </c>
      <c r="D65" s="344"/>
      <c r="E65" s="344"/>
      <c r="F65" s="344"/>
      <c r="G65" s="358" t="s">
        <v>117</v>
      </c>
      <c r="H65" s="344"/>
      <c r="I65" s="359"/>
      <c r="J65" s="138"/>
      <c r="K65" s="169"/>
      <c r="L65" s="126">
        <f>J65*2</f>
        <v>0</v>
      </c>
      <c r="M65" s="127"/>
      <c r="N65" s="127"/>
      <c r="O65" s="129"/>
      <c r="P65" s="196"/>
      <c r="Q65" s="183">
        <v>7780</v>
      </c>
      <c r="R65" s="29">
        <f>Q65*J65</f>
        <v>0</v>
      </c>
    </row>
    <row r="66" spans="2:18" s="17" customFormat="1" ht="30.95" hidden="1" customHeight="1" x14ac:dyDescent="0.25">
      <c r="B66" s="28"/>
      <c r="C66" s="146"/>
      <c r="D66" s="146"/>
      <c r="E66" s="146"/>
      <c r="F66" s="146"/>
      <c r="G66" s="147"/>
      <c r="H66" s="148"/>
      <c r="I66" s="149"/>
      <c r="J66" s="139"/>
      <c r="K66" s="170"/>
      <c r="L66" s="126"/>
      <c r="M66" s="127"/>
      <c r="N66" s="127"/>
      <c r="O66" s="129"/>
      <c r="P66" s="196"/>
      <c r="Q66" s="183"/>
      <c r="R66" s="29"/>
    </row>
    <row r="67" spans="2:18" s="17" customFormat="1" ht="30.95" customHeight="1" x14ac:dyDescent="0.25">
      <c r="B67" s="28" t="s">
        <v>67</v>
      </c>
      <c r="C67" s="344" t="s">
        <v>17</v>
      </c>
      <c r="D67" s="344"/>
      <c r="E67" s="344"/>
      <c r="F67" s="344"/>
      <c r="G67" s="358" t="s">
        <v>118</v>
      </c>
      <c r="H67" s="344"/>
      <c r="I67" s="359"/>
      <c r="J67" s="138"/>
      <c r="K67" s="169"/>
      <c r="L67" s="126">
        <f>J67*2</f>
        <v>0</v>
      </c>
      <c r="M67" s="128"/>
      <c r="N67" s="128"/>
      <c r="O67" s="129"/>
      <c r="P67" s="196"/>
      <c r="Q67" s="183">
        <v>26885</v>
      </c>
      <c r="R67" s="29">
        <f>Q67*J67</f>
        <v>0</v>
      </c>
    </row>
    <row r="68" spans="2:18" s="17" customFormat="1" ht="30.95" hidden="1" customHeight="1" x14ac:dyDescent="0.25">
      <c r="B68" s="28"/>
      <c r="C68" s="146"/>
      <c r="D68" s="146"/>
      <c r="E68" s="146"/>
      <c r="F68" s="146"/>
      <c r="G68" s="147"/>
      <c r="H68" s="148"/>
      <c r="I68" s="149"/>
      <c r="J68" s="139"/>
      <c r="K68" s="170"/>
      <c r="L68" s="126"/>
      <c r="M68" s="128"/>
      <c r="N68" s="128"/>
      <c r="O68" s="129"/>
      <c r="P68" s="196"/>
      <c r="Q68" s="183"/>
      <c r="R68" s="29"/>
    </row>
    <row r="69" spans="2:18" s="17" customFormat="1" ht="30.95" customHeight="1" x14ac:dyDescent="0.25">
      <c r="B69" s="28" t="s">
        <v>68</v>
      </c>
      <c r="C69" s="344" t="s">
        <v>126</v>
      </c>
      <c r="D69" s="344"/>
      <c r="E69" s="344"/>
      <c r="F69" s="344"/>
      <c r="G69" s="358" t="s">
        <v>128</v>
      </c>
      <c r="H69" s="344"/>
      <c r="I69" s="359"/>
      <c r="J69" s="138"/>
      <c r="K69" s="169"/>
      <c r="L69" s="126">
        <f>J69*2</f>
        <v>0</v>
      </c>
      <c r="M69" s="128"/>
      <c r="N69" s="128"/>
      <c r="O69" s="129"/>
      <c r="P69" s="196"/>
      <c r="Q69" s="183">
        <v>5377</v>
      </c>
      <c r="R69" s="29">
        <f>Q69*J69</f>
        <v>0</v>
      </c>
    </row>
    <row r="70" spans="2:18" s="17" customFormat="1" ht="30.95" hidden="1" customHeight="1" x14ac:dyDescent="0.25">
      <c r="B70" s="28"/>
      <c r="C70" s="146"/>
      <c r="D70" s="146"/>
      <c r="E70" s="146"/>
      <c r="F70" s="146"/>
      <c r="G70" s="147"/>
      <c r="H70" s="148"/>
      <c r="I70" s="149"/>
      <c r="J70" s="139"/>
      <c r="K70" s="170"/>
      <c r="L70" s="126"/>
      <c r="M70" s="128"/>
      <c r="N70" s="128"/>
      <c r="O70" s="129"/>
      <c r="P70" s="196"/>
      <c r="Q70" s="183"/>
      <c r="R70" s="29"/>
    </row>
    <row r="71" spans="2:18" s="17" customFormat="1" ht="30.95" customHeight="1" x14ac:dyDescent="0.25">
      <c r="B71" s="28" t="s">
        <v>12</v>
      </c>
      <c r="C71" s="344" t="s">
        <v>39</v>
      </c>
      <c r="D71" s="344"/>
      <c r="E71" s="344"/>
      <c r="F71" s="344"/>
      <c r="G71" s="374" t="s">
        <v>130</v>
      </c>
      <c r="H71" s="375"/>
      <c r="I71" s="376"/>
      <c r="J71" s="138"/>
      <c r="K71" s="169"/>
      <c r="L71" s="130"/>
      <c r="M71" s="128"/>
      <c r="N71" s="128"/>
      <c r="O71" s="129"/>
      <c r="P71" s="196">
        <f>J71</f>
        <v>0</v>
      </c>
      <c r="Q71" s="183">
        <v>17277</v>
      </c>
      <c r="R71" s="29">
        <f>Q71*J71</f>
        <v>0</v>
      </c>
    </row>
    <row r="72" spans="2:18" s="17" customFormat="1" ht="30.95" hidden="1" customHeight="1" x14ac:dyDescent="0.25">
      <c r="B72" s="28"/>
      <c r="C72" s="146"/>
      <c r="D72" s="146"/>
      <c r="E72" s="146"/>
      <c r="F72" s="146"/>
      <c r="G72" s="147"/>
      <c r="H72" s="148"/>
      <c r="I72" s="149"/>
      <c r="J72" s="139"/>
      <c r="K72" s="170"/>
      <c r="L72" s="130"/>
      <c r="M72" s="128"/>
      <c r="N72" s="128"/>
      <c r="O72" s="129"/>
      <c r="P72" s="196"/>
      <c r="Q72" s="183"/>
      <c r="R72" s="29"/>
    </row>
    <row r="73" spans="2:18" s="17" customFormat="1" ht="30.95" customHeight="1" x14ac:dyDescent="0.25">
      <c r="B73" s="28" t="s">
        <v>13</v>
      </c>
      <c r="C73" s="344" t="s">
        <v>40</v>
      </c>
      <c r="D73" s="344"/>
      <c r="E73" s="344"/>
      <c r="F73" s="344"/>
      <c r="G73" s="358" t="s">
        <v>131</v>
      </c>
      <c r="H73" s="344"/>
      <c r="I73" s="359"/>
      <c r="J73" s="138"/>
      <c r="K73" s="169"/>
      <c r="L73" s="130"/>
      <c r="M73" s="128"/>
      <c r="N73" s="128"/>
      <c r="O73" s="129"/>
      <c r="P73" s="196">
        <f>J73</f>
        <v>0</v>
      </c>
      <c r="Q73" s="183">
        <v>17277</v>
      </c>
      <c r="R73" s="29">
        <f>Q73*J73</f>
        <v>0</v>
      </c>
    </row>
    <row r="74" spans="2:18" s="17" customFormat="1" ht="30.95" hidden="1" customHeight="1" x14ac:dyDescent="0.25">
      <c r="B74" s="28"/>
      <c r="C74" s="146"/>
      <c r="D74" s="146"/>
      <c r="E74" s="146"/>
      <c r="F74" s="146"/>
      <c r="G74" s="150"/>
      <c r="H74" s="146"/>
      <c r="I74" s="151"/>
      <c r="J74" s="139"/>
      <c r="K74" s="170"/>
      <c r="L74" s="130"/>
      <c r="M74" s="128"/>
      <c r="N74" s="128"/>
      <c r="O74" s="129"/>
      <c r="P74" s="196"/>
      <c r="Q74" s="183"/>
      <c r="R74" s="29"/>
    </row>
    <row r="75" spans="2:18" s="17" customFormat="1" ht="30.95" customHeight="1" x14ac:dyDescent="0.25">
      <c r="B75" s="28" t="s">
        <v>15</v>
      </c>
      <c r="C75" s="344" t="s">
        <v>41</v>
      </c>
      <c r="D75" s="344"/>
      <c r="E75" s="344"/>
      <c r="F75" s="344"/>
      <c r="G75" s="374" t="s">
        <v>132</v>
      </c>
      <c r="H75" s="375"/>
      <c r="I75" s="376"/>
      <c r="J75" s="138"/>
      <c r="K75" s="169"/>
      <c r="L75" s="130"/>
      <c r="M75" s="128"/>
      <c r="N75" s="128"/>
      <c r="O75" s="129"/>
      <c r="P75" s="196">
        <f>J75</f>
        <v>0</v>
      </c>
      <c r="Q75" s="183">
        <v>8523</v>
      </c>
      <c r="R75" s="29">
        <f>Q75*J75</f>
        <v>0</v>
      </c>
    </row>
    <row r="76" spans="2:18" s="17" customFormat="1" ht="30.95" hidden="1" customHeight="1" x14ac:dyDescent="0.25">
      <c r="B76" s="28"/>
      <c r="C76" s="146"/>
      <c r="D76" s="146"/>
      <c r="E76" s="146"/>
      <c r="F76" s="146"/>
      <c r="G76" s="147"/>
      <c r="H76" s="148"/>
      <c r="I76" s="149"/>
      <c r="J76" s="139"/>
      <c r="K76" s="170"/>
      <c r="L76" s="130"/>
      <c r="M76" s="128"/>
      <c r="N76" s="128"/>
      <c r="O76" s="129"/>
      <c r="P76" s="196"/>
      <c r="Q76" s="183"/>
      <c r="R76" s="29"/>
    </row>
    <row r="77" spans="2:18" s="17" customFormat="1" ht="30.95" customHeight="1" x14ac:dyDescent="0.25">
      <c r="B77" s="28" t="s">
        <v>69</v>
      </c>
      <c r="C77" s="344" t="s">
        <v>42</v>
      </c>
      <c r="D77" s="344"/>
      <c r="E77" s="344"/>
      <c r="F77" s="344"/>
      <c r="G77" s="374" t="s">
        <v>133</v>
      </c>
      <c r="H77" s="375"/>
      <c r="I77" s="376"/>
      <c r="J77" s="138"/>
      <c r="K77" s="169"/>
      <c r="L77" s="130"/>
      <c r="M77" s="128"/>
      <c r="N77" s="128"/>
      <c r="O77" s="129"/>
      <c r="P77" s="196">
        <f>J77</f>
        <v>0</v>
      </c>
      <c r="Q77" s="183">
        <v>25569</v>
      </c>
      <c r="R77" s="29">
        <f>Q77*J77</f>
        <v>0</v>
      </c>
    </row>
    <row r="78" spans="2:18" s="17" customFormat="1" ht="30.95" hidden="1" customHeight="1" x14ac:dyDescent="0.25">
      <c r="B78" s="30"/>
      <c r="C78" s="31"/>
      <c r="D78" s="31"/>
      <c r="E78" s="31"/>
      <c r="F78" s="31"/>
      <c r="G78" s="32"/>
      <c r="H78" s="33"/>
      <c r="I78" s="34"/>
      <c r="J78" s="140"/>
      <c r="K78" s="170"/>
      <c r="L78" s="131"/>
      <c r="M78" s="132"/>
      <c r="N78" s="132"/>
      <c r="O78" s="133"/>
      <c r="P78" s="197"/>
      <c r="Q78" s="184"/>
      <c r="R78" s="29"/>
    </row>
    <row r="79" spans="2:18" s="17" customFormat="1" ht="30.95" customHeight="1" thickBot="1" x14ac:dyDescent="0.3">
      <c r="B79" s="49" t="s">
        <v>70</v>
      </c>
      <c r="C79" s="380" t="s">
        <v>43</v>
      </c>
      <c r="D79" s="380"/>
      <c r="E79" s="380"/>
      <c r="F79" s="380"/>
      <c r="G79" s="371" t="s">
        <v>119</v>
      </c>
      <c r="H79" s="372"/>
      <c r="I79" s="373"/>
      <c r="J79" s="141"/>
      <c r="K79" s="169"/>
      <c r="L79" s="134"/>
      <c r="M79" s="135"/>
      <c r="N79" s="135"/>
      <c r="O79" s="163">
        <f>J79</f>
        <v>0</v>
      </c>
      <c r="P79" s="198"/>
      <c r="Q79" s="185">
        <v>22056</v>
      </c>
      <c r="R79" s="50">
        <f>Q79*J79</f>
        <v>0</v>
      </c>
    </row>
    <row r="80" spans="2:18" s="17" customFormat="1" ht="30.95" customHeight="1" thickBot="1" x14ac:dyDescent="0.3">
      <c r="B80" s="377" t="s">
        <v>142</v>
      </c>
      <c r="C80" s="378"/>
      <c r="D80" s="378"/>
      <c r="E80" s="378"/>
      <c r="F80" s="378"/>
      <c r="G80" s="378"/>
      <c r="H80" s="378"/>
      <c r="I80" s="378"/>
      <c r="J80" s="379"/>
      <c r="K80" s="166"/>
      <c r="L80" s="172">
        <f>SUM(L37:L79)</f>
        <v>0</v>
      </c>
      <c r="M80" s="173">
        <f t="shared" ref="M80:P80" si="1">SUM(M37:M79)</f>
        <v>0</v>
      </c>
      <c r="N80" s="173">
        <f t="shared" si="1"/>
        <v>0</v>
      </c>
      <c r="O80" s="188">
        <f t="shared" si="1"/>
        <v>0</v>
      </c>
      <c r="P80" s="188">
        <f t="shared" si="1"/>
        <v>0</v>
      </c>
      <c r="Q80" s="186"/>
      <c r="R80" s="42">
        <f>SUM(R37:R79)</f>
        <v>0</v>
      </c>
    </row>
    <row r="81" spans="2:34" s="17" customFormat="1" ht="15" hidden="1" thickBot="1" x14ac:dyDescent="0.3">
      <c r="B81" s="51"/>
      <c r="C81" s="52"/>
      <c r="D81" s="52"/>
      <c r="E81" s="53"/>
      <c r="F81" s="53"/>
      <c r="G81" s="53"/>
      <c r="H81" s="53"/>
      <c r="I81" s="53"/>
      <c r="J81" s="57"/>
      <c r="L81" s="55">
        <f>SUM(L37:L79)+SUM(L9:L35)</f>
        <v>0</v>
      </c>
      <c r="M81" s="55">
        <f>SUM(M37:M79)+SUM(M9:M35)</f>
        <v>0</v>
      </c>
      <c r="N81" s="55">
        <f>SUM(N37:N79)+SUM(N9:N35)</f>
        <v>0</v>
      </c>
      <c r="O81" s="55">
        <f>SUM(O37:O79)+SUM(O9:O35)</f>
        <v>0</v>
      </c>
      <c r="P81" s="55">
        <f>SUM(P37:P79)+SUM(P9:P35)</f>
        <v>0</v>
      </c>
      <c r="Q81" s="54"/>
      <c r="R81" s="56">
        <f>R36+R80</f>
        <v>0</v>
      </c>
    </row>
    <row r="82" spans="2:34" s="17" customFormat="1" ht="17.25" x14ac:dyDescent="0.25">
      <c r="B82" s="200"/>
      <c r="C82" s="201"/>
      <c r="D82" s="202"/>
      <c r="E82" s="203"/>
      <c r="F82" s="203"/>
      <c r="G82" s="202"/>
      <c r="H82" s="202"/>
      <c r="I82" s="202"/>
      <c r="J82" s="204"/>
      <c r="Q82" s="174"/>
      <c r="S82" s="174"/>
    </row>
    <row r="83" spans="2:34" s="17" customFormat="1" ht="20.25" x14ac:dyDescent="0.25">
      <c r="B83" s="58"/>
      <c r="C83" s="221" t="s">
        <v>72</v>
      </c>
      <c r="D83" s="59"/>
      <c r="E83" s="60"/>
      <c r="F83" s="60"/>
      <c r="G83" s="59"/>
      <c r="H83" s="59"/>
      <c r="I83" s="59"/>
      <c r="J83" s="61"/>
      <c r="Q83" s="174"/>
      <c r="S83" s="174"/>
    </row>
    <row r="84" spans="2:34" s="17" customFormat="1" ht="28.5" customHeight="1" thickBot="1" x14ac:dyDescent="0.3">
      <c r="B84" s="219" t="s">
        <v>87</v>
      </c>
      <c r="C84" s="220" t="s">
        <v>89</v>
      </c>
      <c r="D84" s="216" t="s">
        <v>88</v>
      </c>
      <c r="E84" s="217"/>
      <c r="F84" s="217"/>
      <c r="G84" s="218"/>
      <c r="H84" s="205" t="s">
        <v>90</v>
      </c>
      <c r="I84" s="388" t="s">
        <v>91</v>
      </c>
      <c r="J84" s="389"/>
      <c r="K84" s="171"/>
      <c r="L84" s="171"/>
      <c r="M84" s="171"/>
      <c r="N84" s="171"/>
      <c r="O84" s="171"/>
      <c r="P84" s="171"/>
      <c r="Q84" s="171"/>
      <c r="R84" s="171"/>
      <c r="S84" s="171"/>
    </row>
    <row r="85" spans="2:34" s="17" customFormat="1" ht="28.5" customHeight="1" x14ac:dyDescent="0.25">
      <c r="B85" s="383" t="s">
        <v>83</v>
      </c>
      <c r="C85" s="161">
        <v>54000</v>
      </c>
      <c r="D85" s="412" t="s">
        <v>82</v>
      </c>
      <c r="E85" s="413"/>
      <c r="F85" s="413"/>
      <c r="G85" s="414"/>
      <c r="H85" s="207">
        <f>L81</f>
        <v>0</v>
      </c>
      <c r="I85" s="390" t="s">
        <v>147</v>
      </c>
      <c r="J85" s="391"/>
      <c r="K85" s="165"/>
      <c r="L85" s="165"/>
      <c r="M85" s="165"/>
      <c r="N85" s="165"/>
      <c r="O85" s="165"/>
      <c r="P85" s="165"/>
      <c r="Q85" s="165"/>
      <c r="R85" s="165"/>
      <c r="S85" s="165"/>
    </row>
    <row r="86" spans="2:34" s="17" customFormat="1" ht="28.5" customHeight="1" x14ac:dyDescent="0.25">
      <c r="B86" s="384"/>
      <c r="C86" s="145">
        <v>50501</v>
      </c>
      <c r="D86" s="409" t="s">
        <v>0</v>
      </c>
      <c r="E86" s="410"/>
      <c r="F86" s="410"/>
      <c r="G86" s="411"/>
      <c r="H86" s="63">
        <f>ROUND(M81,2)</f>
        <v>0</v>
      </c>
      <c r="I86" s="392"/>
      <c r="J86" s="393"/>
      <c r="K86" s="165"/>
      <c r="L86" s="165"/>
      <c r="M86" s="165"/>
      <c r="N86" s="165"/>
      <c r="O86" s="165"/>
      <c r="P86" s="165"/>
      <c r="Q86" s="165"/>
      <c r="R86" s="165"/>
      <c r="S86" s="165"/>
    </row>
    <row r="87" spans="2:34" s="17" customFormat="1" ht="28.5" customHeight="1" x14ac:dyDescent="0.25">
      <c r="B87" s="384"/>
      <c r="C87" s="145">
        <v>52601</v>
      </c>
      <c r="D87" s="409" t="s">
        <v>8</v>
      </c>
      <c r="E87" s="410"/>
      <c r="F87" s="410"/>
      <c r="G87" s="411"/>
      <c r="H87" s="63">
        <f>ROUND(N81,2)</f>
        <v>0</v>
      </c>
      <c r="I87" s="392"/>
      <c r="J87" s="393"/>
      <c r="K87" s="165"/>
      <c r="L87" s="165"/>
      <c r="M87" s="165"/>
      <c r="N87" s="165"/>
      <c r="O87" s="165"/>
      <c r="P87" s="165"/>
      <c r="Q87" s="165"/>
      <c r="R87" s="165"/>
      <c r="S87" s="165"/>
    </row>
    <row r="88" spans="2:34" s="17" customFormat="1" ht="28.5" customHeight="1" x14ac:dyDescent="0.25">
      <c r="B88" s="384"/>
      <c r="C88" s="145">
        <v>52602</v>
      </c>
      <c r="D88" s="199" t="s">
        <v>5</v>
      </c>
      <c r="E88" s="144"/>
      <c r="F88" s="144"/>
      <c r="G88" s="144"/>
      <c r="H88" s="62">
        <f>O81</f>
        <v>0</v>
      </c>
      <c r="I88" s="392"/>
      <c r="J88" s="393"/>
      <c r="K88" s="165"/>
      <c r="L88" s="165"/>
      <c r="M88" s="165"/>
      <c r="N88" s="165"/>
      <c r="O88" s="165"/>
      <c r="P88" s="165"/>
      <c r="Q88" s="165"/>
      <c r="R88" s="165"/>
      <c r="S88" s="165"/>
    </row>
    <row r="89" spans="2:34" s="17" customFormat="1" ht="28.5" customHeight="1" thickBot="1" x14ac:dyDescent="0.3">
      <c r="B89" s="385"/>
      <c r="C89" s="64">
        <v>51212</v>
      </c>
      <c r="D89" s="208" t="s">
        <v>22</v>
      </c>
      <c r="E89" s="209"/>
      <c r="F89" s="209"/>
      <c r="G89" s="209"/>
      <c r="H89" s="210">
        <f>P81</f>
        <v>0</v>
      </c>
      <c r="I89" s="394"/>
      <c r="J89" s="395"/>
      <c r="K89" s="165"/>
      <c r="L89" s="165"/>
      <c r="M89" s="165"/>
      <c r="N89" s="165"/>
      <c r="O89" s="165"/>
      <c r="P89" s="165"/>
      <c r="Q89" s="165"/>
      <c r="R89" s="165"/>
      <c r="S89" s="165"/>
    </row>
    <row r="90" spans="2:34" s="17" customFormat="1" ht="28.5" customHeight="1" x14ac:dyDescent="0.25">
      <c r="B90" s="383" t="s">
        <v>84</v>
      </c>
      <c r="C90" s="206">
        <v>52510</v>
      </c>
      <c r="D90" s="400" t="s">
        <v>21</v>
      </c>
      <c r="E90" s="401"/>
      <c r="F90" s="401"/>
      <c r="G90" s="401"/>
      <c r="H90" s="402"/>
      <c r="I90" s="396" t="s">
        <v>144</v>
      </c>
      <c r="J90" s="397"/>
      <c r="K90" s="165"/>
      <c r="L90" s="165"/>
      <c r="M90" s="165"/>
      <c r="N90" s="165"/>
      <c r="O90" s="165"/>
      <c r="P90" s="165"/>
      <c r="Q90" s="165"/>
      <c r="R90" s="165"/>
      <c r="S90" s="165"/>
    </row>
    <row r="91" spans="2:34" s="17" customFormat="1" ht="28.5" customHeight="1" x14ac:dyDescent="0.25">
      <c r="B91" s="384"/>
      <c r="C91" s="145">
        <v>51010</v>
      </c>
      <c r="D91" s="403" t="s">
        <v>149</v>
      </c>
      <c r="E91" s="404"/>
      <c r="F91" s="404"/>
      <c r="G91" s="404"/>
      <c r="H91" s="405"/>
      <c r="I91" s="398" t="s">
        <v>148</v>
      </c>
      <c r="J91" s="399"/>
      <c r="K91" s="165"/>
      <c r="L91" s="165"/>
      <c r="M91" s="165"/>
      <c r="N91" s="165"/>
      <c r="O91" s="165"/>
      <c r="P91" s="165"/>
      <c r="Q91" s="165"/>
      <c r="R91" s="165"/>
      <c r="S91" s="165"/>
    </row>
    <row r="92" spans="2:34" s="17" customFormat="1" ht="28.5" customHeight="1" x14ac:dyDescent="0.25">
      <c r="B92" s="384"/>
      <c r="C92" s="145">
        <v>51510</v>
      </c>
      <c r="D92" s="403" t="s">
        <v>150</v>
      </c>
      <c r="E92" s="404"/>
      <c r="F92" s="404"/>
      <c r="G92" s="404"/>
      <c r="H92" s="405"/>
      <c r="I92" s="398" t="s">
        <v>145</v>
      </c>
      <c r="J92" s="399"/>
      <c r="K92" s="165"/>
      <c r="L92" s="165"/>
      <c r="M92" s="165"/>
      <c r="N92" s="165"/>
      <c r="O92" s="165"/>
      <c r="P92" s="165"/>
      <c r="Q92" s="165"/>
      <c r="R92" s="165"/>
      <c r="S92" s="165"/>
    </row>
    <row r="93" spans="2:34" s="17" customFormat="1" ht="28.5" customHeight="1" x14ac:dyDescent="0.25">
      <c r="B93" s="384"/>
      <c r="C93" s="145">
        <v>51610</v>
      </c>
      <c r="D93" s="403" t="s">
        <v>151</v>
      </c>
      <c r="E93" s="404"/>
      <c r="F93" s="404"/>
      <c r="G93" s="404"/>
      <c r="H93" s="405"/>
      <c r="I93" s="392"/>
      <c r="J93" s="393"/>
      <c r="K93" s="165"/>
      <c r="L93" s="165"/>
      <c r="M93" s="165"/>
      <c r="N93" s="165"/>
      <c r="O93" s="165"/>
      <c r="P93" s="165"/>
      <c r="Q93" s="165"/>
      <c r="R93" s="165"/>
      <c r="S93" s="165"/>
    </row>
    <row r="94" spans="2:34" s="17" customFormat="1" ht="28.5" customHeight="1" thickBot="1" x14ac:dyDescent="0.3">
      <c r="B94" s="385"/>
      <c r="C94" s="64">
        <v>51710</v>
      </c>
      <c r="D94" s="406" t="s">
        <v>152</v>
      </c>
      <c r="E94" s="407"/>
      <c r="F94" s="407"/>
      <c r="G94" s="407"/>
      <c r="H94" s="408"/>
      <c r="I94" s="394"/>
      <c r="J94" s="395"/>
      <c r="K94" s="165"/>
      <c r="L94" s="165"/>
      <c r="M94" s="165"/>
      <c r="N94" s="165"/>
      <c r="O94" s="165"/>
      <c r="P94" s="165"/>
      <c r="Q94" s="165"/>
      <c r="R94" s="165"/>
      <c r="S94" s="165"/>
    </row>
    <row r="95" spans="2:34" s="17" customFormat="1" ht="28.5" customHeight="1" thickBot="1" x14ac:dyDescent="0.3">
      <c r="B95" s="211" t="s">
        <v>85</v>
      </c>
      <c r="C95" s="212">
        <v>60000</v>
      </c>
      <c r="D95" s="213" t="s">
        <v>20</v>
      </c>
      <c r="E95" s="214"/>
      <c r="F95" s="214"/>
      <c r="G95" s="214"/>
      <c r="H95" s="215"/>
      <c r="I95" s="386" t="s">
        <v>143</v>
      </c>
      <c r="J95" s="387"/>
      <c r="K95" s="165"/>
      <c r="L95" s="165"/>
      <c r="M95" s="165"/>
      <c r="N95" s="165"/>
      <c r="O95" s="165"/>
      <c r="P95" s="165"/>
      <c r="Q95" s="165"/>
      <c r="R95" s="165"/>
      <c r="S95" s="165"/>
    </row>
    <row r="96" spans="2:34" ht="11.25" customHeight="1" x14ac:dyDescent="0.25">
      <c r="B96" s="200"/>
      <c r="C96" s="224"/>
      <c r="D96" s="224"/>
      <c r="E96" s="224"/>
      <c r="F96" s="224"/>
      <c r="G96" s="224"/>
      <c r="H96" s="224"/>
      <c r="I96" s="224"/>
      <c r="J96" s="22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165"/>
      <c r="AF96" s="165"/>
      <c r="AG96" s="165"/>
      <c r="AH96" s="165"/>
    </row>
    <row r="97" spans="2:41" s="36" customFormat="1" x14ac:dyDescent="0.25">
      <c r="B97" s="68" t="s">
        <v>23</v>
      </c>
      <c r="C97" s="65"/>
      <c r="D97" s="65"/>
      <c r="E97" s="65"/>
      <c r="F97" s="65"/>
      <c r="G97" s="65"/>
      <c r="H97" s="65"/>
      <c r="I97" s="66"/>
      <c r="J97" s="67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</row>
    <row r="98" spans="2:41" s="36" customFormat="1" ht="54" customHeight="1" x14ac:dyDescent="0.25">
      <c r="B98" s="58">
        <v>51610</v>
      </c>
      <c r="C98" s="381" t="s">
        <v>135</v>
      </c>
      <c r="D98" s="381"/>
      <c r="E98" s="381"/>
      <c r="F98" s="381"/>
      <c r="G98" s="381"/>
      <c r="H98" s="381"/>
      <c r="I98" s="381"/>
      <c r="J98" s="382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</row>
    <row r="99" spans="2:41" s="36" customFormat="1" ht="102" customHeight="1" x14ac:dyDescent="0.25">
      <c r="B99" s="58">
        <v>51710</v>
      </c>
      <c r="C99" s="381" t="s">
        <v>134</v>
      </c>
      <c r="D99" s="381"/>
      <c r="E99" s="381"/>
      <c r="F99" s="381"/>
      <c r="G99" s="381"/>
      <c r="H99" s="381"/>
      <c r="I99" s="381"/>
      <c r="J99" s="382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</row>
    <row r="100" spans="2:41" s="36" customFormat="1" ht="22.5" customHeight="1" x14ac:dyDescent="0.25">
      <c r="B100" s="58">
        <v>51510</v>
      </c>
      <c r="C100" s="381" t="s">
        <v>113</v>
      </c>
      <c r="D100" s="381"/>
      <c r="E100" s="381"/>
      <c r="F100" s="381"/>
      <c r="G100" s="381"/>
      <c r="H100" s="381"/>
      <c r="I100" s="381"/>
      <c r="J100" s="382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</row>
    <row r="101" spans="2:41" s="36" customFormat="1" ht="15" thickBot="1" x14ac:dyDescent="0.3">
      <c r="B101" s="69"/>
      <c r="C101" s="70"/>
      <c r="D101" s="70"/>
      <c r="E101" s="70"/>
      <c r="F101" s="70"/>
      <c r="G101" s="70"/>
      <c r="H101" s="70"/>
      <c r="I101" s="71"/>
      <c r="J101" s="72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  <c r="AG101" s="165"/>
      <c r="AH101" s="165"/>
      <c r="AI101" s="165"/>
      <c r="AJ101" s="165"/>
      <c r="AK101" s="165"/>
      <c r="AL101" s="165"/>
      <c r="AM101" s="165"/>
      <c r="AN101" s="165"/>
      <c r="AO101" s="165"/>
    </row>
  </sheetData>
  <sheetProtection algorithmName="SHA-512" hashValue="jmy56pXOR9OcQOggx2+OcLYz1Yv41dVmRDf2VfAYmpQdx2IbnFc9Rnu8rSXa8N9wbOg9B0ZhdLMU1qpSwQx1iA==" saltValue="sZu7PNEjF1aW6Pz5yTM5EA==" spinCount="100000" sheet="1" objects="1" scenarios="1"/>
  <mergeCells count="104">
    <mergeCell ref="C99:J99"/>
    <mergeCell ref="C100:J100"/>
    <mergeCell ref="D92:H92"/>
    <mergeCell ref="I92:J94"/>
    <mergeCell ref="D93:H93"/>
    <mergeCell ref="D94:H94"/>
    <mergeCell ref="I95:J95"/>
    <mergeCell ref="C98:J98"/>
    <mergeCell ref="B85:B89"/>
    <mergeCell ref="D85:G85"/>
    <mergeCell ref="I85:J89"/>
    <mergeCell ref="D86:G86"/>
    <mergeCell ref="D87:G87"/>
    <mergeCell ref="B90:B94"/>
    <mergeCell ref="D90:H90"/>
    <mergeCell ref="I90:J90"/>
    <mergeCell ref="D91:H91"/>
    <mergeCell ref="I91:J91"/>
    <mergeCell ref="C77:F77"/>
    <mergeCell ref="G77:I77"/>
    <mergeCell ref="C79:F79"/>
    <mergeCell ref="G79:I79"/>
    <mergeCell ref="B80:J80"/>
    <mergeCell ref="I84:J84"/>
    <mergeCell ref="C71:F71"/>
    <mergeCell ref="G71:I71"/>
    <mergeCell ref="C73:F73"/>
    <mergeCell ref="G73:I73"/>
    <mergeCell ref="C75:F75"/>
    <mergeCell ref="G75:I75"/>
    <mergeCell ref="C65:F65"/>
    <mergeCell ref="G65:I65"/>
    <mergeCell ref="C67:F67"/>
    <mergeCell ref="G67:I67"/>
    <mergeCell ref="C69:F69"/>
    <mergeCell ref="G69:I69"/>
    <mergeCell ref="C59:F59"/>
    <mergeCell ref="G59:I59"/>
    <mergeCell ref="C61:F61"/>
    <mergeCell ref="G61:I61"/>
    <mergeCell ref="C63:F63"/>
    <mergeCell ref="G63:I63"/>
    <mergeCell ref="C53:F53"/>
    <mergeCell ref="G53:I53"/>
    <mergeCell ref="C55:F55"/>
    <mergeCell ref="G55:I55"/>
    <mergeCell ref="C57:F57"/>
    <mergeCell ref="G57:I57"/>
    <mergeCell ref="C47:F47"/>
    <mergeCell ref="G47:I47"/>
    <mergeCell ref="C49:F49"/>
    <mergeCell ref="G49:I49"/>
    <mergeCell ref="C51:F51"/>
    <mergeCell ref="G51:I51"/>
    <mergeCell ref="C41:F41"/>
    <mergeCell ref="G41:I41"/>
    <mergeCell ref="C43:F43"/>
    <mergeCell ref="G43:I43"/>
    <mergeCell ref="C45:F45"/>
    <mergeCell ref="G45:I45"/>
    <mergeCell ref="C35:F35"/>
    <mergeCell ref="G35:I35"/>
    <mergeCell ref="B36:J36"/>
    <mergeCell ref="C37:F37"/>
    <mergeCell ref="G37:I37"/>
    <mergeCell ref="C39:F39"/>
    <mergeCell ref="G39:I39"/>
    <mergeCell ref="C29:F29"/>
    <mergeCell ref="G29:I29"/>
    <mergeCell ref="C31:F31"/>
    <mergeCell ref="G31:I31"/>
    <mergeCell ref="C33:F33"/>
    <mergeCell ref="G33:I33"/>
    <mergeCell ref="C23:F23"/>
    <mergeCell ref="G23:I23"/>
    <mergeCell ref="C25:F25"/>
    <mergeCell ref="G25:I25"/>
    <mergeCell ref="C27:F27"/>
    <mergeCell ref="G27:I27"/>
    <mergeCell ref="C17:F17"/>
    <mergeCell ref="G17:I17"/>
    <mergeCell ref="C19:F19"/>
    <mergeCell ref="G19:I19"/>
    <mergeCell ref="C21:F21"/>
    <mergeCell ref="G21:I21"/>
    <mergeCell ref="C11:F11"/>
    <mergeCell ref="G11:I11"/>
    <mergeCell ref="C13:F13"/>
    <mergeCell ref="G13:I13"/>
    <mergeCell ref="C15:F15"/>
    <mergeCell ref="G15:I15"/>
    <mergeCell ref="O2:O7"/>
    <mergeCell ref="P2:P7"/>
    <mergeCell ref="Q2:Q8"/>
    <mergeCell ref="R2:R8"/>
    <mergeCell ref="C3:F3"/>
    <mergeCell ref="C9:F9"/>
    <mergeCell ref="G9:I9"/>
    <mergeCell ref="B1:D1"/>
    <mergeCell ref="G2:I8"/>
    <mergeCell ref="J2:J8"/>
    <mergeCell ref="L2:L7"/>
    <mergeCell ref="M2:M7"/>
    <mergeCell ref="N2:N7"/>
  </mergeCells>
  <dataValidations count="1">
    <dataValidation type="whole" allowBlank="1" showInputMessage="1" showErrorMessage="1" sqref="J37:K79 J9:K35">
      <formula1>0</formula1>
      <formula2>1000</formula2>
    </dataValidation>
  </dataValidations>
  <hyperlinks>
    <hyperlink ref="B1:D1" location="'Hlavní strana'!A1" display="zpět na hlavní stranu"/>
  </hyperlinks>
  <pageMargins left="0.31496062992125984" right="0.31496062992125984" top="0.39370078740157483" bottom="0.19685039370078741" header="0.31496062992125984" footer="0.31496062992125984"/>
  <pageSetup paperSize="9" scale="8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1:AO101"/>
  <sheetViews>
    <sheetView workbookViewId="0">
      <selection activeCell="E5" sqref="E5"/>
    </sheetView>
  </sheetViews>
  <sheetFormatPr defaultRowHeight="14.25" x14ac:dyDescent="0.25"/>
  <cols>
    <col min="1" max="1" width="3.28515625" style="35" customWidth="1"/>
    <col min="2" max="2" width="6.85546875" style="73" customWidth="1"/>
    <col min="3" max="4" width="11.7109375" style="36" customWidth="1"/>
    <col min="5" max="5" width="36.7109375" style="36" customWidth="1"/>
    <col min="6" max="6" width="8.7109375" style="36" customWidth="1"/>
    <col min="7" max="7" width="16.42578125" style="36" customWidth="1"/>
    <col min="8" max="8" width="13.28515625" style="36" customWidth="1"/>
    <col min="9" max="9" width="48.140625" style="36" customWidth="1"/>
    <col min="10" max="10" width="19.85546875" style="36" customWidth="1"/>
    <col min="11" max="11" width="3.85546875" style="35" customWidth="1"/>
    <col min="12" max="14" width="7.85546875" style="36" customWidth="1"/>
    <col min="15" max="15" width="8.5703125" style="36" customWidth="1"/>
    <col min="16" max="16" width="9.28515625" style="36" customWidth="1"/>
    <col min="17" max="17" width="11.85546875" style="37" customWidth="1"/>
    <col min="18" max="18" width="15.42578125" style="35" customWidth="1"/>
    <col min="19" max="19" width="13.28515625" style="37" customWidth="1"/>
    <col min="20" max="16384" width="9.140625" style="35"/>
  </cols>
  <sheetData>
    <row r="1" spans="2:18" ht="15" customHeight="1" thickBot="1" x14ac:dyDescent="0.3">
      <c r="B1" s="323" t="s">
        <v>107</v>
      </c>
      <c r="C1" s="323"/>
      <c r="D1" s="323"/>
      <c r="E1" s="35"/>
      <c r="F1" s="35"/>
    </row>
    <row r="2" spans="2:18" ht="17.25" customHeight="1" x14ac:dyDescent="0.25">
      <c r="B2" s="92"/>
      <c r="C2" s="38"/>
      <c r="D2" s="38"/>
      <c r="E2" s="38"/>
      <c r="F2" s="38"/>
      <c r="G2" s="447" t="s">
        <v>92</v>
      </c>
      <c r="H2" s="448"/>
      <c r="I2" s="449"/>
      <c r="J2" s="456" t="s">
        <v>168</v>
      </c>
      <c r="K2" s="164"/>
      <c r="L2" s="459" t="s">
        <v>71</v>
      </c>
      <c r="M2" s="462" t="s">
        <v>0</v>
      </c>
      <c r="N2" s="462" t="s">
        <v>8</v>
      </c>
      <c r="O2" s="440" t="s">
        <v>5</v>
      </c>
      <c r="P2" s="440" t="s">
        <v>22</v>
      </c>
      <c r="Q2" s="443" t="s">
        <v>86</v>
      </c>
      <c r="R2" s="443" t="s">
        <v>140</v>
      </c>
    </row>
    <row r="3" spans="2:18" ht="21.95" customHeight="1" x14ac:dyDescent="0.25">
      <c r="B3" s="93"/>
      <c r="C3" s="446" t="s">
        <v>155</v>
      </c>
      <c r="D3" s="446"/>
      <c r="E3" s="446"/>
      <c r="F3" s="446"/>
      <c r="G3" s="450"/>
      <c r="H3" s="451"/>
      <c r="I3" s="452"/>
      <c r="J3" s="457"/>
      <c r="K3" s="164"/>
      <c r="L3" s="460"/>
      <c r="M3" s="463"/>
      <c r="N3" s="463"/>
      <c r="O3" s="441"/>
      <c r="P3" s="441"/>
      <c r="Q3" s="444"/>
      <c r="R3" s="444"/>
    </row>
    <row r="4" spans="2:18" s="36" customFormat="1" ht="15" customHeight="1" x14ac:dyDescent="0.25">
      <c r="B4" s="93"/>
      <c r="C4" s="39"/>
      <c r="D4" s="94"/>
      <c r="E4" s="39"/>
      <c r="F4" s="39"/>
      <c r="G4" s="450"/>
      <c r="H4" s="451"/>
      <c r="I4" s="452"/>
      <c r="J4" s="457"/>
      <c r="K4" s="164"/>
      <c r="L4" s="460"/>
      <c r="M4" s="463"/>
      <c r="N4" s="463"/>
      <c r="O4" s="441"/>
      <c r="P4" s="441"/>
      <c r="Q4" s="444"/>
      <c r="R4" s="444"/>
    </row>
    <row r="5" spans="2:18" s="36" customFormat="1" ht="17.25" customHeight="1" x14ac:dyDescent="0.25">
      <c r="B5" s="93"/>
      <c r="C5" s="39" t="s">
        <v>153</v>
      </c>
      <c r="D5" s="94"/>
      <c r="E5" s="226"/>
      <c r="F5" s="39"/>
      <c r="G5" s="450"/>
      <c r="H5" s="451"/>
      <c r="I5" s="452"/>
      <c r="J5" s="457"/>
      <c r="K5" s="164"/>
      <c r="L5" s="460"/>
      <c r="M5" s="463"/>
      <c r="N5" s="463"/>
      <c r="O5" s="441"/>
      <c r="P5" s="441"/>
      <c r="Q5" s="444"/>
      <c r="R5" s="444"/>
    </row>
    <row r="6" spans="2:18" s="40" customFormat="1" ht="17.25" customHeight="1" x14ac:dyDescent="0.25">
      <c r="B6" s="93"/>
      <c r="C6" s="39" t="s">
        <v>154</v>
      </c>
      <c r="D6" s="94"/>
      <c r="E6" s="226"/>
      <c r="F6" s="39"/>
      <c r="G6" s="450"/>
      <c r="H6" s="451"/>
      <c r="I6" s="452"/>
      <c r="J6" s="457"/>
      <c r="K6" s="164"/>
      <c r="L6" s="460"/>
      <c r="M6" s="463"/>
      <c r="N6" s="463"/>
      <c r="O6" s="441"/>
      <c r="P6" s="441"/>
      <c r="Q6" s="444"/>
      <c r="R6" s="444"/>
    </row>
    <row r="7" spans="2:18" s="40" customFormat="1" ht="5.25" hidden="1" customHeight="1" x14ac:dyDescent="0.25">
      <c r="B7" s="93"/>
      <c r="C7" s="39"/>
      <c r="D7" s="94"/>
      <c r="E7" s="39"/>
      <c r="F7" s="39"/>
      <c r="G7" s="450"/>
      <c r="H7" s="451"/>
      <c r="I7" s="452"/>
      <c r="J7" s="457"/>
      <c r="K7" s="164"/>
      <c r="L7" s="461"/>
      <c r="M7" s="464"/>
      <c r="N7" s="464"/>
      <c r="O7" s="442"/>
      <c r="P7" s="442"/>
      <c r="Q7" s="444"/>
      <c r="R7" s="444"/>
    </row>
    <row r="8" spans="2:18" s="17" customFormat="1" ht="16.5" customHeight="1" thickBot="1" x14ac:dyDescent="0.3">
      <c r="B8" s="93"/>
      <c r="C8" s="95"/>
      <c r="D8" s="95"/>
      <c r="E8" s="95"/>
      <c r="F8" s="95"/>
      <c r="G8" s="453"/>
      <c r="H8" s="454"/>
      <c r="I8" s="455"/>
      <c r="J8" s="458"/>
      <c r="K8" s="164"/>
      <c r="L8" s="96">
        <v>54000</v>
      </c>
      <c r="M8" s="97">
        <v>50501</v>
      </c>
      <c r="N8" s="97">
        <v>52601</v>
      </c>
      <c r="O8" s="98">
        <v>52602</v>
      </c>
      <c r="P8" s="223">
        <v>51212</v>
      </c>
      <c r="Q8" s="445"/>
      <c r="R8" s="445"/>
    </row>
    <row r="9" spans="2:18" s="17" customFormat="1" ht="30.95" customHeight="1" x14ac:dyDescent="0.25">
      <c r="B9" s="43" t="s">
        <v>44</v>
      </c>
      <c r="C9" s="355" t="s">
        <v>24</v>
      </c>
      <c r="D9" s="355"/>
      <c r="E9" s="355"/>
      <c r="F9" s="355"/>
      <c r="G9" s="354" t="s">
        <v>111</v>
      </c>
      <c r="H9" s="355"/>
      <c r="I9" s="356"/>
      <c r="J9" s="136"/>
      <c r="K9" s="167"/>
      <c r="L9" s="99"/>
      <c r="M9" s="100">
        <f>J9*1/24</f>
        <v>0</v>
      </c>
      <c r="N9" s="101"/>
      <c r="O9" s="102"/>
      <c r="P9" s="189"/>
      <c r="Q9" s="175">
        <v>17510</v>
      </c>
      <c r="R9" s="44">
        <f>Q9*J9</f>
        <v>0</v>
      </c>
    </row>
    <row r="10" spans="2:18" s="17" customFormat="1" ht="30.95" hidden="1" customHeight="1" x14ac:dyDescent="0.25">
      <c r="B10" s="16"/>
      <c r="C10" s="159"/>
      <c r="D10" s="159"/>
      <c r="E10" s="159"/>
      <c r="F10" s="159"/>
      <c r="G10" s="158"/>
      <c r="H10" s="159"/>
      <c r="I10" s="160"/>
      <c r="J10" s="137"/>
      <c r="K10" s="168"/>
      <c r="L10" s="103"/>
      <c r="M10" s="104"/>
      <c r="N10" s="105"/>
      <c r="O10" s="106"/>
      <c r="P10" s="190"/>
      <c r="Q10" s="176"/>
      <c r="R10" s="19"/>
    </row>
    <row r="11" spans="2:18" s="17" customFormat="1" ht="30.95" customHeight="1" x14ac:dyDescent="0.25">
      <c r="B11" s="18" t="s">
        <v>45</v>
      </c>
      <c r="C11" s="340" t="s">
        <v>25</v>
      </c>
      <c r="D11" s="340"/>
      <c r="E11" s="340"/>
      <c r="F11" s="340"/>
      <c r="G11" s="366" t="s">
        <v>163</v>
      </c>
      <c r="H11" s="340"/>
      <c r="I11" s="367"/>
      <c r="J11" s="138"/>
      <c r="K11" s="169"/>
      <c r="L11" s="107"/>
      <c r="M11" s="108">
        <f>J11*1/24</f>
        <v>0</v>
      </c>
      <c r="N11" s="109"/>
      <c r="O11" s="110"/>
      <c r="P11" s="191"/>
      <c r="Q11" s="177">
        <v>28035</v>
      </c>
      <c r="R11" s="19">
        <f>Q11*J11</f>
        <v>0</v>
      </c>
    </row>
    <row r="12" spans="2:18" s="17" customFormat="1" ht="30.95" hidden="1" customHeight="1" x14ac:dyDescent="0.25">
      <c r="B12" s="18"/>
      <c r="C12" s="152"/>
      <c r="D12" s="152"/>
      <c r="E12" s="152"/>
      <c r="F12" s="152"/>
      <c r="G12" s="153"/>
      <c r="H12" s="152"/>
      <c r="I12" s="154"/>
      <c r="J12" s="139"/>
      <c r="K12" s="170"/>
      <c r="L12" s="107"/>
      <c r="M12" s="108"/>
      <c r="N12" s="109"/>
      <c r="O12" s="110"/>
      <c r="P12" s="191"/>
      <c r="Q12" s="177"/>
      <c r="R12" s="19"/>
    </row>
    <row r="13" spans="2:18" s="17" customFormat="1" ht="30.95" customHeight="1" x14ac:dyDescent="0.25">
      <c r="B13" s="18" t="s">
        <v>46</v>
      </c>
      <c r="C13" s="340" t="s">
        <v>26</v>
      </c>
      <c r="D13" s="340"/>
      <c r="E13" s="340"/>
      <c r="F13" s="340"/>
      <c r="G13" s="366" t="s">
        <v>111</v>
      </c>
      <c r="H13" s="340"/>
      <c r="I13" s="367"/>
      <c r="J13" s="138"/>
      <c r="K13" s="169"/>
      <c r="L13" s="107"/>
      <c r="M13" s="108">
        <f>J13*1/24</f>
        <v>0</v>
      </c>
      <c r="N13" s="109"/>
      <c r="O13" s="110"/>
      <c r="P13" s="191"/>
      <c r="Q13" s="177">
        <v>28035</v>
      </c>
      <c r="R13" s="19">
        <f>Q13*J13</f>
        <v>0</v>
      </c>
    </row>
    <row r="14" spans="2:18" s="17" customFormat="1" ht="30.95" hidden="1" customHeight="1" x14ac:dyDescent="0.25">
      <c r="B14" s="18"/>
      <c r="C14" s="152"/>
      <c r="D14" s="152"/>
      <c r="E14" s="152"/>
      <c r="F14" s="152"/>
      <c r="G14" s="153"/>
      <c r="H14" s="152"/>
      <c r="I14" s="154"/>
      <c r="J14" s="139"/>
      <c r="K14" s="170"/>
      <c r="L14" s="107"/>
      <c r="M14" s="108"/>
      <c r="N14" s="109"/>
      <c r="O14" s="110"/>
      <c r="P14" s="191"/>
      <c r="Q14" s="177"/>
      <c r="R14" s="19"/>
    </row>
    <row r="15" spans="2:18" s="17" customFormat="1" ht="30.95" customHeight="1" x14ac:dyDescent="0.25">
      <c r="B15" s="18" t="s">
        <v>47</v>
      </c>
      <c r="C15" s="340" t="s">
        <v>27</v>
      </c>
      <c r="D15" s="340"/>
      <c r="E15" s="340"/>
      <c r="F15" s="340"/>
      <c r="G15" s="366" t="s">
        <v>165</v>
      </c>
      <c r="H15" s="340"/>
      <c r="I15" s="367"/>
      <c r="J15" s="138"/>
      <c r="K15" s="169"/>
      <c r="L15" s="107"/>
      <c r="M15" s="108">
        <f>J15*1/24</f>
        <v>0</v>
      </c>
      <c r="N15" s="109"/>
      <c r="O15" s="110"/>
      <c r="P15" s="191"/>
      <c r="Q15" s="177">
        <v>4695</v>
      </c>
      <c r="R15" s="19">
        <f>Q15*J15</f>
        <v>0</v>
      </c>
    </row>
    <row r="16" spans="2:18" s="17" customFormat="1" ht="30.95" hidden="1" customHeight="1" x14ac:dyDescent="0.25">
      <c r="B16" s="18"/>
      <c r="C16" s="152"/>
      <c r="D16" s="152"/>
      <c r="E16" s="152"/>
      <c r="F16" s="152"/>
      <c r="G16" s="153"/>
      <c r="H16" s="152"/>
      <c r="I16" s="154"/>
      <c r="J16" s="139"/>
      <c r="K16" s="170"/>
      <c r="L16" s="107"/>
      <c r="M16" s="108"/>
      <c r="N16" s="109"/>
      <c r="O16" s="110"/>
      <c r="P16" s="191"/>
      <c r="Q16" s="177"/>
      <c r="R16" s="19"/>
    </row>
    <row r="17" spans="2:18" s="17" customFormat="1" ht="30.95" customHeight="1" x14ac:dyDescent="0.25">
      <c r="B17" s="18" t="s">
        <v>48</v>
      </c>
      <c r="C17" s="340" t="s">
        <v>2</v>
      </c>
      <c r="D17" s="340"/>
      <c r="E17" s="340"/>
      <c r="F17" s="340"/>
      <c r="G17" s="366" t="s">
        <v>111</v>
      </c>
      <c r="H17" s="340"/>
      <c r="I17" s="367"/>
      <c r="J17" s="138"/>
      <c r="K17" s="169"/>
      <c r="L17" s="107"/>
      <c r="M17" s="108">
        <f>J17*1/24</f>
        <v>0</v>
      </c>
      <c r="N17" s="109"/>
      <c r="O17" s="110"/>
      <c r="P17" s="191"/>
      <c r="Q17" s="177">
        <v>16135</v>
      </c>
      <c r="R17" s="19">
        <f>Q17*J17</f>
        <v>0</v>
      </c>
    </row>
    <row r="18" spans="2:18" s="17" customFormat="1" ht="30.95" hidden="1" customHeight="1" x14ac:dyDescent="0.25">
      <c r="B18" s="18"/>
      <c r="C18" s="152"/>
      <c r="D18" s="152"/>
      <c r="E18" s="152"/>
      <c r="F18" s="152"/>
      <c r="G18" s="153"/>
      <c r="H18" s="152"/>
      <c r="I18" s="154"/>
      <c r="J18" s="139"/>
      <c r="K18" s="170"/>
      <c r="L18" s="107"/>
      <c r="M18" s="108"/>
      <c r="N18" s="109"/>
      <c r="O18" s="110"/>
      <c r="P18" s="191"/>
      <c r="Q18" s="177"/>
      <c r="R18" s="19"/>
    </row>
    <row r="19" spans="2:18" s="17" customFormat="1" ht="30.95" customHeight="1" x14ac:dyDescent="0.25">
      <c r="B19" s="18" t="s">
        <v>49</v>
      </c>
      <c r="C19" s="340" t="s">
        <v>28</v>
      </c>
      <c r="D19" s="340"/>
      <c r="E19" s="340"/>
      <c r="F19" s="340"/>
      <c r="G19" s="366" t="s">
        <v>93</v>
      </c>
      <c r="H19" s="340"/>
      <c r="I19" s="367"/>
      <c r="J19" s="138"/>
      <c r="K19" s="169"/>
      <c r="L19" s="111">
        <f>J19</f>
        <v>0</v>
      </c>
      <c r="M19" s="109"/>
      <c r="N19" s="109"/>
      <c r="O19" s="110"/>
      <c r="P19" s="191"/>
      <c r="Q19" s="177">
        <v>16880</v>
      </c>
      <c r="R19" s="19">
        <f>Q19*J19</f>
        <v>0</v>
      </c>
    </row>
    <row r="20" spans="2:18" s="17" customFormat="1" ht="30.95" hidden="1" customHeight="1" x14ac:dyDescent="0.25">
      <c r="B20" s="18"/>
      <c r="C20" s="152"/>
      <c r="D20" s="152"/>
      <c r="E20" s="152"/>
      <c r="F20" s="152"/>
      <c r="G20" s="153"/>
      <c r="H20" s="152"/>
      <c r="I20" s="154"/>
      <c r="J20" s="139"/>
      <c r="K20" s="170"/>
      <c r="L20" s="111"/>
      <c r="M20" s="109"/>
      <c r="N20" s="109"/>
      <c r="O20" s="110"/>
      <c r="P20" s="191"/>
      <c r="Q20" s="177"/>
      <c r="R20" s="19"/>
    </row>
    <row r="21" spans="2:18" s="17" customFormat="1" ht="30.95" customHeight="1" x14ac:dyDescent="0.25">
      <c r="B21" s="18" t="s">
        <v>50</v>
      </c>
      <c r="C21" s="340" t="s">
        <v>29</v>
      </c>
      <c r="D21" s="340"/>
      <c r="E21" s="340"/>
      <c r="F21" s="340"/>
      <c r="G21" s="366" t="s">
        <v>94</v>
      </c>
      <c r="H21" s="340"/>
      <c r="I21" s="367"/>
      <c r="J21" s="138"/>
      <c r="K21" s="169"/>
      <c r="L21" s="111">
        <f>J21</f>
        <v>0</v>
      </c>
      <c r="M21" s="109"/>
      <c r="N21" s="109"/>
      <c r="O21" s="110"/>
      <c r="P21" s="191"/>
      <c r="Q21" s="177">
        <v>6752</v>
      </c>
      <c r="R21" s="19">
        <f>Q21*J21</f>
        <v>0</v>
      </c>
    </row>
    <row r="22" spans="2:18" s="17" customFormat="1" ht="30.95" hidden="1" customHeight="1" x14ac:dyDescent="0.25">
      <c r="B22" s="18"/>
      <c r="C22" s="152"/>
      <c r="D22" s="152"/>
      <c r="E22" s="152"/>
      <c r="F22" s="152"/>
      <c r="G22" s="153"/>
      <c r="H22" s="152"/>
      <c r="I22" s="154"/>
      <c r="J22" s="139"/>
      <c r="K22" s="170"/>
      <c r="L22" s="111"/>
      <c r="M22" s="109"/>
      <c r="N22" s="109"/>
      <c r="O22" s="110"/>
      <c r="P22" s="191"/>
      <c r="Q22" s="177"/>
      <c r="R22" s="19"/>
    </row>
    <row r="23" spans="2:18" s="17" customFormat="1" ht="30.95" customHeight="1" x14ac:dyDescent="0.25">
      <c r="B23" s="18" t="s">
        <v>51</v>
      </c>
      <c r="C23" s="340" t="s">
        <v>120</v>
      </c>
      <c r="D23" s="340"/>
      <c r="E23" s="340"/>
      <c r="F23" s="340"/>
      <c r="G23" s="366" t="s">
        <v>127</v>
      </c>
      <c r="H23" s="340"/>
      <c r="I23" s="367"/>
      <c r="J23" s="138"/>
      <c r="K23" s="169"/>
      <c r="L23" s="111">
        <f>J23</f>
        <v>0</v>
      </c>
      <c r="M23" s="109"/>
      <c r="N23" s="109"/>
      <c r="O23" s="110"/>
      <c r="P23" s="191"/>
      <c r="Q23" s="177">
        <v>6752</v>
      </c>
      <c r="R23" s="19">
        <f>Q23*J23</f>
        <v>0</v>
      </c>
    </row>
    <row r="24" spans="2:18" s="17" customFormat="1" ht="30.95" hidden="1" customHeight="1" x14ac:dyDescent="0.25">
      <c r="B24" s="18"/>
      <c r="C24" s="152"/>
      <c r="D24" s="152"/>
      <c r="E24" s="152"/>
      <c r="F24" s="152"/>
      <c r="G24" s="153"/>
      <c r="H24" s="152"/>
      <c r="I24" s="154"/>
      <c r="J24" s="139"/>
      <c r="K24" s="170"/>
      <c r="L24" s="111"/>
      <c r="M24" s="109"/>
      <c r="N24" s="109"/>
      <c r="O24" s="110"/>
      <c r="P24" s="191"/>
      <c r="Q24" s="177"/>
      <c r="R24" s="19"/>
    </row>
    <row r="25" spans="2:18" s="17" customFormat="1" ht="30.95" customHeight="1" x14ac:dyDescent="0.25">
      <c r="B25" s="18" t="s">
        <v>52</v>
      </c>
      <c r="C25" s="340" t="s">
        <v>11</v>
      </c>
      <c r="D25" s="340"/>
      <c r="E25" s="340"/>
      <c r="F25" s="340"/>
      <c r="G25" s="366" t="s">
        <v>95</v>
      </c>
      <c r="H25" s="340"/>
      <c r="I25" s="367"/>
      <c r="J25" s="138"/>
      <c r="K25" s="169"/>
      <c r="L25" s="111">
        <f>J25</f>
        <v>0</v>
      </c>
      <c r="M25" s="108"/>
      <c r="N25" s="108"/>
      <c r="O25" s="110"/>
      <c r="P25" s="191"/>
      <c r="Q25" s="177">
        <v>10128</v>
      </c>
      <c r="R25" s="19">
        <f>Q25*J25</f>
        <v>0</v>
      </c>
    </row>
    <row r="26" spans="2:18" s="17" customFormat="1" ht="30.95" hidden="1" customHeight="1" x14ac:dyDescent="0.25">
      <c r="B26" s="18"/>
      <c r="C26" s="152"/>
      <c r="D26" s="152"/>
      <c r="E26" s="152"/>
      <c r="F26" s="152"/>
      <c r="G26" s="153"/>
      <c r="H26" s="152"/>
      <c r="I26" s="154"/>
      <c r="J26" s="139"/>
      <c r="K26" s="170"/>
      <c r="L26" s="111"/>
      <c r="M26" s="108"/>
      <c r="N26" s="108"/>
      <c r="O26" s="110"/>
      <c r="P26" s="191"/>
      <c r="Q26" s="177"/>
      <c r="R26" s="19"/>
    </row>
    <row r="27" spans="2:18" s="17" customFormat="1" ht="30.95" customHeight="1" x14ac:dyDescent="0.25">
      <c r="B27" s="18" t="s">
        <v>53</v>
      </c>
      <c r="C27" s="340" t="s">
        <v>7</v>
      </c>
      <c r="D27" s="340"/>
      <c r="E27" s="340"/>
      <c r="F27" s="340"/>
      <c r="G27" s="368" t="s">
        <v>166</v>
      </c>
      <c r="H27" s="369"/>
      <c r="I27" s="370"/>
      <c r="J27" s="138"/>
      <c r="K27" s="169"/>
      <c r="L27" s="111"/>
      <c r="M27" s="108"/>
      <c r="N27" s="108">
        <f>J27</f>
        <v>0</v>
      </c>
      <c r="O27" s="110"/>
      <c r="P27" s="191"/>
      <c r="Q27" s="177">
        <v>29698</v>
      </c>
      <c r="R27" s="19">
        <f>Q27*J27</f>
        <v>0</v>
      </c>
    </row>
    <row r="28" spans="2:18" s="17" customFormat="1" ht="30.95" hidden="1" customHeight="1" x14ac:dyDescent="0.25">
      <c r="B28" s="18"/>
      <c r="C28" s="152"/>
      <c r="D28" s="152"/>
      <c r="E28" s="152"/>
      <c r="F28" s="152"/>
      <c r="G28" s="155"/>
      <c r="H28" s="156"/>
      <c r="I28" s="157"/>
      <c r="J28" s="139"/>
      <c r="K28" s="170"/>
      <c r="L28" s="111"/>
      <c r="M28" s="108"/>
      <c r="N28" s="108"/>
      <c r="O28" s="110"/>
      <c r="P28" s="191"/>
      <c r="Q28" s="177"/>
      <c r="R28" s="19"/>
    </row>
    <row r="29" spans="2:18" s="17" customFormat="1" ht="30.95" customHeight="1" x14ac:dyDescent="0.25">
      <c r="B29" s="18" t="s">
        <v>54</v>
      </c>
      <c r="C29" s="340" t="s">
        <v>30</v>
      </c>
      <c r="D29" s="340"/>
      <c r="E29" s="340"/>
      <c r="F29" s="340"/>
      <c r="G29" s="366" t="s">
        <v>115</v>
      </c>
      <c r="H29" s="340"/>
      <c r="I29" s="367"/>
      <c r="J29" s="138"/>
      <c r="K29" s="169"/>
      <c r="L29" s="111">
        <f>J29*2</f>
        <v>0</v>
      </c>
      <c r="M29" s="108"/>
      <c r="N29" s="108"/>
      <c r="O29" s="110"/>
      <c r="P29" s="191"/>
      <c r="Q29" s="177">
        <v>8492</v>
      </c>
      <c r="R29" s="19">
        <f>Q29*J29</f>
        <v>0</v>
      </c>
    </row>
    <row r="30" spans="2:18" s="17" customFormat="1" ht="30.95" hidden="1" customHeight="1" x14ac:dyDescent="0.25">
      <c r="B30" s="18"/>
      <c r="C30" s="152"/>
      <c r="D30" s="152"/>
      <c r="E30" s="152"/>
      <c r="F30" s="152"/>
      <c r="G30" s="155"/>
      <c r="H30" s="156"/>
      <c r="I30" s="157"/>
      <c r="J30" s="139"/>
      <c r="K30" s="170"/>
      <c r="L30" s="111"/>
      <c r="M30" s="108"/>
      <c r="N30" s="108"/>
      <c r="O30" s="110"/>
      <c r="P30" s="191"/>
      <c r="Q30" s="177"/>
      <c r="R30" s="19"/>
    </row>
    <row r="31" spans="2:18" s="17" customFormat="1" ht="30.95" customHeight="1" x14ac:dyDescent="0.25">
      <c r="B31" s="18" t="s">
        <v>55</v>
      </c>
      <c r="C31" s="340" t="s">
        <v>31</v>
      </c>
      <c r="D31" s="340"/>
      <c r="E31" s="340"/>
      <c r="F31" s="340"/>
      <c r="G31" s="368" t="s">
        <v>167</v>
      </c>
      <c r="H31" s="369"/>
      <c r="I31" s="370"/>
      <c r="J31" s="138"/>
      <c r="K31" s="169"/>
      <c r="L31" s="111">
        <f>J31</f>
        <v>0</v>
      </c>
      <c r="M31" s="108"/>
      <c r="N31" s="108"/>
      <c r="O31" s="110"/>
      <c r="P31" s="191"/>
      <c r="Q31" s="177">
        <v>25320</v>
      </c>
      <c r="R31" s="19">
        <f>Q31*J31</f>
        <v>0</v>
      </c>
    </row>
    <row r="32" spans="2:18" s="17" customFormat="1" ht="30.95" hidden="1" customHeight="1" x14ac:dyDescent="0.25">
      <c r="B32" s="18"/>
      <c r="C32" s="152"/>
      <c r="D32" s="152"/>
      <c r="E32" s="152"/>
      <c r="F32" s="152"/>
      <c r="G32" s="155"/>
      <c r="H32" s="156"/>
      <c r="I32" s="157"/>
      <c r="J32" s="139"/>
      <c r="K32" s="170"/>
      <c r="L32" s="111"/>
      <c r="M32" s="108"/>
      <c r="N32" s="108"/>
      <c r="O32" s="110"/>
      <c r="P32" s="191"/>
      <c r="Q32" s="177"/>
      <c r="R32" s="19"/>
    </row>
    <row r="33" spans="2:18" s="17" customFormat="1" ht="30.95" customHeight="1" x14ac:dyDescent="0.25">
      <c r="B33" s="18" t="s">
        <v>56</v>
      </c>
      <c r="C33" s="340" t="s">
        <v>14</v>
      </c>
      <c r="D33" s="340"/>
      <c r="E33" s="340"/>
      <c r="F33" s="340"/>
      <c r="G33" s="366" t="s">
        <v>93</v>
      </c>
      <c r="H33" s="340"/>
      <c r="I33" s="367"/>
      <c r="J33" s="138"/>
      <c r="K33" s="169"/>
      <c r="L33" s="111">
        <f>J33</f>
        <v>0</v>
      </c>
      <c r="M33" s="108"/>
      <c r="N33" s="108"/>
      <c r="O33" s="110"/>
      <c r="P33" s="191"/>
      <c r="Q33" s="177">
        <v>16880</v>
      </c>
      <c r="R33" s="19">
        <f>Q33*J33</f>
        <v>0</v>
      </c>
    </row>
    <row r="34" spans="2:18" s="17" customFormat="1" ht="30.95" hidden="1" customHeight="1" x14ac:dyDescent="0.25">
      <c r="B34" s="20"/>
      <c r="C34" s="21"/>
      <c r="D34" s="21"/>
      <c r="E34" s="21"/>
      <c r="F34" s="21"/>
      <c r="G34" s="22"/>
      <c r="H34" s="21"/>
      <c r="I34" s="23"/>
      <c r="J34" s="140"/>
      <c r="K34" s="170"/>
      <c r="L34" s="112"/>
      <c r="M34" s="113"/>
      <c r="N34" s="113"/>
      <c r="O34" s="114"/>
      <c r="P34" s="192"/>
      <c r="Q34" s="178"/>
      <c r="R34" s="19"/>
    </row>
    <row r="35" spans="2:18" s="17" customFormat="1" ht="30.95" customHeight="1" thickBot="1" x14ac:dyDescent="0.3">
      <c r="B35" s="45" t="s">
        <v>57</v>
      </c>
      <c r="C35" s="357" t="s">
        <v>16</v>
      </c>
      <c r="D35" s="357"/>
      <c r="E35" s="357"/>
      <c r="F35" s="357"/>
      <c r="G35" s="351" t="s">
        <v>119</v>
      </c>
      <c r="H35" s="352"/>
      <c r="I35" s="353"/>
      <c r="J35" s="141"/>
      <c r="K35" s="169"/>
      <c r="L35" s="115"/>
      <c r="M35" s="116"/>
      <c r="N35" s="116"/>
      <c r="O35" s="162">
        <f>J35</f>
        <v>0</v>
      </c>
      <c r="P35" s="193"/>
      <c r="Q35" s="179">
        <v>22056</v>
      </c>
      <c r="R35" s="46">
        <f>Q35*J35</f>
        <v>0</v>
      </c>
    </row>
    <row r="36" spans="2:18" s="17" customFormat="1" ht="24.75" customHeight="1" thickBot="1" x14ac:dyDescent="0.3">
      <c r="B36" s="363" t="s">
        <v>141</v>
      </c>
      <c r="C36" s="364"/>
      <c r="D36" s="364"/>
      <c r="E36" s="364"/>
      <c r="F36" s="364"/>
      <c r="G36" s="364"/>
      <c r="H36" s="364"/>
      <c r="I36" s="364"/>
      <c r="J36" s="365"/>
      <c r="K36" s="166"/>
      <c r="L36" s="117">
        <f>SUM(L9:L35)</f>
        <v>0</v>
      </c>
      <c r="M36" s="118">
        <f t="shared" ref="M36:P36" si="0">SUM(M9:M35)</f>
        <v>0</v>
      </c>
      <c r="N36" s="118">
        <f t="shared" si="0"/>
        <v>0</v>
      </c>
      <c r="O36" s="119">
        <f t="shared" si="0"/>
        <v>0</v>
      </c>
      <c r="P36" s="119">
        <f t="shared" si="0"/>
        <v>0</v>
      </c>
      <c r="Q36" s="180"/>
      <c r="R36" s="41">
        <f>SUM(R9:R35)</f>
        <v>0</v>
      </c>
    </row>
    <row r="37" spans="2:18" s="17" customFormat="1" ht="24.75" hidden="1" customHeight="1" x14ac:dyDescent="0.25">
      <c r="B37" s="47" t="s">
        <v>1</v>
      </c>
      <c r="C37" s="349" t="s">
        <v>32</v>
      </c>
      <c r="D37" s="349"/>
      <c r="E37" s="349"/>
      <c r="F37" s="349"/>
      <c r="G37" s="348" t="s">
        <v>109</v>
      </c>
      <c r="H37" s="349"/>
      <c r="I37" s="350"/>
      <c r="J37" s="142"/>
      <c r="K37" s="169"/>
      <c r="L37" s="120"/>
      <c r="M37" s="121">
        <f>J37*1/24</f>
        <v>0</v>
      </c>
      <c r="N37" s="121"/>
      <c r="O37" s="122"/>
      <c r="P37" s="194"/>
      <c r="Q37" s="181">
        <v>17510</v>
      </c>
      <c r="R37" s="48">
        <f>Q37*J37</f>
        <v>0</v>
      </c>
    </row>
    <row r="38" spans="2:18" s="17" customFormat="1" ht="24.75" hidden="1" customHeight="1" x14ac:dyDescent="0.25">
      <c r="B38" s="24"/>
      <c r="C38" s="25"/>
      <c r="D38" s="25"/>
      <c r="E38" s="25"/>
      <c r="F38" s="25"/>
      <c r="G38" s="26"/>
      <c r="H38" s="25"/>
      <c r="I38" s="27"/>
      <c r="J38" s="143"/>
      <c r="K38" s="170"/>
      <c r="L38" s="123"/>
      <c r="M38" s="124"/>
      <c r="N38" s="124"/>
      <c r="O38" s="125"/>
      <c r="P38" s="195"/>
      <c r="Q38" s="182"/>
      <c r="R38" s="29"/>
    </row>
    <row r="39" spans="2:18" s="17" customFormat="1" ht="24.75" hidden="1" customHeight="1" x14ac:dyDescent="0.25">
      <c r="B39" s="28" t="s">
        <v>58</v>
      </c>
      <c r="C39" s="344" t="s">
        <v>33</v>
      </c>
      <c r="D39" s="344"/>
      <c r="E39" s="344"/>
      <c r="F39" s="344"/>
      <c r="G39" s="358" t="s">
        <v>109</v>
      </c>
      <c r="H39" s="344"/>
      <c r="I39" s="359"/>
      <c r="J39" s="138"/>
      <c r="K39" s="169"/>
      <c r="L39" s="126"/>
      <c r="M39" s="127">
        <f>J39*1/24</f>
        <v>0</v>
      </c>
      <c r="N39" s="127"/>
      <c r="O39" s="129"/>
      <c r="P39" s="196"/>
      <c r="Q39" s="183">
        <v>28035</v>
      </c>
      <c r="R39" s="29">
        <f>Q39*J39</f>
        <v>0</v>
      </c>
    </row>
    <row r="40" spans="2:18" s="17" customFormat="1" ht="24.75" hidden="1" customHeight="1" x14ac:dyDescent="0.25">
      <c r="B40" s="28"/>
      <c r="C40" s="146"/>
      <c r="D40" s="146"/>
      <c r="E40" s="146"/>
      <c r="F40" s="146"/>
      <c r="G40" s="150"/>
      <c r="H40" s="146"/>
      <c r="I40" s="151"/>
      <c r="J40" s="139"/>
      <c r="K40" s="170"/>
      <c r="L40" s="126"/>
      <c r="M40" s="127"/>
      <c r="N40" s="127"/>
      <c r="O40" s="129"/>
      <c r="P40" s="196"/>
      <c r="Q40" s="183"/>
      <c r="R40" s="29"/>
    </row>
    <row r="41" spans="2:18" s="17" customFormat="1" ht="24.75" hidden="1" customHeight="1" x14ac:dyDescent="0.25">
      <c r="B41" s="28" t="s">
        <v>59</v>
      </c>
      <c r="C41" s="344" t="s">
        <v>34</v>
      </c>
      <c r="D41" s="344"/>
      <c r="E41" s="344"/>
      <c r="F41" s="344"/>
      <c r="G41" s="358" t="s">
        <v>109</v>
      </c>
      <c r="H41" s="344"/>
      <c r="I41" s="359"/>
      <c r="J41" s="138"/>
      <c r="K41" s="169"/>
      <c r="L41" s="126"/>
      <c r="M41" s="127">
        <f>J41*1/24</f>
        <v>0</v>
      </c>
      <c r="N41" s="127"/>
      <c r="O41" s="129"/>
      <c r="P41" s="196"/>
      <c r="Q41" s="183">
        <v>28035</v>
      </c>
      <c r="R41" s="29">
        <f>Q41*J41</f>
        <v>0</v>
      </c>
    </row>
    <row r="42" spans="2:18" s="17" customFormat="1" ht="24.75" hidden="1" customHeight="1" x14ac:dyDescent="0.25">
      <c r="B42" s="28"/>
      <c r="C42" s="146"/>
      <c r="D42" s="146"/>
      <c r="E42" s="146"/>
      <c r="F42" s="146"/>
      <c r="G42" s="150"/>
      <c r="H42" s="146"/>
      <c r="I42" s="151"/>
      <c r="J42" s="139"/>
      <c r="K42" s="170"/>
      <c r="L42" s="126"/>
      <c r="M42" s="127"/>
      <c r="N42" s="127"/>
      <c r="O42" s="129"/>
      <c r="P42" s="196"/>
      <c r="Q42" s="183"/>
      <c r="R42" s="29"/>
    </row>
    <row r="43" spans="2:18" s="17" customFormat="1" ht="24.75" hidden="1" customHeight="1" x14ac:dyDescent="0.25">
      <c r="B43" s="28" t="s">
        <v>60</v>
      </c>
      <c r="C43" s="344" t="s">
        <v>35</v>
      </c>
      <c r="D43" s="344"/>
      <c r="E43" s="344"/>
      <c r="F43" s="344"/>
      <c r="G43" s="358" t="s">
        <v>110</v>
      </c>
      <c r="H43" s="344"/>
      <c r="I43" s="359"/>
      <c r="J43" s="138"/>
      <c r="K43" s="169"/>
      <c r="L43" s="126"/>
      <c r="M43" s="127">
        <f>J43*1/24</f>
        <v>0</v>
      </c>
      <c r="N43" s="127"/>
      <c r="O43" s="129"/>
      <c r="P43" s="196"/>
      <c r="Q43" s="183">
        <v>4695</v>
      </c>
      <c r="R43" s="29">
        <f>Q43*J43</f>
        <v>0</v>
      </c>
    </row>
    <row r="44" spans="2:18" s="17" customFormat="1" ht="24.75" hidden="1" customHeight="1" x14ac:dyDescent="0.25">
      <c r="B44" s="28"/>
      <c r="C44" s="146"/>
      <c r="D44" s="146"/>
      <c r="E44" s="146"/>
      <c r="F44" s="146"/>
      <c r="G44" s="150"/>
      <c r="H44" s="146"/>
      <c r="I44" s="151"/>
      <c r="J44" s="139"/>
      <c r="K44" s="170"/>
      <c r="L44" s="126"/>
      <c r="M44" s="127"/>
      <c r="N44" s="127"/>
      <c r="O44" s="129"/>
      <c r="P44" s="196"/>
      <c r="Q44" s="183"/>
      <c r="R44" s="29"/>
    </row>
    <row r="45" spans="2:18" s="17" customFormat="1" ht="24.75" hidden="1" customHeight="1" x14ac:dyDescent="0.25">
      <c r="B45" s="28" t="s">
        <v>3</v>
      </c>
      <c r="C45" s="344" t="s">
        <v>121</v>
      </c>
      <c r="D45" s="344"/>
      <c r="E45" s="344"/>
      <c r="F45" s="344"/>
      <c r="G45" s="358" t="s">
        <v>127</v>
      </c>
      <c r="H45" s="344"/>
      <c r="I45" s="359"/>
      <c r="J45" s="138"/>
      <c r="K45" s="169"/>
      <c r="L45" s="126">
        <f>J45</f>
        <v>0</v>
      </c>
      <c r="M45" s="127"/>
      <c r="N45" s="127"/>
      <c r="O45" s="129"/>
      <c r="P45" s="196"/>
      <c r="Q45" s="183">
        <v>6752</v>
      </c>
      <c r="R45" s="29">
        <f>Q45*J45</f>
        <v>0</v>
      </c>
    </row>
    <row r="46" spans="2:18" s="17" customFormat="1" ht="24.75" hidden="1" customHeight="1" x14ac:dyDescent="0.25">
      <c r="B46" s="28"/>
      <c r="C46" s="146"/>
      <c r="D46" s="146"/>
      <c r="E46" s="146"/>
      <c r="F46" s="146"/>
      <c r="G46" s="150"/>
      <c r="H46" s="146"/>
      <c r="I46" s="151"/>
      <c r="J46" s="139"/>
      <c r="K46" s="170"/>
      <c r="L46" s="126"/>
      <c r="M46" s="127"/>
      <c r="N46" s="127"/>
      <c r="O46" s="129"/>
      <c r="P46" s="196"/>
      <c r="Q46" s="183"/>
      <c r="R46" s="29"/>
    </row>
    <row r="47" spans="2:18" s="17" customFormat="1" ht="24.75" hidden="1" customHeight="1" x14ac:dyDescent="0.25">
      <c r="B47" s="28" t="s">
        <v>4</v>
      </c>
      <c r="C47" s="344" t="s">
        <v>122</v>
      </c>
      <c r="D47" s="344"/>
      <c r="E47" s="344"/>
      <c r="F47" s="344"/>
      <c r="G47" s="358" t="s">
        <v>96</v>
      </c>
      <c r="H47" s="344"/>
      <c r="I47" s="359"/>
      <c r="J47" s="138"/>
      <c r="K47" s="169"/>
      <c r="L47" s="126">
        <f>J47</f>
        <v>0</v>
      </c>
      <c r="M47" s="127"/>
      <c r="N47" s="127"/>
      <c r="O47" s="129"/>
      <c r="P47" s="196"/>
      <c r="Q47" s="183">
        <v>13504</v>
      </c>
      <c r="R47" s="29">
        <f>Q47*J47</f>
        <v>0</v>
      </c>
    </row>
    <row r="48" spans="2:18" s="17" customFormat="1" ht="24.75" hidden="1" customHeight="1" x14ac:dyDescent="0.25">
      <c r="B48" s="28"/>
      <c r="C48" s="146"/>
      <c r="D48" s="146"/>
      <c r="E48" s="146"/>
      <c r="F48" s="146"/>
      <c r="G48" s="150"/>
      <c r="H48" s="146"/>
      <c r="I48" s="151"/>
      <c r="J48" s="139"/>
      <c r="K48" s="170"/>
      <c r="L48" s="126"/>
      <c r="M48" s="127"/>
      <c r="N48" s="127"/>
      <c r="O48" s="129"/>
      <c r="P48" s="196"/>
      <c r="Q48" s="183"/>
      <c r="R48" s="29"/>
    </row>
    <row r="49" spans="2:18" s="17" customFormat="1" ht="24.75" hidden="1" customHeight="1" x14ac:dyDescent="0.25">
      <c r="B49" s="28" t="s">
        <v>6</v>
      </c>
      <c r="C49" s="344" t="s">
        <v>78</v>
      </c>
      <c r="D49" s="344"/>
      <c r="E49" s="344"/>
      <c r="F49" s="344"/>
      <c r="G49" s="358" t="s">
        <v>96</v>
      </c>
      <c r="H49" s="344"/>
      <c r="I49" s="359"/>
      <c r="J49" s="138"/>
      <c r="K49" s="169"/>
      <c r="L49" s="126">
        <f>J49</f>
        <v>0</v>
      </c>
      <c r="M49" s="127"/>
      <c r="N49" s="127"/>
      <c r="O49" s="129"/>
      <c r="P49" s="196"/>
      <c r="Q49" s="183">
        <v>13504</v>
      </c>
      <c r="R49" s="29">
        <f>Q49*J49</f>
        <v>0</v>
      </c>
    </row>
    <row r="50" spans="2:18" s="17" customFormat="1" ht="24.75" hidden="1" customHeight="1" x14ac:dyDescent="0.25">
      <c r="B50" s="28"/>
      <c r="C50" s="146"/>
      <c r="D50" s="146"/>
      <c r="E50" s="146"/>
      <c r="F50" s="146"/>
      <c r="G50" s="150"/>
      <c r="H50" s="146"/>
      <c r="I50" s="151"/>
      <c r="J50" s="139"/>
      <c r="K50" s="170"/>
      <c r="L50" s="126"/>
      <c r="M50" s="127"/>
      <c r="N50" s="127"/>
      <c r="O50" s="129"/>
      <c r="P50" s="196"/>
      <c r="Q50" s="183"/>
      <c r="R50" s="29"/>
    </row>
    <row r="51" spans="2:18" s="17" customFormat="1" ht="24.75" hidden="1" customHeight="1" x14ac:dyDescent="0.25">
      <c r="B51" s="28" t="s">
        <v>9</v>
      </c>
      <c r="C51" s="344" t="s">
        <v>123</v>
      </c>
      <c r="D51" s="344"/>
      <c r="E51" s="344"/>
      <c r="F51" s="344"/>
      <c r="G51" s="358" t="s">
        <v>97</v>
      </c>
      <c r="H51" s="344"/>
      <c r="I51" s="359"/>
      <c r="J51" s="138"/>
      <c r="K51" s="169"/>
      <c r="L51" s="126">
        <f>J51</f>
        <v>0</v>
      </c>
      <c r="M51" s="127"/>
      <c r="N51" s="127"/>
      <c r="O51" s="129"/>
      <c r="P51" s="196"/>
      <c r="Q51" s="183">
        <v>23632</v>
      </c>
      <c r="R51" s="29">
        <f>Q51*J51</f>
        <v>0</v>
      </c>
    </row>
    <row r="52" spans="2:18" s="17" customFormat="1" ht="24.75" hidden="1" customHeight="1" x14ac:dyDescent="0.25">
      <c r="B52" s="28"/>
      <c r="C52" s="146"/>
      <c r="D52" s="146"/>
      <c r="E52" s="146"/>
      <c r="F52" s="146"/>
      <c r="G52" s="150"/>
      <c r="H52" s="146"/>
      <c r="I52" s="151"/>
      <c r="J52" s="139"/>
      <c r="K52" s="170"/>
      <c r="L52" s="126"/>
      <c r="M52" s="127"/>
      <c r="N52" s="127"/>
      <c r="O52" s="129"/>
      <c r="P52" s="196"/>
      <c r="Q52" s="183"/>
      <c r="R52" s="29"/>
    </row>
    <row r="53" spans="2:18" s="17" customFormat="1" ht="24.75" hidden="1" customHeight="1" x14ac:dyDescent="0.25">
      <c r="B53" s="28" t="s">
        <v>10</v>
      </c>
      <c r="C53" s="344" t="s">
        <v>36</v>
      </c>
      <c r="D53" s="344"/>
      <c r="E53" s="344"/>
      <c r="F53" s="344"/>
      <c r="G53" s="358" t="s">
        <v>97</v>
      </c>
      <c r="H53" s="344"/>
      <c r="I53" s="359"/>
      <c r="J53" s="138"/>
      <c r="K53" s="169"/>
      <c r="L53" s="126">
        <f>J53</f>
        <v>0</v>
      </c>
      <c r="M53" s="127"/>
      <c r="N53" s="127"/>
      <c r="O53" s="129"/>
      <c r="P53" s="196"/>
      <c r="Q53" s="183">
        <v>23632</v>
      </c>
      <c r="R53" s="29">
        <f>Q53*J53</f>
        <v>0</v>
      </c>
    </row>
    <row r="54" spans="2:18" s="17" customFormat="1" ht="24.75" hidden="1" customHeight="1" x14ac:dyDescent="0.25">
      <c r="B54" s="28"/>
      <c r="C54" s="146"/>
      <c r="D54" s="146"/>
      <c r="E54" s="146"/>
      <c r="F54" s="146"/>
      <c r="G54" s="150"/>
      <c r="H54" s="146"/>
      <c r="I54" s="151"/>
      <c r="J54" s="139"/>
      <c r="K54" s="170"/>
      <c r="L54" s="126"/>
      <c r="M54" s="127"/>
      <c r="N54" s="127"/>
      <c r="O54" s="129"/>
      <c r="P54" s="196"/>
      <c r="Q54" s="183"/>
      <c r="R54" s="29"/>
    </row>
    <row r="55" spans="2:18" s="17" customFormat="1" ht="24.75" hidden="1" customHeight="1" x14ac:dyDescent="0.25">
      <c r="B55" s="28" t="s">
        <v>61</v>
      </c>
      <c r="C55" s="344" t="s">
        <v>124</v>
      </c>
      <c r="D55" s="344"/>
      <c r="E55" s="344"/>
      <c r="F55" s="344"/>
      <c r="G55" s="358" t="s">
        <v>98</v>
      </c>
      <c r="H55" s="344"/>
      <c r="I55" s="359"/>
      <c r="J55" s="138"/>
      <c r="K55" s="169"/>
      <c r="L55" s="126">
        <f>J55</f>
        <v>0</v>
      </c>
      <c r="M55" s="127"/>
      <c r="N55" s="127"/>
      <c r="O55" s="129"/>
      <c r="P55" s="196"/>
      <c r="Q55" s="183">
        <v>33760</v>
      </c>
      <c r="R55" s="29">
        <f>Q55*J55</f>
        <v>0</v>
      </c>
    </row>
    <row r="56" spans="2:18" s="17" customFormat="1" ht="24.75" hidden="1" customHeight="1" x14ac:dyDescent="0.25">
      <c r="B56" s="28"/>
      <c r="C56" s="146"/>
      <c r="D56" s="146"/>
      <c r="E56" s="146"/>
      <c r="F56" s="146"/>
      <c r="G56" s="150"/>
      <c r="H56" s="146"/>
      <c r="I56" s="151"/>
      <c r="J56" s="139"/>
      <c r="K56" s="170"/>
      <c r="L56" s="126"/>
      <c r="M56" s="127"/>
      <c r="N56" s="127"/>
      <c r="O56" s="129"/>
      <c r="P56" s="196"/>
      <c r="Q56" s="183"/>
      <c r="R56" s="29"/>
    </row>
    <row r="57" spans="2:18" s="17" customFormat="1" ht="24.75" hidden="1" customHeight="1" x14ac:dyDescent="0.25">
      <c r="B57" s="28" t="s">
        <v>62</v>
      </c>
      <c r="C57" s="344" t="s">
        <v>37</v>
      </c>
      <c r="D57" s="344"/>
      <c r="E57" s="344"/>
      <c r="F57" s="344"/>
      <c r="G57" s="358" t="s">
        <v>98</v>
      </c>
      <c r="H57" s="344"/>
      <c r="I57" s="359"/>
      <c r="J57" s="138"/>
      <c r="K57" s="169"/>
      <c r="L57" s="126">
        <f>J57</f>
        <v>0</v>
      </c>
      <c r="M57" s="127"/>
      <c r="N57" s="127"/>
      <c r="O57" s="129"/>
      <c r="P57" s="196"/>
      <c r="Q57" s="183">
        <v>33760</v>
      </c>
      <c r="R57" s="29">
        <f>Q57*J57</f>
        <v>0</v>
      </c>
    </row>
    <row r="58" spans="2:18" s="17" customFormat="1" ht="24.75" hidden="1" customHeight="1" x14ac:dyDescent="0.25">
      <c r="B58" s="28"/>
      <c r="C58" s="146"/>
      <c r="D58" s="146"/>
      <c r="E58" s="146"/>
      <c r="F58" s="146"/>
      <c r="G58" s="150"/>
      <c r="H58" s="146"/>
      <c r="I58" s="151"/>
      <c r="J58" s="139"/>
      <c r="K58" s="170"/>
      <c r="L58" s="126"/>
      <c r="M58" s="127"/>
      <c r="N58" s="127"/>
      <c r="O58" s="129"/>
      <c r="P58" s="196"/>
      <c r="Q58" s="183"/>
      <c r="R58" s="29"/>
    </row>
    <row r="59" spans="2:18" s="17" customFormat="1" ht="24.75" hidden="1" customHeight="1" x14ac:dyDescent="0.25">
      <c r="B59" s="28" t="s">
        <v>63</v>
      </c>
      <c r="C59" s="344" t="s">
        <v>19</v>
      </c>
      <c r="D59" s="344"/>
      <c r="E59" s="344"/>
      <c r="F59" s="344"/>
      <c r="G59" s="358" t="s">
        <v>99</v>
      </c>
      <c r="H59" s="344"/>
      <c r="I59" s="359"/>
      <c r="J59" s="138"/>
      <c r="K59" s="169"/>
      <c r="L59" s="126">
        <f>J59</f>
        <v>0</v>
      </c>
      <c r="M59" s="127"/>
      <c r="N59" s="127"/>
      <c r="O59" s="129"/>
      <c r="P59" s="196"/>
      <c r="Q59" s="183">
        <v>1360</v>
      </c>
      <c r="R59" s="29">
        <f>Q59*J59</f>
        <v>0</v>
      </c>
    </row>
    <row r="60" spans="2:18" s="17" customFormat="1" ht="24.75" hidden="1" customHeight="1" x14ac:dyDescent="0.25">
      <c r="B60" s="28"/>
      <c r="C60" s="146"/>
      <c r="D60" s="146"/>
      <c r="E60" s="146"/>
      <c r="F60" s="146"/>
      <c r="G60" s="150"/>
      <c r="H60" s="146"/>
      <c r="I60" s="151"/>
      <c r="J60" s="139"/>
      <c r="K60" s="170"/>
      <c r="L60" s="126"/>
      <c r="M60" s="127"/>
      <c r="N60" s="127"/>
      <c r="O60" s="129"/>
      <c r="P60" s="196"/>
      <c r="Q60" s="183"/>
      <c r="R60" s="29"/>
    </row>
    <row r="61" spans="2:18" s="17" customFormat="1" ht="24.75" hidden="1" customHeight="1" x14ac:dyDescent="0.25">
      <c r="B61" s="28" t="s">
        <v>64</v>
      </c>
      <c r="C61" s="344" t="s">
        <v>125</v>
      </c>
      <c r="D61" s="344"/>
      <c r="E61" s="344"/>
      <c r="F61" s="344"/>
      <c r="G61" s="358" t="s">
        <v>129</v>
      </c>
      <c r="H61" s="344"/>
      <c r="I61" s="359"/>
      <c r="J61" s="138"/>
      <c r="K61" s="169"/>
      <c r="L61" s="126">
        <f>J61*3</f>
        <v>0</v>
      </c>
      <c r="M61" s="127"/>
      <c r="N61" s="127"/>
      <c r="O61" s="129"/>
      <c r="P61" s="196"/>
      <c r="Q61" s="183">
        <v>16136</v>
      </c>
      <c r="R61" s="29">
        <f>Q61*J61</f>
        <v>0</v>
      </c>
    </row>
    <row r="62" spans="2:18" s="17" customFormat="1" ht="24.75" hidden="1" customHeight="1" x14ac:dyDescent="0.25">
      <c r="B62" s="28"/>
      <c r="C62" s="146"/>
      <c r="D62" s="146"/>
      <c r="E62" s="146"/>
      <c r="F62" s="146"/>
      <c r="G62" s="147"/>
      <c r="H62" s="148"/>
      <c r="I62" s="149"/>
      <c r="J62" s="139"/>
      <c r="K62" s="170"/>
      <c r="L62" s="126"/>
      <c r="M62" s="127"/>
      <c r="N62" s="127"/>
      <c r="O62" s="129"/>
      <c r="P62" s="196"/>
      <c r="Q62" s="183"/>
      <c r="R62" s="29"/>
    </row>
    <row r="63" spans="2:18" s="17" customFormat="1" ht="24.75" hidden="1" customHeight="1" x14ac:dyDescent="0.25">
      <c r="B63" s="28" t="s">
        <v>65</v>
      </c>
      <c r="C63" s="344" t="s">
        <v>38</v>
      </c>
      <c r="D63" s="344"/>
      <c r="E63" s="344"/>
      <c r="F63" s="344"/>
      <c r="G63" s="358" t="s">
        <v>116</v>
      </c>
      <c r="H63" s="344"/>
      <c r="I63" s="359"/>
      <c r="J63" s="138"/>
      <c r="K63" s="169"/>
      <c r="L63" s="126">
        <f>J63*2</f>
        <v>0</v>
      </c>
      <c r="M63" s="127"/>
      <c r="N63" s="127"/>
      <c r="O63" s="129"/>
      <c r="P63" s="196"/>
      <c r="Q63" s="183">
        <v>8492</v>
      </c>
      <c r="R63" s="29">
        <f>Q63*J63</f>
        <v>0</v>
      </c>
    </row>
    <row r="64" spans="2:18" s="17" customFormat="1" ht="24.75" hidden="1" customHeight="1" x14ac:dyDescent="0.25">
      <c r="B64" s="28"/>
      <c r="C64" s="146"/>
      <c r="D64" s="146"/>
      <c r="E64" s="146"/>
      <c r="F64" s="146"/>
      <c r="G64" s="147"/>
      <c r="H64" s="148"/>
      <c r="I64" s="149"/>
      <c r="J64" s="139"/>
      <c r="K64" s="170"/>
      <c r="L64" s="126"/>
      <c r="M64" s="127"/>
      <c r="N64" s="127"/>
      <c r="O64" s="129"/>
      <c r="P64" s="196"/>
      <c r="Q64" s="183"/>
      <c r="R64" s="29"/>
    </row>
    <row r="65" spans="2:18" s="17" customFormat="1" ht="24.75" hidden="1" customHeight="1" x14ac:dyDescent="0.25">
      <c r="B65" s="28" t="s">
        <v>66</v>
      </c>
      <c r="C65" s="344" t="s">
        <v>18</v>
      </c>
      <c r="D65" s="344"/>
      <c r="E65" s="344"/>
      <c r="F65" s="344"/>
      <c r="G65" s="358" t="s">
        <v>117</v>
      </c>
      <c r="H65" s="344"/>
      <c r="I65" s="359"/>
      <c r="J65" s="138"/>
      <c r="K65" s="169"/>
      <c r="L65" s="126">
        <f>J65*2</f>
        <v>0</v>
      </c>
      <c r="M65" s="127"/>
      <c r="N65" s="127"/>
      <c r="O65" s="129"/>
      <c r="P65" s="196"/>
      <c r="Q65" s="183">
        <v>7780</v>
      </c>
      <c r="R65" s="29">
        <f>Q65*J65</f>
        <v>0</v>
      </c>
    </row>
    <row r="66" spans="2:18" s="17" customFormat="1" ht="24.75" hidden="1" customHeight="1" x14ac:dyDescent="0.25">
      <c r="B66" s="28"/>
      <c r="C66" s="146"/>
      <c r="D66" s="146"/>
      <c r="E66" s="146"/>
      <c r="F66" s="146"/>
      <c r="G66" s="147"/>
      <c r="H66" s="148"/>
      <c r="I66" s="149"/>
      <c r="J66" s="139"/>
      <c r="K66" s="170"/>
      <c r="L66" s="126"/>
      <c r="M66" s="127"/>
      <c r="N66" s="127"/>
      <c r="O66" s="129"/>
      <c r="P66" s="196"/>
      <c r="Q66" s="183"/>
      <c r="R66" s="29"/>
    </row>
    <row r="67" spans="2:18" s="17" customFormat="1" ht="24.75" hidden="1" customHeight="1" x14ac:dyDescent="0.25">
      <c r="B67" s="28" t="s">
        <v>67</v>
      </c>
      <c r="C67" s="344" t="s">
        <v>17</v>
      </c>
      <c r="D67" s="344"/>
      <c r="E67" s="344"/>
      <c r="F67" s="344"/>
      <c r="G67" s="358" t="s">
        <v>118</v>
      </c>
      <c r="H67" s="344"/>
      <c r="I67" s="359"/>
      <c r="J67" s="138"/>
      <c r="K67" s="169"/>
      <c r="L67" s="126">
        <f>J67*2</f>
        <v>0</v>
      </c>
      <c r="M67" s="128"/>
      <c r="N67" s="128"/>
      <c r="O67" s="129"/>
      <c r="P67" s="196"/>
      <c r="Q67" s="183">
        <v>26885</v>
      </c>
      <c r="R67" s="29">
        <f>Q67*J67</f>
        <v>0</v>
      </c>
    </row>
    <row r="68" spans="2:18" s="17" customFormat="1" ht="24.75" hidden="1" customHeight="1" x14ac:dyDescent="0.25">
      <c r="B68" s="28"/>
      <c r="C68" s="146"/>
      <c r="D68" s="146"/>
      <c r="E68" s="146"/>
      <c r="F68" s="146"/>
      <c r="G68" s="147"/>
      <c r="H68" s="148"/>
      <c r="I68" s="149"/>
      <c r="J68" s="139"/>
      <c r="K68" s="170"/>
      <c r="L68" s="126"/>
      <c r="M68" s="128"/>
      <c r="N68" s="128"/>
      <c r="O68" s="129"/>
      <c r="P68" s="196"/>
      <c r="Q68" s="183"/>
      <c r="R68" s="29"/>
    </row>
    <row r="69" spans="2:18" s="17" customFormat="1" ht="24.75" hidden="1" customHeight="1" x14ac:dyDescent="0.25">
      <c r="B69" s="28" t="s">
        <v>68</v>
      </c>
      <c r="C69" s="344" t="s">
        <v>126</v>
      </c>
      <c r="D69" s="344"/>
      <c r="E69" s="344"/>
      <c r="F69" s="344"/>
      <c r="G69" s="358" t="s">
        <v>128</v>
      </c>
      <c r="H69" s="344"/>
      <c r="I69" s="359"/>
      <c r="J69" s="138"/>
      <c r="K69" s="169"/>
      <c r="L69" s="126">
        <f>J69*2</f>
        <v>0</v>
      </c>
      <c r="M69" s="128"/>
      <c r="N69" s="128"/>
      <c r="O69" s="129"/>
      <c r="P69" s="196"/>
      <c r="Q69" s="183">
        <v>5377</v>
      </c>
      <c r="R69" s="29">
        <f>Q69*J69</f>
        <v>0</v>
      </c>
    </row>
    <row r="70" spans="2:18" s="17" customFormat="1" ht="24.75" hidden="1" customHeight="1" x14ac:dyDescent="0.25">
      <c r="B70" s="28"/>
      <c r="C70" s="146"/>
      <c r="D70" s="146"/>
      <c r="E70" s="146"/>
      <c r="F70" s="146"/>
      <c r="G70" s="147"/>
      <c r="H70" s="148"/>
      <c r="I70" s="149"/>
      <c r="J70" s="139"/>
      <c r="K70" s="170"/>
      <c r="L70" s="126"/>
      <c r="M70" s="128"/>
      <c r="N70" s="128"/>
      <c r="O70" s="129"/>
      <c r="P70" s="196"/>
      <c r="Q70" s="183"/>
      <c r="R70" s="29"/>
    </row>
    <row r="71" spans="2:18" s="17" customFormat="1" ht="24.75" hidden="1" customHeight="1" x14ac:dyDescent="0.25">
      <c r="B71" s="28" t="s">
        <v>12</v>
      </c>
      <c r="C71" s="344" t="s">
        <v>39</v>
      </c>
      <c r="D71" s="344"/>
      <c r="E71" s="344"/>
      <c r="F71" s="344"/>
      <c r="G71" s="374" t="s">
        <v>130</v>
      </c>
      <c r="H71" s="375"/>
      <c r="I71" s="376"/>
      <c r="J71" s="138"/>
      <c r="K71" s="169"/>
      <c r="L71" s="130"/>
      <c r="M71" s="128"/>
      <c r="N71" s="128"/>
      <c r="O71" s="129"/>
      <c r="P71" s="196">
        <f>J71</f>
        <v>0</v>
      </c>
      <c r="Q71" s="183">
        <v>17277</v>
      </c>
      <c r="R71" s="29">
        <f>Q71*J71</f>
        <v>0</v>
      </c>
    </row>
    <row r="72" spans="2:18" s="17" customFormat="1" ht="24.75" hidden="1" customHeight="1" x14ac:dyDescent="0.25">
      <c r="B72" s="28"/>
      <c r="C72" s="146"/>
      <c r="D72" s="146"/>
      <c r="E72" s="146"/>
      <c r="F72" s="146"/>
      <c r="G72" s="147"/>
      <c r="H72" s="148"/>
      <c r="I72" s="149"/>
      <c r="J72" s="139"/>
      <c r="K72" s="170"/>
      <c r="L72" s="130"/>
      <c r="M72" s="128"/>
      <c r="N72" s="128"/>
      <c r="O72" s="129"/>
      <c r="P72" s="196"/>
      <c r="Q72" s="183"/>
      <c r="R72" s="29"/>
    </row>
    <row r="73" spans="2:18" s="17" customFormat="1" ht="24.75" hidden="1" customHeight="1" x14ac:dyDescent="0.25">
      <c r="B73" s="28" t="s">
        <v>13</v>
      </c>
      <c r="C73" s="344" t="s">
        <v>40</v>
      </c>
      <c r="D73" s="344"/>
      <c r="E73" s="344"/>
      <c r="F73" s="344"/>
      <c r="G73" s="358" t="s">
        <v>131</v>
      </c>
      <c r="H73" s="344"/>
      <c r="I73" s="359"/>
      <c r="J73" s="138"/>
      <c r="K73" s="169"/>
      <c r="L73" s="130"/>
      <c r="M73" s="128"/>
      <c r="N73" s="128"/>
      <c r="O73" s="129"/>
      <c r="P73" s="196">
        <f>J73</f>
        <v>0</v>
      </c>
      <c r="Q73" s="183">
        <v>17277</v>
      </c>
      <c r="R73" s="29">
        <f>Q73*J73</f>
        <v>0</v>
      </c>
    </row>
    <row r="74" spans="2:18" s="17" customFormat="1" ht="24.75" hidden="1" customHeight="1" x14ac:dyDescent="0.25">
      <c r="B74" s="28"/>
      <c r="C74" s="146"/>
      <c r="D74" s="146"/>
      <c r="E74" s="146"/>
      <c r="F74" s="146"/>
      <c r="G74" s="150"/>
      <c r="H74" s="146"/>
      <c r="I74" s="151"/>
      <c r="J74" s="139"/>
      <c r="K74" s="170"/>
      <c r="L74" s="130"/>
      <c r="M74" s="128"/>
      <c r="N74" s="128"/>
      <c r="O74" s="129"/>
      <c r="P74" s="196"/>
      <c r="Q74" s="183"/>
      <c r="R74" s="29"/>
    </row>
    <row r="75" spans="2:18" s="17" customFormat="1" ht="24.75" hidden="1" customHeight="1" x14ac:dyDescent="0.25">
      <c r="B75" s="28" t="s">
        <v>15</v>
      </c>
      <c r="C75" s="344" t="s">
        <v>41</v>
      </c>
      <c r="D75" s="344"/>
      <c r="E75" s="344"/>
      <c r="F75" s="344"/>
      <c r="G75" s="374" t="s">
        <v>132</v>
      </c>
      <c r="H75" s="375"/>
      <c r="I75" s="376"/>
      <c r="J75" s="138"/>
      <c r="K75" s="169"/>
      <c r="L75" s="130"/>
      <c r="M75" s="128"/>
      <c r="N75" s="128"/>
      <c r="O75" s="129"/>
      <c r="P75" s="196">
        <f>J75</f>
        <v>0</v>
      </c>
      <c r="Q75" s="183">
        <v>8523</v>
      </c>
      <c r="R75" s="29">
        <f>Q75*J75</f>
        <v>0</v>
      </c>
    </row>
    <row r="76" spans="2:18" s="17" customFormat="1" ht="24.75" hidden="1" customHeight="1" x14ac:dyDescent="0.25">
      <c r="B76" s="28"/>
      <c r="C76" s="146"/>
      <c r="D76" s="146"/>
      <c r="E76" s="146"/>
      <c r="F76" s="146"/>
      <c r="G76" s="147"/>
      <c r="H76" s="148"/>
      <c r="I76" s="149"/>
      <c r="J76" s="139"/>
      <c r="K76" s="170"/>
      <c r="L76" s="130"/>
      <c r="M76" s="128"/>
      <c r="N76" s="128"/>
      <c r="O76" s="129"/>
      <c r="P76" s="196"/>
      <c r="Q76" s="183"/>
      <c r="R76" s="29"/>
    </row>
    <row r="77" spans="2:18" s="17" customFormat="1" ht="24.75" hidden="1" customHeight="1" x14ac:dyDescent="0.25">
      <c r="B77" s="28" t="s">
        <v>69</v>
      </c>
      <c r="C77" s="344" t="s">
        <v>42</v>
      </c>
      <c r="D77" s="344"/>
      <c r="E77" s="344"/>
      <c r="F77" s="344"/>
      <c r="G77" s="374" t="s">
        <v>133</v>
      </c>
      <c r="H77" s="375"/>
      <c r="I77" s="376"/>
      <c r="J77" s="138"/>
      <c r="K77" s="169"/>
      <c r="L77" s="130"/>
      <c r="M77" s="128"/>
      <c r="N77" s="128"/>
      <c r="O77" s="129"/>
      <c r="P77" s="196">
        <f>J77</f>
        <v>0</v>
      </c>
      <c r="Q77" s="183">
        <v>25569</v>
      </c>
      <c r="R77" s="29">
        <f>Q77*J77</f>
        <v>0</v>
      </c>
    </row>
    <row r="78" spans="2:18" s="17" customFormat="1" ht="24.75" hidden="1" customHeight="1" x14ac:dyDescent="0.25">
      <c r="B78" s="30"/>
      <c r="C78" s="31"/>
      <c r="D78" s="31"/>
      <c r="E78" s="31"/>
      <c r="F78" s="31"/>
      <c r="G78" s="32"/>
      <c r="H78" s="33"/>
      <c r="I78" s="34"/>
      <c r="J78" s="140"/>
      <c r="K78" s="170"/>
      <c r="L78" s="131"/>
      <c r="M78" s="132"/>
      <c r="N78" s="132"/>
      <c r="O78" s="133"/>
      <c r="P78" s="197"/>
      <c r="Q78" s="184"/>
      <c r="R78" s="29"/>
    </row>
    <row r="79" spans="2:18" s="17" customFormat="1" ht="24.75" hidden="1" customHeight="1" thickBot="1" x14ac:dyDescent="0.3">
      <c r="B79" s="49" t="s">
        <v>70</v>
      </c>
      <c r="C79" s="380" t="s">
        <v>43</v>
      </c>
      <c r="D79" s="380"/>
      <c r="E79" s="380"/>
      <c r="F79" s="380"/>
      <c r="G79" s="371" t="s">
        <v>119</v>
      </c>
      <c r="H79" s="372"/>
      <c r="I79" s="373"/>
      <c r="J79" s="141"/>
      <c r="K79" s="169"/>
      <c r="L79" s="134"/>
      <c r="M79" s="135"/>
      <c r="N79" s="135"/>
      <c r="O79" s="163">
        <f>J79</f>
        <v>0</v>
      </c>
      <c r="P79" s="198"/>
      <c r="Q79" s="185">
        <v>22056</v>
      </c>
      <c r="R79" s="50">
        <f>Q79*J79</f>
        <v>0</v>
      </c>
    </row>
    <row r="80" spans="2:18" s="17" customFormat="1" ht="24.75" hidden="1" customHeight="1" thickBot="1" x14ac:dyDescent="0.3">
      <c r="B80" s="377" t="s">
        <v>142</v>
      </c>
      <c r="C80" s="378"/>
      <c r="D80" s="378"/>
      <c r="E80" s="378"/>
      <c r="F80" s="378"/>
      <c r="G80" s="378"/>
      <c r="H80" s="378"/>
      <c r="I80" s="378"/>
      <c r="J80" s="379"/>
      <c r="K80" s="166"/>
      <c r="L80" s="172">
        <f>SUM(L37:L79)</f>
        <v>0</v>
      </c>
      <c r="M80" s="173">
        <f t="shared" ref="M80:P80" si="1">SUM(M37:M79)</f>
        <v>0</v>
      </c>
      <c r="N80" s="173">
        <f t="shared" si="1"/>
        <v>0</v>
      </c>
      <c r="O80" s="188">
        <f t="shared" si="1"/>
        <v>0</v>
      </c>
      <c r="P80" s="188">
        <f t="shared" si="1"/>
        <v>0</v>
      </c>
      <c r="Q80" s="186"/>
      <c r="R80" s="42">
        <f>SUM(R37:R79)</f>
        <v>0</v>
      </c>
    </row>
    <row r="81" spans="2:34" s="17" customFormat="1" ht="24.75" hidden="1" customHeight="1" thickBot="1" x14ac:dyDescent="0.3">
      <c r="B81" s="51"/>
      <c r="C81" s="52"/>
      <c r="D81" s="52"/>
      <c r="E81" s="53"/>
      <c r="F81" s="53"/>
      <c r="G81" s="53"/>
      <c r="H81" s="53"/>
      <c r="I81" s="53"/>
      <c r="J81" s="57"/>
      <c r="L81" s="55">
        <f>SUM(L37:L79)+SUM(L9:L35)</f>
        <v>0</v>
      </c>
      <c r="M81" s="55">
        <f>SUM(M37:M79)+SUM(M9:M35)</f>
        <v>0</v>
      </c>
      <c r="N81" s="55">
        <f>SUM(N37:N79)+SUM(N9:N35)</f>
        <v>0</v>
      </c>
      <c r="O81" s="55">
        <f>SUM(O37:O79)+SUM(O9:O35)</f>
        <v>0</v>
      </c>
      <c r="P81" s="55">
        <f>SUM(P37:P79)+SUM(P9:P35)</f>
        <v>0</v>
      </c>
      <c r="Q81" s="54"/>
      <c r="R81" s="56">
        <f>R36+R80</f>
        <v>0</v>
      </c>
    </row>
    <row r="82" spans="2:34" s="17" customFormat="1" ht="24.75" customHeight="1" x14ac:dyDescent="0.25">
      <c r="B82" s="200"/>
      <c r="C82" s="201"/>
      <c r="D82" s="202"/>
      <c r="E82" s="203"/>
      <c r="F82" s="203"/>
      <c r="G82" s="202"/>
      <c r="H82" s="202"/>
      <c r="I82" s="202"/>
      <c r="J82" s="204"/>
      <c r="Q82" s="174"/>
      <c r="S82" s="174"/>
    </row>
    <row r="83" spans="2:34" s="17" customFormat="1" ht="20.25" x14ac:dyDescent="0.25">
      <c r="B83" s="58"/>
      <c r="C83" s="221" t="s">
        <v>72</v>
      </c>
      <c r="D83" s="59"/>
      <c r="E83" s="60"/>
      <c r="F83" s="60"/>
      <c r="G83" s="59"/>
      <c r="H83" s="59"/>
      <c r="I83" s="59"/>
      <c r="J83" s="61"/>
      <c r="Q83" s="174"/>
      <c r="S83" s="174"/>
    </row>
    <row r="84" spans="2:34" s="17" customFormat="1" ht="28.5" customHeight="1" thickBot="1" x14ac:dyDescent="0.3">
      <c r="B84" s="219" t="s">
        <v>87</v>
      </c>
      <c r="C84" s="220" t="s">
        <v>89</v>
      </c>
      <c r="D84" s="216" t="s">
        <v>88</v>
      </c>
      <c r="E84" s="217"/>
      <c r="F84" s="217"/>
      <c r="G84" s="218"/>
      <c r="H84" s="205" t="s">
        <v>90</v>
      </c>
      <c r="I84" s="388" t="s">
        <v>91</v>
      </c>
      <c r="J84" s="389"/>
      <c r="K84" s="171"/>
      <c r="L84" s="171"/>
      <c r="M84" s="171"/>
      <c r="N84" s="171"/>
      <c r="O84" s="171"/>
      <c r="P84" s="171"/>
      <c r="Q84" s="171"/>
      <c r="R84" s="171"/>
      <c r="S84" s="171"/>
    </row>
    <row r="85" spans="2:34" s="17" customFormat="1" ht="28.5" customHeight="1" x14ac:dyDescent="0.25">
      <c r="B85" s="383" t="s">
        <v>83</v>
      </c>
      <c r="C85" s="206">
        <v>54000</v>
      </c>
      <c r="D85" s="412" t="s">
        <v>82</v>
      </c>
      <c r="E85" s="413"/>
      <c r="F85" s="413"/>
      <c r="G85" s="414"/>
      <c r="H85" s="207">
        <f>L81</f>
        <v>0</v>
      </c>
      <c r="I85" s="390" t="s">
        <v>147</v>
      </c>
      <c r="J85" s="391"/>
      <c r="K85" s="165"/>
      <c r="L85" s="165"/>
      <c r="M85" s="165"/>
      <c r="N85" s="165"/>
      <c r="O85" s="165"/>
      <c r="P85" s="165"/>
      <c r="Q85" s="165"/>
      <c r="R85" s="165"/>
      <c r="S85" s="165"/>
    </row>
    <row r="86" spans="2:34" s="17" customFormat="1" ht="28.5" customHeight="1" x14ac:dyDescent="0.25">
      <c r="B86" s="384"/>
      <c r="C86" s="145">
        <v>50501</v>
      </c>
      <c r="D86" s="409" t="s">
        <v>0</v>
      </c>
      <c r="E86" s="410"/>
      <c r="F86" s="410"/>
      <c r="G86" s="411"/>
      <c r="H86" s="63">
        <f>ROUND(M81,2)</f>
        <v>0</v>
      </c>
      <c r="I86" s="392"/>
      <c r="J86" s="393"/>
      <c r="K86" s="165"/>
      <c r="L86" s="165"/>
      <c r="M86" s="165"/>
      <c r="N86" s="165"/>
      <c r="O86" s="165"/>
      <c r="P86" s="165"/>
      <c r="Q86" s="165"/>
      <c r="R86" s="165"/>
      <c r="S86" s="165"/>
    </row>
    <row r="87" spans="2:34" s="17" customFormat="1" ht="28.5" customHeight="1" x14ac:dyDescent="0.25">
      <c r="B87" s="384"/>
      <c r="C87" s="145">
        <v>52601</v>
      </c>
      <c r="D87" s="409" t="s">
        <v>8</v>
      </c>
      <c r="E87" s="410"/>
      <c r="F87" s="410"/>
      <c r="G87" s="411"/>
      <c r="H87" s="63">
        <f>ROUND(N81,2)</f>
        <v>0</v>
      </c>
      <c r="I87" s="392"/>
      <c r="J87" s="393"/>
      <c r="K87" s="165"/>
      <c r="L87" s="165"/>
      <c r="M87" s="165"/>
      <c r="N87" s="165"/>
      <c r="O87" s="165"/>
      <c r="P87" s="165"/>
      <c r="Q87" s="165"/>
      <c r="R87" s="165"/>
      <c r="S87" s="165"/>
    </row>
    <row r="88" spans="2:34" s="17" customFormat="1" ht="28.5" customHeight="1" x14ac:dyDescent="0.25">
      <c r="B88" s="384"/>
      <c r="C88" s="145">
        <v>52602</v>
      </c>
      <c r="D88" s="199" t="s">
        <v>5</v>
      </c>
      <c r="E88" s="144"/>
      <c r="F88" s="144"/>
      <c r="G88" s="144"/>
      <c r="H88" s="62">
        <f>O81</f>
        <v>0</v>
      </c>
      <c r="I88" s="392"/>
      <c r="J88" s="393"/>
      <c r="K88" s="165"/>
      <c r="L88" s="165"/>
      <c r="M88" s="165"/>
      <c r="N88" s="165"/>
      <c r="O88" s="165"/>
      <c r="P88" s="165"/>
      <c r="Q88" s="165"/>
      <c r="R88" s="165"/>
      <c r="S88" s="165"/>
    </row>
    <row r="89" spans="2:34" s="17" customFormat="1" ht="28.5" customHeight="1" thickBot="1" x14ac:dyDescent="0.3">
      <c r="B89" s="385"/>
      <c r="C89" s="64">
        <v>51212</v>
      </c>
      <c r="D89" s="208" t="s">
        <v>22</v>
      </c>
      <c r="E89" s="209"/>
      <c r="F89" s="209"/>
      <c r="G89" s="209"/>
      <c r="H89" s="210">
        <f>P81</f>
        <v>0</v>
      </c>
      <c r="I89" s="394"/>
      <c r="J89" s="395"/>
      <c r="K89" s="165"/>
      <c r="L89" s="165"/>
      <c r="M89" s="165"/>
      <c r="N89" s="165"/>
      <c r="O89" s="165"/>
      <c r="P89" s="165"/>
      <c r="Q89" s="165"/>
      <c r="R89" s="165"/>
      <c r="S89" s="165"/>
    </row>
    <row r="90" spans="2:34" s="17" customFormat="1" ht="36" customHeight="1" x14ac:dyDescent="0.25">
      <c r="B90" s="383" t="s">
        <v>84</v>
      </c>
      <c r="C90" s="206">
        <v>52510</v>
      </c>
      <c r="D90" s="400" t="s">
        <v>21</v>
      </c>
      <c r="E90" s="401"/>
      <c r="F90" s="401"/>
      <c r="G90" s="401"/>
      <c r="H90" s="402"/>
      <c r="I90" s="396" t="s">
        <v>144</v>
      </c>
      <c r="J90" s="397"/>
      <c r="K90" s="165"/>
      <c r="L90" s="165"/>
      <c r="M90" s="165"/>
      <c r="N90" s="165"/>
      <c r="O90" s="165"/>
      <c r="P90" s="165"/>
      <c r="Q90" s="165"/>
      <c r="R90" s="165"/>
      <c r="S90" s="165"/>
    </row>
    <row r="91" spans="2:34" s="17" customFormat="1" ht="32.25" customHeight="1" x14ac:dyDescent="0.25">
      <c r="B91" s="384"/>
      <c r="C91" s="145">
        <v>51010</v>
      </c>
      <c r="D91" s="403" t="s">
        <v>149</v>
      </c>
      <c r="E91" s="404"/>
      <c r="F91" s="404"/>
      <c r="G91" s="404"/>
      <c r="H91" s="405"/>
      <c r="I91" s="465" t="s">
        <v>148</v>
      </c>
      <c r="J91" s="466"/>
      <c r="K91" s="165"/>
      <c r="L91" s="165"/>
      <c r="M91" s="165"/>
      <c r="N91" s="165"/>
      <c r="O91" s="165"/>
      <c r="P91" s="165"/>
      <c r="Q91" s="165"/>
      <c r="R91" s="165"/>
      <c r="S91" s="165"/>
    </row>
    <row r="92" spans="2:34" s="17" customFormat="1" ht="28.5" customHeight="1" x14ac:dyDescent="0.25">
      <c r="B92" s="384"/>
      <c r="C92" s="145">
        <v>51510</v>
      </c>
      <c r="D92" s="403" t="s">
        <v>150</v>
      </c>
      <c r="E92" s="404"/>
      <c r="F92" s="404"/>
      <c r="G92" s="404"/>
      <c r="H92" s="405"/>
      <c r="I92" s="398" t="s">
        <v>145</v>
      </c>
      <c r="J92" s="399"/>
      <c r="K92" s="165"/>
      <c r="L92" s="165"/>
      <c r="M92" s="165"/>
      <c r="N92" s="165"/>
      <c r="O92" s="165"/>
      <c r="P92" s="165"/>
      <c r="Q92" s="165"/>
      <c r="R92" s="165"/>
      <c r="S92" s="165"/>
    </row>
    <row r="93" spans="2:34" s="17" customFormat="1" ht="28.5" customHeight="1" x14ac:dyDescent="0.25">
      <c r="B93" s="384"/>
      <c r="C93" s="145">
        <v>51610</v>
      </c>
      <c r="D93" s="403" t="s">
        <v>151</v>
      </c>
      <c r="E93" s="404"/>
      <c r="F93" s="404"/>
      <c r="G93" s="404"/>
      <c r="H93" s="405"/>
      <c r="I93" s="392"/>
      <c r="J93" s="393"/>
      <c r="K93" s="165"/>
      <c r="L93" s="165"/>
      <c r="M93" s="165"/>
      <c r="N93" s="165"/>
      <c r="O93" s="165"/>
      <c r="P93" s="165"/>
      <c r="Q93" s="165"/>
      <c r="R93" s="165"/>
      <c r="S93" s="165"/>
    </row>
    <row r="94" spans="2:34" s="17" customFormat="1" ht="28.5" customHeight="1" thickBot="1" x14ac:dyDescent="0.3">
      <c r="B94" s="385"/>
      <c r="C94" s="64">
        <v>51710</v>
      </c>
      <c r="D94" s="406" t="s">
        <v>152</v>
      </c>
      <c r="E94" s="407"/>
      <c r="F94" s="407"/>
      <c r="G94" s="407"/>
      <c r="H94" s="408"/>
      <c r="I94" s="394"/>
      <c r="J94" s="395"/>
      <c r="K94" s="165"/>
      <c r="L94" s="165"/>
      <c r="M94" s="165"/>
      <c r="N94" s="165"/>
      <c r="O94" s="165"/>
      <c r="P94" s="165"/>
      <c r="Q94" s="165"/>
      <c r="R94" s="165"/>
      <c r="S94" s="165"/>
    </row>
    <row r="95" spans="2:34" s="17" customFormat="1" ht="28.5" customHeight="1" thickBot="1" x14ac:dyDescent="0.3">
      <c r="B95" s="211" t="s">
        <v>85</v>
      </c>
      <c r="C95" s="212">
        <v>60000</v>
      </c>
      <c r="D95" s="213" t="s">
        <v>20</v>
      </c>
      <c r="E95" s="214"/>
      <c r="F95" s="214"/>
      <c r="G95" s="214"/>
      <c r="H95" s="215"/>
      <c r="I95" s="386" t="s">
        <v>143</v>
      </c>
      <c r="J95" s="387"/>
      <c r="K95" s="165"/>
      <c r="L95" s="165"/>
      <c r="M95" s="165"/>
      <c r="N95" s="165"/>
      <c r="O95" s="165"/>
      <c r="P95" s="165"/>
      <c r="Q95" s="165"/>
      <c r="R95" s="165"/>
      <c r="S95" s="165"/>
    </row>
    <row r="96" spans="2:34" ht="11.25" customHeight="1" x14ac:dyDescent="0.25">
      <c r="B96" s="200"/>
      <c r="C96" s="224"/>
      <c r="D96" s="224"/>
      <c r="E96" s="224"/>
      <c r="F96" s="224"/>
      <c r="G96" s="224"/>
      <c r="H96" s="224"/>
      <c r="I96" s="224"/>
      <c r="J96" s="22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165"/>
      <c r="AF96" s="165"/>
      <c r="AG96" s="165"/>
      <c r="AH96" s="165"/>
    </row>
    <row r="97" spans="2:41" s="36" customFormat="1" x14ac:dyDescent="0.25">
      <c r="B97" s="68" t="s">
        <v>23</v>
      </c>
      <c r="C97" s="65"/>
      <c r="D97" s="65"/>
      <c r="E97" s="65"/>
      <c r="F97" s="65"/>
      <c r="G97" s="65"/>
      <c r="H97" s="65"/>
      <c r="I97" s="66"/>
      <c r="J97" s="67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</row>
    <row r="98" spans="2:41" s="36" customFormat="1" ht="54" customHeight="1" x14ac:dyDescent="0.25">
      <c r="B98" s="58">
        <v>51610</v>
      </c>
      <c r="C98" s="381" t="s">
        <v>135</v>
      </c>
      <c r="D98" s="381"/>
      <c r="E98" s="381"/>
      <c r="F98" s="381"/>
      <c r="G98" s="381"/>
      <c r="H98" s="381"/>
      <c r="I98" s="381"/>
      <c r="J98" s="382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</row>
    <row r="99" spans="2:41" s="36" customFormat="1" ht="102" customHeight="1" x14ac:dyDescent="0.25">
      <c r="B99" s="58">
        <v>51710</v>
      </c>
      <c r="C99" s="381" t="s">
        <v>134</v>
      </c>
      <c r="D99" s="381"/>
      <c r="E99" s="381"/>
      <c r="F99" s="381"/>
      <c r="G99" s="381"/>
      <c r="H99" s="381"/>
      <c r="I99" s="381"/>
      <c r="J99" s="382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</row>
    <row r="100" spans="2:41" s="36" customFormat="1" ht="22.5" customHeight="1" x14ac:dyDescent="0.25">
      <c r="B100" s="58">
        <v>51510</v>
      </c>
      <c r="C100" s="381" t="s">
        <v>113</v>
      </c>
      <c r="D100" s="381"/>
      <c r="E100" s="381"/>
      <c r="F100" s="381"/>
      <c r="G100" s="381"/>
      <c r="H100" s="381"/>
      <c r="I100" s="381"/>
      <c r="J100" s="382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</row>
    <row r="101" spans="2:41" s="36" customFormat="1" ht="15" thickBot="1" x14ac:dyDescent="0.3">
      <c r="B101" s="69"/>
      <c r="C101" s="70"/>
      <c r="D101" s="70"/>
      <c r="E101" s="70"/>
      <c r="F101" s="70"/>
      <c r="G101" s="70"/>
      <c r="H101" s="70"/>
      <c r="I101" s="71"/>
      <c r="J101" s="72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  <c r="AG101" s="165"/>
      <c r="AH101" s="165"/>
      <c r="AI101" s="165"/>
      <c r="AJ101" s="165"/>
      <c r="AK101" s="165"/>
      <c r="AL101" s="165"/>
      <c r="AM101" s="165"/>
      <c r="AN101" s="165"/>
      <c r="AO101" s="165"/>
    </row>
  </sheetData>
  <sheetProtection algorithmName="SHA-512" hashValue="CvHK7nkGsNVRJ5sQ75XZGN8fGXhassj3JH9mAmeU249MHvRUoNg6b81HF7pjeb5qfSTwqFk7JkV30CQBoX6kGw==" saltValue="QENdeabatdSWpQkivZeE5Q==" spinCount="100000" sheet="1" objects="1" scenarios="1"/>
  <mergeCells count="104">
    <mergeCell ref="C99:J99"/>
    <mergeCell ref="C100:J100"/>
    <mergeCell ref="D92:H92"/>
    <mergeCell ref="I92:J94"/>
    <mergeCell ref="D93:H93"/>
    <mergeCell ref="D94:H94"/>
    <mergeCell ref="I95:J95"/>
    <mergeCell ref="C98:J98"/>
    <mergeCell ref="B85:B89"/>
    <mergeCell ref="D85:G85"/>
    <mergeCell ref="I85:J89"/>
    <mergeCell ref="D86:G86"/>
    <mergeCell ref="D87:G87"/>
    <mergeCell ref="B90:B94"/>
    <mergeCell ref="D90:H90"/>
    <mergeCell ref="I90:J90"/>
    <mergeCell ref="D91:H91"/>
    <mergeCell ref="I91:J91"/>
    <mergeCell ref="C77:F77"/>
    <mergeCell ref="G77:I77"/>
    <mergeCell ref="C79:F79"/>
    <mergeCell ref="G79:I79"/>
    <mergeCell ref="B80:J80"/>
    <mergeCell ref="I84:J84"/>
    <mergeCell ref="C71:F71"/>
    <mergeCell ref="G71:I71"/>
    <mergeCell ref="C73:F73"/>
    <mergeCell ref="G73:I73"/>
    <mergeCell ref="C75:F75"/>
    <mergeCell ref="G75:I75"/>
    <mergeCell ref="C65:F65"/>
    <mergeCell ref="G65:I65"/>
    <mergeCell ref="C67:F67"/>
    <mergeCell ref="G67:I67"/>
    <mergeCell ref="C69:F69"/>
    <mergeCell ref="G69:I69"/>
    <mergeCell ref="C59:F59"/>
    <mergeCell ref="G59:I59"/>
    <mergeCell ref="C61:F61"/>
    <mergeCell ref="G61:I61"/>
    <mergeCell ref="C63:F63"/>
    <mergeCell ref="G63:I63"/>
    <mergeCell ref="C53:F53"/>
    <mergeCell ref="G53:I53"/>
    <mergeCell ref="C55:F55"/>
    <mergeCell ref="G55:I55"/>
    <mergeCell ref="C57:F57"/>
    <mergeCell ref="G57:I57"/>
    <mergeCell ref="C47:F47"/>
    <mergeCell ref="G47:I47"/>
    <mergeCell ref="C49:F49"/>
    <mergeCell ref="G49:I49"/>
    <mergeCell ref="C51:F51"/>
    <mergeCell ref="G51:I51"/>
    <mergeCell ref="C41:F41"/>
    <mergeCell ref="G41:I41"/>
    <mergeCell ref="C43:F43"/>
    <mergeCell ref="G43:I43"/>
    <mergeCell ref="C45:F45"/>
    <mergeCell ref="G45:I45"/>
    <mergeCell ref="C35:F35"/>
    <mergeCell ref="G35:I35"/>
    <mergeCell ref="B36:J36"/>
    <mergeCell ref="C37:F37"/>
    <mergeCell ref="G37:I37"/>
    <mergeCell ref="C39:F39"/>
    <mergeCell ref="G39:I39"/>
    <mergeCell ref="C29:F29"/>
    <mergeCell ref="G29:I29"/>
    <mergeCell ref="C31:F31"/>
    <mergeCell ref="G31:I31"/>
    <mergeCell ref="C33:F33"/>
    <mergeCell ref="G33:I33"/>
    <mergeCell ref="C23:F23"/>
    <mergeCell ref="G23:I23"/>
    <mergeCell ref="C25:F25"/>
    <mergeCell ref="G25:I25"/>
    <mergeCell ref="C27:F27"/>
    <mergeCell ref="G27:I27"/>
    <mergeCell ref="C17:F17"/>
    <mergeCell ref="G17:I17"/>
    <mergeCell ref="C19:F19"/>
    <mergeCell ref="G19:I19"/>
    <mergeCell ref="C21:F21"/>
    <mergeCell ref="G21:I21"/>
    <mergeCell ref="C11:F11"/>
    <mergeCell ref="G11:I11"/>
    <mergeCell ref="C13:F13"/>
    <mergeCell ref="G13:I13"/>
    <mergeCell ref="C15:F15"/>
    <mergeCell ref="G15:I15"/>
    <mergeCell ref="O2:O7"/>
    <mergeCell ref="P2:P7"/>
    <mergeCell ref="Q2:Q8"/>
    <mergeCell ref="R2:R8"/>
    <mergeCell ref="C3:F3"/>
    <mergeCell ref="C9:F9"/>
    <mergeCell ref="G9:I9"/>
    <mergeCell ref="B1:D1"/>
    <mergeCell ref="G2:I8"/>
    <mergeCell ref="J2:J8"/>
    <mergeCell ref="L2:L7"/>
    <mergeCell ref="M2:M7"/>
    <mergeCell ref="N2:N7"/>
  </mergeCells>
  <dataValidations count="1">
    <dataValidation type="whole" allowBlank="1" showInputMessage="1" showErrorMessage="1" sqref="J37:K79 J9:K35">
      <formula1>0</formula1>
      <formula2>1000</formula2>
    </dataValidation>
  </dataValidations>
  <hyperlinks>
    <hyperlink ref="B1:D1" location="'Hlavní strana'!A1" display="zpět na hlavní stranu"/>
  </hyperlinks>
  <pageMargins left="0.31496062992125984" right="0.31496062992125984" top="0.39370078740157483" bottom="0.19685039370078741" header="0.31496062992125984" footer="0.31496062992125984"/>
  <pageSetup paperSize="9" scale="82" fitToHeight="0" orientation="landscape" r:id="rId1"/>
  <rowBreaks count="1" manualBreakCount="1">
    <brk id="8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9"/>
  <sheetViews>
    <sheetView workbookViewId="0">
      <selection activeCell="D4" sqref="D4:H4"/>
    </sheetView>
  </sheetViews>
  <sheetFormatPr defaultRowHeight="15" x14ac:dyDescent="0.25"/>
  <cols>
    <col min="1" max="1" width="5.7109375" style="236" customWidth="1"/>
    <col min="2" max="2" width="21" customWidth="1"/>
    <col min="3" max="3" width="12.140625" customWidth="1"/>
    <col min="4" max="4" width="13.7109375" style="251" customWidth="1"/>
    <col min="5" max="5" width="7.28515625" style="252" customWidth="1"/>
    <col min="6" max="6" width="40.5703125" style="253" customWidth="1"/>
    <col min="7" max="7" width="12.42578125" style="254" customWidth="1"/>
    <col min="8" max="8" width="22.140625" style="253" customWidth="1"/>
  </cols>
  <sheetData>
    <row r="1" spans="1:8" ht="9.75" customHeight="1" x14ac:dyDescent="0.25"/>
    <row r="2" spans="1:8" ht="18.75" customHeight="1" x14ac:dyDescent="0.25">
      <c r="A2" s="298" t="s">
        <v>210</v>
      </c>
      <c r="B2" s="298"/>
      <c r="C2" s="298"/>
      <c r="D2" s="298"/>
      <c r="E2" s="298"/>
      <c r="F2" s="298"/>
      <c r="G2" s="298"/>
      <c r="H2" s="298"/>
    </row>
    <row r="3" spans="1:8" ht="7.5" customHeight="1" x14ac:dyDescent="0.25">
      <c r="B3" s="237"/>
      <c r="C3" s="237"/>
      <c r="D3" s="238"/>
      <c r="E3" s="239"/>
      <c r="F3" s="240"/>
      <c r="G3" s="255"/>
      <c r="H3" s="240"/>
    </row>
    <row r="4" spans="1:8" x14ac:dyDescent="0.25">
      <c r="A4" s="314" t="s">
        <v>175</v>
      </c>
      <c r="B4" s="315"/>
      <c r="C4" s="316"/>
      <c r="D4" s="317" t="s">
        <v>176</v>
      </c>
      <c r="E4" s="318"/>
      <c r="F4" s="318"/>
      <c r="G4" s="318"/>
      <c r="H4" s="319"/>
    </row>
    <row r="5" spans="1:8" x14ac:dyDescent="0.25">
      <c r="A5" s="310" t="s">
        <v>177</v>
      </c>
      <c r="B5" s="310"/>
      <c r="C5" s="310"/>
      <c r="D5" s="317" t="s">
        <v>178</v>
      </c>
      <c r="E5" s="318"/>
      <c r="F5" s="318"/>
      <c r="G5" s="318"/>
      <c r="H5" s="319"/>
    </row>
    <row r="6" spans="1:8" x14ac:dyDescent="0.25">
      <c r="A6" s="310" t="s">
        <v>179</v>
      </c>
      <c r="B6" s="310"/>
      <c r="C6" s="310"/>
      <c r="D6" s="311" t="s">
        <v>180</v>
      </c>
      <c r="E6" s="312"/>
      <c r="F6" s="312"/>
      <c r="G6" s="312"/>
      <c r="H6" s="313"/>
    </row>
    <row r="7" spans="1:8" ht="9.75" customHeight="1" x14ac:dyDescent="0.25">
      <c r="B7" s="241"/>
      <c r="C7" s="242"/>
      <c r="D7" s="243"/>
      <c r="E7" s="244"/>
      <c r="F7" s="245"/>
      <c r="G7" s="256"/>
      <c r="H7" s="246"/>
    </row>
    <row r="8" spans="1:8" ht="7.5" customHeight="1" x14ac:dyDescent="0.25">
      <c r="B8" s="241"/>
      <c r="C8" s="242"/>
      <c r="D8" s="243"/>
      <c r="E8" s="244"/>
      <c r="F8" s="245"/>
      <c r="G8" s="256"/>
      <c r="H8" s="246"/>
    </row>
    <row r="9" spans="1:8" ht="102" x14ac:dyDescent="0.25">
      <c r="A9" s="257" t="s">
        <v>181</v>
      </c>
      <c r="B9" s="258" t="s">
        <v>182</v>
      </c>
      <c r="C9" s="258" t="s">
        <v>183</v>
      </c>
      <c r="D9" s="259" t="s">
        <v>205</v>
      </c>
      <c r="E9" s="260" t="s">
        <v>184</v>
      </c>
      <c r="F9" s="261" t="s">
        <v>185</v>
      </c>
      <c r="G9" s="262" t="s">
        <v>204</v>
      </c>
      <c r="H9" s="261" t="s">
        <v>186</v>
      </c>
    </row>
    <row r="10" spans="1:8" x14ac:dyDescent="0.25">
      <c r="A10" s="268">
        <v>1</v>
      </c>
      <c r="B10" s="265" t="s">
        <v>187</v>
      </c>
      <c r="C10" s="265" t="s">
        <v>188</v>
      </c>
      <c r="D10" s="269">
        <v>43735</v>
      </c>
      <c r="E10" s="270" t="s">
        <v>189</v>
      </c>
      <c r="F10" s="271" t="s">
        <v>190</v>
      </c>
      <c r="G10" s="272">
        <v>16</v>
      </c>
      <c r="H10" s="273"/>
    </row>
    <row r="11" spans="1:8" x14ac:dyDescent="0.25">
      <c r="A11" s="268">
        <v>1</v>
      </c>
      <c r="B11" s="265" t="s">
        <v>191</v>
      </c>
      <c r="C11" s="265" t="s">
        <v>192</v>
      </c>
      <c r="D11" s="269">
        <v>43735</v>
      </c>
      <c r="E11" s="270" t="s">
        <v>189</v>
      </c>
      <c r="F11" s="271" t="s">
        <v>190</v>
      </c>
      <c r="G11" s="272">
        <v>16</v>
      </c>
      <c r="H11" s="273"/>
    </row>
    <row r="12" spans="1:8" x14ac:dyDescent="0.25">
      <c r="A12" s="268">
        <v>2</v>
      </c>
      <c r="B12" s="266" t="s">
        <v>193</v>
      </c>
      <c r="C12" s="266" t="s">
        <v>194</v>
      </c>
      <c r="D12" s="274">
        <v>43838</v>
      </c>
      <c r="E12" s="270" t="s">
        <v>195</v>
      </c>
      <c r="F12" s="271" t="s">
        <v>196</v>
      </c>
      <c r="G12" s="272">
        <v>40</v>
      </c>
      <c r="H12" s="273"/>
    </row>
    <row r="13" spans="1:8" ht="26.25" x14ac:dyDescent="0.25">
      <c r="A13" s="268">
        <v>3</v>
      </c>
      <c r="B13" s="266" t="s">
        <v>197</v>
      </c>
      <c r="C13" s="266" t="s">
        <v>198</v>
      </c>
      <c r="D13" s="274">
        <v>43959</v>
      </c>
      <c r="E13" s="270" t="s">
        <v>199</v>
      </c>
      <c r="F13" s="271" t="s">
        <v>200</v>
      </c>
      <c r="G13" s="272">
        <v>16</v>
      </c>
      <c r="H13" s="273"/>
    </row>
    <row r="14" spans="1:8" ht="26.25" x14ac:dyDescent="0.25">
      <c r="A14" s="268">
        <v>3</v>
      </c>
      <c r="B14" s="266" t="s">
        <v>197</v>
      </c>
      <c r="C14" s="266" t="s">
        <v>198</v>
      </c>
      <c r="D14" s="274">
        <v>44000</v>
      </c>
      <c r="E14" s="270" t="s">
        <v>199</v>
      </c>
      <c r="F14" s="271" t="s">
        <v>200</v>
      </c>
      <c r="G14" s="272">
        <v>16</v>
      </c>
      <c r="H14" s="273"/>
    </row>
    <row r="15" spans="1:8" ht="26.25" x14ac:dyDescent="0.25">
      <c r="A15" s="268">
        <v>3</v>
      </c>
      <c r="B15" s="265" t="s">
        <v>187</v>
      </c>
      <c r="C15" s="265" t="s">
        <v>188</v>
      </c>
      <c r="D15" s="274">
        <v>44000</v>
      </c>
      <c r="E15" s="270" t="s">
        <v>199</v>
      </c>
      <c r="F15" s="271" t="s">
        <v>200</v>
      </c>
      <c r="G15" s="272">
        <v>16</v>
      </c>
      <c r="H15" s="273"/>
    </row>
    <row r="16" spans="1:8" ht="26.25" x14ac:dyDescent="0.25">
      <c r="A16" s="268">
        <v>3</v>
      </c>
      <c r="B16" s="265" t="s">
        <v>191</v>
      </c>
      <c r="C16" s="265" t="s">
        <v>192</v>
      </c>
      <c r="D16" s="274">
        <v>44001</v>
      </c>
      <c r="E16" s="270" t="s">
        <v>199</v>
      </c>
      <c r="F16" s="271" t="s">
        <v>200</v>
      </c>
      <c r="G16" s="272">
        <v>16</v>
      </c>
      <c r="H16" s="273"/>
    </row>
    <row r="17" spans="1:8" x14ac:dyDescent="0.25">
      <c r="A17" s="268"/>
      <c r="B17" s="266"/>
      <c r="C17" s="266"/>
      <c r="D17" s="274"/>
      <c r="E17" s="270"/>
      <c r="F17" s="271"/>
      <c r="G17" s="272"/>
      <c r="H17" s="273"/>
    </row>
    <row r="18" spans="1:8" x14ac:dyDescent="0.25">
      <c r="A18" s="268"/>
      <c r="B18" s="266" t="s">
        <v>207</v>
      </c>
      <c r="C18" s="266" t="s">
        <v>208</v>
      </c>
      <c r="D18" s="274"/>
      <c r="E18" s="270"/>
      <c r="F18" s="271"/>
      <c r="G18" s="272">
        <v>23</v>
      </c>
      <c r="H18" s="273"/>
    </row>
    <row r="19" spans="1:8" x14ac:dyDescent="0.25">
      <c r="A19" s="268"/>
      <c r="B19" s="266"/>
      <c r="C19" s="266"/>
      <c r="D19" s="274"/>
      <c r="E19" s="270"/>
      <c r="F19" s="271"/>
      <c r="G19" s="272"/>
      <c r="H19" s="273"/>
    </row>
    <row r="20" spans="1:8" x14ac:dyDescent="0.25">
      <c r="A20" s="268"/>
      <c r="B20" s="265"/>
      <c r="C20" s="265"/>
      <c r="D20" s="274"/>
      <c r="E20" s="270"/>
      <c r="F20" s="271"/>
      <c r="G20" s="272"/>
      <c r="H20" s="273"/>
    </row>
    <row r="21" spans="1:8" x14ac:dyDescent="0.25">
      <c r="A21" s="268"/>
      <c r="B21" s="265"/>
      <c r="C21" s="265"/>
      <c r="D21" s="274"/>
      <c r="E21" s="270"/>
      <c r="F21" s="271"/>
      <c r="G21" s="272"/>
      <c r="H21" s="273"/>
    </row>
    <row r="22" spans="1:8" x14ac:dyDescent="0.25">
      <c r="A22" s="268"/>
      <c r="B22" s="266"/>
      <c r="C22" s="266"/>
      <c r="D22" s="274"/>
      <c r="E22" s="270"/>
      <c r="F22" s="271"/>
      <c r="G22" s="272"/>
      <c r="H22" s="273"/>
    </row>
    <row r="23" spans="1:8" x14ac:dyDescent="0.25">
      <c r="A23" s="268"/>
      <c r="B23" s="266"/>
      <c r="C23" s="266"/>
      <c r="D23" s="274"/>
      <c r="E23" s="270"/>
      <c r="F23" s="271"/>
      <c r="G23" s="272"/>
      <c r="H23" s="273"/>
    </row>
    <row r="24" spans="1:8" x14ac:dyDescent="0.25">
      <c r="A24" s="268"/>
      <c r="B24" s="266"/>
      <c r="C24" s="266"/>
      <c r="D24" s="274"/>
      <c r="E24" s="270"/>
      <c r="F24" s="271"/>
      <c r="G24" s="272"/>
      <c r="H24" s="273"/>
    </row>
    <row r="25" spans="1:8" x14ac:dyDescent="0.25">
      <c r="A25" s="268"/>
      <c r="B25" s="266"/>
      <c r="C25" s="266"/>
      <c r="D25" s="274"/>
      <c r="E25" s="270"/>
      <c r="F25" s="271"/>
      <c r="G25" s="272"/>
      <c r="H25" s="273"/>
    </row>
    <row r="26" spans="1:8" x14ac:dyDescent="0.25">
      <c r="A26" s="268"/>
      <c r="B26" s="266"/>
      <c r="C26" s="266"/>
      <c r="D26" s="274"/>
      <c r="E26" s="270"/>
      <c r="F26" s="271"/>
      <c r="G26" s="272"/>
      <c r="H26" s="273"/>
    </row>
    <row r="27" spans="1:8" x14ac:dyDescent="0.25">
      <c r="A27" s="268"/>
      <c r="B27" s="266"/>
      <c r="C27" s="266"/>
      <c r="D27" s="274"/>
      <c r="E27" s="270"/>
      <c r="F27" s="271"/>
      <c r="G27" s="272"/>
      <c r="H27" s="273"/>
    </row>
    <row r="28" spans="1:8" x14ac:dyDescent="0.25">
      <c r="A28" s="268"/>
      <c r="B28" s="266"/>
      <c r="C28" s="266"/>
      <c r="D28" s="274"/>
      <c r="E28" s="270"/>
      <c r="F28" s="271"/>
      <c r="G28" s="272"/>
      <c r="H28" s="273"/>
    </row>
    <row r="29" spans="1:8" x14ac:dyDescent="0.25">
      <c r="A29" s="268"/>
      <c r="B29" s="266"/>
      <c r="C29" s="266"/>
      <c r="D29" s="274"/>
      <c r="E29" s="270"/>
      <c r="F29" s="271"/>
      <c r="G29" s="272"/>
      <c r="H29" s="273"/>
    </row>
    <row r="30" spans="1:8" x14ac:dyDescent="0.25">
      <c r="A30" s="268"/>
      <c r="B30" s="266"/>
      <c r="C30" s="266"/>
      <c r="D30" s="274"/>
      <c r="E30" s="270"/>
      <c r="F30" s="271"/>
      <c r="G30" s="272"/>
      <c r="H30" s="273"/>
    </row>
    <row r="31" spans="1:8" x14ac:dyDescent="0.25">
      <c r="A31" s="268"/>
      <c r="B31" s="266"/>
      <c r="C31" s="266"/>
      <c r="D31" s="274"/>
      <c r="E31" s="270"/>
      <c r="F31" s="271"/>
      <c r="G31" s="272"/>
      <c r="H31" s="273"/>
    </row>
    <row r="32" spans="1:8" x14ac:dyDescent="0.25">
      <c r="A32" s="268"/>
      <c r="B32" s="266"/>
      <c r="C32" s="266"/>
      <c r="D32" s="274"/>
      <c r="E32" s="270"/>
      <c r="F32" s="271"/>
      <c r="G32" s="272"/>
      <c r="H32" s="273"/>
    </row>
    <row r="33" spans="1:8" x14ac:dyDescent="0.25">
      <c r="A33" s="268"/>
      <c r="B33" s="266"/>
      <c r="C33" s="266"/>
      <c r="D33" s="274"/>
      <c r="E33" s="270"/>
      <c r="F33" s="271"/>
      <c r="G33" s="272"/>
      <c r="H33" s="273"/>
    </row>
    <row r="34" spans="1:8" x14ac:dyDescent="0.25">
      <c r="A34" s="268"/>
      <c r="B34" s="266"/>
      <c r="C34" s="266"/>
      <c r="D34" s="274"/>
      <c r="E34" s="270"/>
      <c r="F34" s="271"/>
      <c r="G34" s="272"/>
      <c r="H34" s="273"/>
    </row>
    <row r="35" spans="1:8" x14ac:dyDescent="0.25">
      <c r="A35" s="268"/>
      <c r="B35" s="266"/>
      <c r="C35" s="266"/>
      <c r="D35" s="274"/>
      <c r="E35" s="270"/>
      <c r="F35" s="271"/>
      <c r="G35" s="272"/>
      <c r="H35" s="273"/>
    </row>
    <row r="36" spans="1:8" x14ac:dyDescent="0.25">
      <c r="A36" s="268"/>
      <c r="B36" s="266"/>
      <c r="C36" s="266"/>
      <c r="D36" s="274"/>
      <c r="E36" s="270"/>
      <c r="F36" s="271"/>
      <c r="G36" s="272"/>
      <c r="H36" s="273"/>
    </row>
    <row r="37" spans="1:8" x14ac:dyDescent="0.25">
      <c r="A37" s="268"/>
      <c r="B37" s="266"/>
      <c r="C37" s="266"/>
      <c r="D37" s="274"/>
      <c r="E37" s="270"/>
      <c r="F37" s="271"/>
      <c r="G37" s="272"/>
      <c r="H37" s="273"/>
    </row>
    <row r="38" spans="1:8" x14ac:dyDescent="0.25">
      <c r="A38" s="268"/>
      <c r="B38" s="266"/>
      <c r="C38" s="266"/>
      <c r="D38" s="274"/>
      <c r="E38" s="270"/>
      <c r="F38" s="271"/>
      <c r="G38" s="272"/>
      <c r="H38" s="273"/>
    </row>
    <row r="39" spans="1:8" x14ac:dyDescent="0.25">
      <c r="A39" s="268"/>
      <c r="B39" s="266"/>
      <c r="C39" s="266"/>
      <c r="D39" s="274"/>
      <c r="E39" s="270"/>
      <c r="F39" s="271"/>
      <c r="G39" s="272"/>
      <c r="H39" s="273"/>
    </row>
    <row r="40" spans="1:8" x14ac:dyDescent="0.25">
      <c r="A40" s="268"/>
      <c r="B40" s="266"/>
      <c r="C40" s="266"/>
      <c r="D40" s="274"/>
      <c r="E40" s="270"/>
      <c r="F40" s="271"/>
      <c r="G40" s="272"/>
      <c r="H40" s="273"/>
    </row>
    <row r="41" spans="1:8" x14ac:dyDescent="0.25">
      <c r="A41" s="268"/>
      <c r="B41" s="266"/>
      <c r="C41" s="266"/>
      <c r="D41" s="274"/>
      <c r="E41" s="270"/>
      <c r="F41" s="271"/>
      <c r="G41" s="272"/>
      <c r="H41" s="273"/>
    </row>
    <row r="42" spans="1:8" x14ac:dyDescent="0.25">
      <c r="A42" s="268"/>
      <c r="B42" s="266"/>
      <c r="C42" s="266"/>
      <c r="D42" s="274"/>
      <c r="E42" s="270"/>
      <c r="F42" s="271"/>
      <c r="G42" s="272"/>
      <c r="H42" s="273"/>
    </row>
    <row r="43" spans="1:8" x14ac:dyDescent="0.25">
      <c r="A43" s="268"/>
      <c r="B43" s="266"/>
      <c r="C43" s="266"/>
      <c r="D43" s="274"/>
      <c r="E43" s="270"/>
      <c r="F43" s="271"/>
      <c r="G43" s="272"/>
      <c r="H43" s="273"/>
    </row>
    <row r="44" spans="1:8" x14ac:dyDescent="0.25">
      <c r="A44" s="268"/>
      <c r="B44" s="266"/>
      <c r="C44" s="266"/>
      <c r="D44" s="274"/>
      <c r="E44" s="270"/>
      <c r="F44" s="271"/>
      <c r="G44" s="272"/>
      <c r="H44" s="273"/>
    </row>
    <row r="45" spans="1:8" x14ac:dyDescent="0.25">
      <c r="A45" s="268"/>
      <c r="B45" s="266"/>
      <c r="C45" s="266"/>
      <c r="D45" s="274"/>
      <c r="E45" s="270"/>
      <c r="F45" s="271"/>
      <c r="G45" s="272"/>
      <c r="H45" s="273"/>
    </row>
    <row r="46" spans="1:8" x14ac:dyDescent="0.25">
      <c r="A46" s="268"/>
      <c r="B46" s="266"/>
      <c r="C46" s="266"/>
      <c r="D46" s="274"/>
      <c r="E46" s="270"/>
      <c r="F46" s="271"/>
      <c r="G46" s="272"/>
      <c r="H46" s="273"/>
    </row>
    <row r="47" spans="1:8" x14ac:dyDescent="0.25">
      <c r="A47" s="268"/>
      <c r="B47" s="266"/>
      <c r="C47" s="266"/>
      <c r="D47" s="274"/>
      <c r="E47" s="270"/>
      <c r="F47" s="271"/>
      <c r="G47" s="272"/>
      <c r="H47" s="273"/>
    </row>
    <row r="48" spans="1:8" x14ac:dyDescent="0.25">
      <c r="A48" s="268"/>
      <c r="B48" s="266"/>
      <c r="C48" s="266"/>
      <c r="D48" s="274"/>
      <c r="E48" s="270"/>
      <c r="F48" s="271"/>
      <c r="G48" s="272"/>
      <c r="H48" s="273"/>
    </row>
    <row r="49" spans="1:8" x14ac:dyDescent="0.25">
      <c r="A49" s="268"/>
      <c r="B49" s="266"/>
      <c r="C49" s="266"/>
      <c r="D49" s="274"/>
      <c r="E49" s="270"/>
      <c r="F49" s="271"/>
      <c r="G49" s="272"/>
      <c r="H49" s="273"/>
    </row>
    <row r="50" spans="1:8" x14ac:dyDescent="0.25">
      <c r="A50" s="268"/>
      <c r="B50" s="266"/>
      <c r="C50" s="266"/>
      <c r="D50" s="274"/>
      <c r="E50" s="270"/>
      <c r="F50" s="271"/>
      <c r="G50" s="272"/>
      <c r="H50" s="273"/>
    </row>
    <row r="51" spans="1:8" x14ac:dyDescent="0.25">
      <c r="A51" s="268"/>
      <c r="B51" s="266"/>
      <c r="C51" s="266"/>
      <c r="D51" s="274"/>
      <c r="E51" s="270"/>
      <c r="F51" s="271"/>
      <c r="G51" s="272"/>
      <c r="H51" s="273"/>
    </row>
    <row r="52" spans="1:8" x14ac:dyDescent="0.25">
      <c r="A52" s="268"/>
      <c r="B52" s="266"/>
      <c r="C52" s="266"/>
      <c r="D52" s="274"/>
      <c r="E52" s="270"/>
      <c r="F52" s="271"/>
      <c r="G52" s="272"/>
      <c r="H52" s="273"/>
    </row>
    <row r="53" spans="1:8" x14ac:dyDescent="0.25">
      <c r="A53" s="268"/>
      <c r="B53" s="266"/>
      <c r="C53" s="266"/>
      <c r="D53" s="274"/>
      <c r="E53" s="270"/>
      <c r="F53" s="271"/>
      <c r="G53" s="272"/>
      <c r="H53" s="273"/>
    </row>
    <row r="54" spans="1:8" x14ac:dyDescent="0.25">
      <c r="A54" s="268"/>
      <c r="B54" s="266"/>
      <c r="C54" s="266"/>
      <c r="D54" s="274"/>
      <c r="E54" s="270"/>
      <c r="F54" s="271"/>
      <c r="G54" s="272"/>
      <c r="H54" s="273"/>
    </row>
    <row r="55" spans="1:8" x14ac:dyDescent="0.25">
      <c r="A55" s="268"/>
      <c r="B55" s="266"/>
      <c r="C55" s="266"/>
      <c r="D55" s="274"/>
      <c r="E55" s="270"/>
      <c r="F55" s="271"/>
      <c r="G55" s="272"/>
      <c r="H55" s="273"/>
    </row>
    <row r="56" spans="1:8" x14ac:dyDescent="0.25">
      <c r="A56" s="268"/>
      <c r="B56" s="266"/>
      <c r="C56" s="266"/>
      <c r="D56" s="274"/>
      <c r="E56" s="270"/>
      <c r="F56" s="271"/>
      <c r="G56" s="272"/>
      <c r="H56" s="273"/>
    </row>
    <row r="57" spans="1:8" x14ac:dyDescent="0.25">
      <c r="A57" s="268"/>
      <c r="B57" s="266"/>
      <c r="C57" s="266"/>
      <c r="D57" s="274"/>
      <c r="E57" s="270"/>
      <c r="F57" s="271"/>
      <c r="G57" s="272"/>
      <c r="H57" s="273"/>
    </row>
    <row r="58" spans="1:8" x14ac:dyDescent="0.25">
      <c r="A58" s="268"/>
      <c r="B58" s="266"/>
      <c r="C58" s="266"/>
      <c r="D58" s="274"/>
      <c r="E58" s="270"/>
      <c r="F58" s="271"/>
      <c r="G58" s="272"/>
      <c r="H58" s="273"/>
    </row>
    <row r="59" spans="1:8" x14ac:dyDescent="0.25">
      <c r="A59" s="268"/>
      <c r="B59" s="266"/>
      <c r="C59" s="266"/>
      <c r="D59" s="274"/>
      <c r="E59" s="270"/>
      <c r="F59" s="271"/>
      <c r="G59" s="272"/>
      <c r="H59" s="273"/>
    </row>
    <row r="60" spans="1:8" x14ac:dyDescent="0.25">
      <c r="A60" s="268"/>
      <c r="B60" s="266"/>
      <c r="C60" s="266"/>
      <c r="D60" s="274"/>
      <c r="E60" s="270"/>
      <c r="F60" s="271"/>
      <c r="G60" s="272"/>
      <c r="H60" s="273"/>
    </row>
    <row r="61" spans="1:8" x14ac:dyDescent="0.25">
      <c r="A61" s="268"/>
      <c r="B61" s="266"/>
      <c r="C61" s="266"/>
      <c r="D61" s="274"/>
      <c r="E61" s="270"/>
      <c r="F61" s="271"/>
      <c r="G61" s="272"/>
      <c r="H61" s="273"/>
    </row>
    <row r="62" spans="1:8" x14ac:dyDescent="0.25">
      <c r="A62" s="268"/>
      <c r="B62" s="266"/>
      <c r="C62" s="266"/>
      <c r="D62" s="274"/>
      <c r="E62" s="270"/>
      <c r="F62" s="271"/>
      <c r="G62" s="272"/>
      <c r="H62" s="273"/>
    </row>
    <row r="63" spans="1:8" x14ac:dyDescent="0.25">
      <c r="A63" s="268"/>
      <c r="B63" s="266"/>
      <c r="C63" s="266"/>
      <c r="D63" s="274"/>
      <c r="E63" s="270"/>
      <c r="F63" s="271"/>
      <c r="G63" s="272"/>
      <c r="H63" s="273"/>
    </row>
    <row r="64" spans="1:8" x14ac:dyDescent="0.25">
      <c r="A64" s="268"/>
      <c r="B64" s="266"/>
      <c r="C64" s="266"/>
      <c r="D64" s="274"/>
      <c r="E64" s="270"/>
      <c r="F64" s="271"/>
      <c r="G64" s="272"/>
      <c r="H64" s="273"/>
    </row>
    <row r="65" spans="1:8" x14ac:dyDescent="0.25">
      <c r="A65" s="268"/>
      <c r="B65" s="266"/>
      <c r="C65" s="266"/>
      <c r="D65" s="274"/>
      <c r="E65" s="270"/>
      <c r="F65" s="271"/>
      <c r="G65" s="272"/>
      <c r="H65" s="273"/>
    </row>
    <row r="66" spans="1:8" x14ac:dyDescent="0.25">
      <c r="A66" s="268"/>
      <c r="B66" s="266"/>
      <c r="C66" s="266"/>
      <c r="D66" s="274"/>
      <c r="E66" s="270"/>
      <c r="F66" s="271"/>
      <c r="G66" s="272"/>
      <c r="H66" s="273"/>
    </row>
    <row r="67" spans="1:8" x14ac:dyDescent="0.25">
      <c r="A67" s="268"/>
      <c r="B67" s="266"/>
      <c r="C67" s="266"/>
      <c r="D67" s="274"/>
      <c r="E67" s="270"/>
      <c r="F67" s="271"/>
      <c r="G67" s="272"/>
      <c r="H67" s="273"/>
    </row>
    <row r="68" spans="1:8" x14ac:dyDescent="0.25">
      <c r="A68" s="268"/>
      <c r="B68" s="266"/>
      <c r="C68" s="266"/>
      <c r="D68" s="274"/>
      <c r="E68" s="270"/>
      <c r="F68" s="271"/>
      <c r="G68" s="272"/>
      <c r="H68" s="273"/>
    </row>
    <row r="69" spans="1:8" x14ac:dyDescent="0.25">
      <c r="A69" s="268"/>
      <c r="B69" s="266"/>
      <c r="C69" s="266"/>
      <c r="D69" s="274"/>
      <c r="E69" s="270"/>
      <c r="F69" s="271"/>
      <c r="G69" s="272"/>
      <c r="H69" s="273"/>
    </row>
    <row r="70" spans="1:8" x14ac:dyDescent="0.25">
      <c r="A70" s="268"/>
      <c r="B70" s="266"/>
      <c r="C70" s="266"/>
      <c r="D70" s="274"/>
      <c r="E70" s="270"/>
      <c r="F70" s="271"/>
      <c r="G70" s="272"/>
      <c r="H70" s="273"/>
    </row>
    <row r="71" spans="1:8" x14ac:dyDescent="0.25">
      <c r="A71" s="268"/>
      <c r="B71" s="266"/>
      <c r="C71" s="266"/>
      <c r="D71" s="274"/>
      <c r="E71" s="270"/>
      <c r="F71" s="271"/>
      <c r="G71" s="272"/>
      <c r="H71" s="273"/>
    </row>
    <row r="72" spans="1:8" x14ac:dyDescent="0.25">
      <c r="A72" s="268"/>
      <c r="B72" s="266"/>
      <c r="C72" s="266"/>
      <c r="D72" s="274"/>
      <c r="E72" s="270"/>
      <c r="F72" s="271"/>
      <c r="G72" s="272"/>
      <c r="H72" s="273"/>
    </row>
    <row r="73" spans="1:8" x14ac:dyDescent="0.25">
      <c r="A73" s="268"/>
      <c r="B73" s="266"/>
      <c r="C73" s="266"/>
      <c r="D73" s="274"/>
      <c r="E73" s="270"/>
      <c r="F73" s="271"/>
      <c r="G73" s="272"/>
      <c r="H73" s="273"/>
    </row>
    <row r="74" spans="1:8" x14ac:dyDescent="0.25">
      <c r="A74" s="268"/>
      <c r="B74" s="266"/>
      <c r="C74" s="266"/>
      <c r="D74" s="274"/>
      <c r="E74" s="270"/>
      <c r="F74" s="271"/>
      <c r="G74" s="272"/>
      <c r="H74" s="273"/>
    </row>
    <row r="75" spans="1:8" x14ac:dyDescent="0.25">
      <c r="A75" s="268"/>
      <c r="B75" s="266"/>
      <c r="C75" s="266"/>
      <c r="D75" s="274"/>
      <c r="E75" s="270"/>
      <c r="F75" s="271"/>
      <c r="G75" s="272"/>
      <c r="H75" s="273"/>
    </row>
    <row r="76" spans="1:8" x14ac:dyDescent="0.25">
      <c r="A76" s="268"/>
      <c r="B76" s="266"/>
      <c r="C76" s="266"/>
      <c r="D76" s="274"/>
      <c r="E76" s="270"/>
      <c r="F76" s="271"/>
      <c r="G76" s="272"/>
      <c r="H76" s="273"/>
    </row>
    <row r="77" spans="1:8" x14ac:dyDescent="0.25">
      <c r="A77" s="268"/>
      <c r="B77" s="266"/>
      <c r="C77" s="266"/>
      <c r="D77" s="274"/>
      <c r="E77" s="270"/>
      <c r="F77" s="271"/>
      <c r="G77" s="272"/>
      <c r="H77" s="273"/>
    </row>
    <row r="78" spans="1:8" x14ac:dyDescent="0.25">
      <c r="A78" s="268"/>
      <c r="B78" s="266"/>
      <c r="C78" s="266"/>
      <c r="D78" s="274"/>
      <c r="E78" s="270"/>
      <c r="F78" s="271"/>
      <c r="G78" s="272"/>
      <c r="H78" s="273"/>
    </row>
    <row r="79" spans="1:8" x14ac:dyDescent="0.25">
      <c r="A79" s="268"/>
      <c r="B79" s="266"/>
      <c r="C79" s="266"/>
      <c r="D79" s="274"/>
      <c r="E79" s="270"/>
      <c r="F79" s="271"/>
      <c r="G79" s="272"/>
      <c r="H79" s="273"/>
    </row>
    <row r="80" spans="1:8" x14ac:dyDescent="0.25">
      <c r="A80" s="268"/>
      <c r="B80" s="266"/>
      <c r="C80" s="266"/>
      <c r="D80" s="274"/>
      <c r="E80" s="270"/>
      <c r="F80" s="271"/>
      <c r="G80" s="272"/>
      <c r="H80" s="273"/>
    </row>
    <row r="81" spans="1:8" x14ac:dyDescent="0.25">
      <c r="A81" s="268"/>
      <c r="B81" s="266"/>
      <c r="C81" s="266"/>
      <c r="D81" s="274"/>
      <c r="E81" s="270"/>
      <c r="F81" s="271"/>
      <c r="G81" s="272"/>
      <c r="H81" s="273"/>
    </row>
    <row r="82" spans="1:8" x14ac:dyDescent="0.25">
      <c r="A82" s="268"/>
      <c r="B82" s="266"/>
      <c r="C82" s="266"/>
      <c r="D82" s="274"/>
      <c r="E82" s="270"/>
      <c r="F82" s="271"/>
      <c r="G82" s="272"/>
      <c r="H82" s="273"/>
    </row>
    <row r="83" spans="1:8" x14ac:dyDescent="0.25">
      <c r="A83" s="268"/>
      <c r="B83" s="266"/>
      <c r="C83" s="266"/>
      <c r="D83" s="274"/>
      <c r="E83" s="270"/>
      <c r="F83" s="271"/>
      <c r="G83" s="272"/>
      <c r="H83" s="273"/>
    </row>
    <row r="84" spans="1:8" x14ac:dyDescent="0.25">
      <c r="A84" s="268"/>
      <c r="B84" s="266"/>
      <c r="C84" s="266"/>
      <c r="D84" s="274"/>
      <c r="E84" s="270"/>
      <c r="F84" s="271"/>
      <c r="G84" s="272"/>
      <c r="H84" s="273"/>
    </row>
    <row r="85" spans="1:8" x14ac:dyDescent="0.25">
      <c r="A85" s="268"/>
      <c r="B85" s="266"/>
      <c r="C85" s="266"/>
      <c r="D85" s="274"/>
      <c r="E85" s="270"/>
      <c r="F85" s="271"/>
      <c r="G85" s="272"/>
      <c r="H85" s="273"/>
    </row>
    <row r="86" spans="1:8" x14ac:dyDescent="0.25">
      <c r="A86" s="268"/>
      <c r="B86" s="266"/>
      <c r="C86" s="266"/>
      <c r="D86" s="274"/>
      <c r="E86" s="270"/>
      <c r="F86" s="271"/>
      <c r="G86" s="272"/>
      <c r="H86" s="273"/>
    </row>
    <row r="87" spans="1:8" x14ac:dyDescent="0.25">
      <c r="A87" s="268"/>
      <c r="B87" s="266"/>
      <c r="C87" s="266"/>
      <c r="D87" s="274"/>
      <c r="E87" s="270"/>
      <c r="F87" s="271"/>
      <c r="G87" s="272"/>
      <c r="H87" s="273"/>
    </row>
    <row r="88" spans="1:8" x14ac:dyDescent="0.25">
      <c r="A88" s="268"/>
      <c r="B88" s="266"/>
      <c r="C88" s="266"/>
      <c r="D88" s="274"/>
      <c r="E88" s="270"/>
      <c r="F88" s="271"/>
      <c r="G88" s="272"/>
      <c r="H88" s="273"/>
    </row>
    <row r="89" spans="1:8" x14ac:dyDescent="0.25">
      <c r="A89" s="268"/>
      <c r="B89" s="266"/>
      <c r="C89" s="266"/>
      <c r="D89" s="274"/>
      <c r="E89" s="270"/>
      <c r="F89" s="271"/>
      <c r="G89" s="272"/>
      <c r="H89" s="273"/>
    </row>
    <row r="90" spans="1:8" x14ac:dyDescent="0.25">
      <c r="A90" s="268"/>
      <c r="B90" s="266"/>
      <c r="C90" s="266"/>
      <c r="D90" s="274"/>
      <c r="E90" s="270"/>
      <c r="F90" s="271"/>
      <c r="G90" s="272"/>
      <c r="H90" s="273"/>
    </row>
    <row r="91" spans="1:8" x14ac:dyDescent="0.25">
      <c r="A91" s="268"/>
      <c r="B91" s="266"/>
      <c r="C91" s="266"/>
      <c r="D91" s="274"/>
      <c r="E91" s="270"/>
      <c r="F91" s="271"/>
      <c r="G91" s="272"/>
      <c r="H91" s="273"/>
    </row>
    <row r="92" spans="1:8" x14ac:dyDescent="0.25">
      <c r="A92" s="268"/>
      <c r="B92" s="266"/>
      <c r="C92" s="266"/>
      <c r="D92" s="274"/>
      <c r="E92" s="270"/>
      <c r="F92" s="271"/>
      <c r="G92" s="272"/>
      <c r="H92" s="273"/>
    </row>
    <row r="93" spans="1:8" x14ac:dyDescent="0.25">
      <c r="A93" s="268"/>
      <c r="B93" s="266"/>
      <c r="C93" s="266"/>
      <c r="D93" s="274"/>
      <c r="E93" s="270"/>
      <c r="F93" s="271"/>
      <c r="G93" s="272"/>
      <c r="H93" s="273"/>
    </row>
    <row r="94" spans="1:8" x14ac:dyDescent="0.25">
      <c r="A94" s="268"/>
      <c r="B94" s="266"/>
      <c r="C94" s="266"/>
      <c r="D94" s="274"/>
      <c r="E94" s="270"/>
      <c r="F94" s="271"/>
      <c r="G94" s="272"/>
      <c r="H94" s="273"/>
    </row>
    <row r="95" spans="1:8" x14ac:dyDescent="0.25">
      <c r="A95" s="268"/>
      <c r="B95" s="266"/>
      <c r="C95" s="266"/>
      <c r="D95" s="274"/>
      <c r="E95" s="270"/>
      <c r="F95" s="271"/>
      <c r="G95" s="272"/>
      <c r="H95" s="273"/>
    </row>
    <row r="96" spans="1:8" x14ac:dyDescent="0.25">
      <c r="A96" s="268"/>
      <c r="B96" s="266"/>
      <c r="C96" s="266"/>
      <c r="D96" s="274"/>
      <c r="E96" s="270"/>
      <c r="F96" s="271"/>
      <c r="G96" s="272"/>
      <c r="H96" s="273"/>
    </row>
    <row r="97" spans="1:8" x14ac:dyDescent="0.25">
      <c r="A97" s="268"/>
      <c r="B97" s="266"/>
      <c r="C97" s="266"/>
      <c r="D97" s="274"/>
      <c r="E97" s="270"/>
      <c r="F97" s="271"/>
      <c r="G97" s="272"/>
      <c r="H97" s="273"/>
    </row>
    <row r="98" spans="1:8" x14ac:dyDescent="0.25">
      <c r="A98" s="268"/>
      <c r="B98" s="266"/>
      <c r="C98" s="266"/>
      <c r="D98" s="274"/>
      <c r="E98" s="270"/>
      <c r="F98" s="271"/>
      <c r="G98" s="272"/>
      <c r="H98" s="273"/>
    </row>
    <row r="99" spans="1:8" x14ac:dyDescent="0.25">
      <c r="A99" s="268"/>
      <c r="B99" s="266"/>
      <c r="C99" s="266"/>
      <c r="D99" s="274"/>
      <c r="E99" s="270"/>
      <c r="F99" s="271"/>
      <c r="G99" s="272"/>
      <c r="H99" s="273"/>
    </row>
    <row r="100" spans="1:8" x14ac:dyDescent="0.25">
      <c r="A100" s="268"/>
      <c r="B100" s="266"/>
      <c r="C100" s="266"/>
      <c r="D100" s="274"/>
      <c r="E100" s="270"/>
      <c r="F100" s="271"/>
      <c r="G100" s="272"/>
      <c r="H100" s="273"/>
    </row>
    <row r="101" spans="1:8" x14ac:dyDescent="0.25">
      <c r="A101" s="268"/>
      <c r="B101" s="266"/>
      <c r="C101" s="266"/>
      <c r="D101" s="274"/>
      <c r="E101" s="270"/>
      <c r="F101" s="271"/>
      <c r="G101" s="272"/>
      <c r="H101" s="273"/>
    </row>
    <row r="102" spans="1:8" x14ac:dyDescent="0.25">
      <c r="A102" s="268"/>
      <c r="B102" s="266"/>
      <c r="C102" s="266"/>
      <c r="D102" s="274"/>
      <c r="E102" s="270"/>
      <c r="F102" s="271"/>
      <c r="G102" s="272"/>
      <c r="H102" s="273"/>
    </row>
    <row r="103" spans="1:8" x14ac:dyDescent="0.25">
      <c r="A103" s="268"/>
      <c r="B103" s="266"/>
      <c r="C103" s="266"/>
      <c r="D103" s="274"/>
      <c r="E103" s="270"/>
      <c r="F103" s="271"/>
      <c r="G103" s="272"/>
      <c r="H103" s="273"/>
    </row>
    <row r="104" spans="1:8" x14ac:dyDescent="0.25">
      <c r="A104" s="268"/>
      <c r="B104" s="266"/>
      <c r="C104" s="266"/>
      <c r="D104" s="274"/>
      <c r="E104" s="270"/>
      <c r="F104" s="271"/>
      <c r="G104" s="272"/>
      <c r="H104" s="273"/>
    </row>
    <row r="105" spans="1:8" x14ac:dyDescent="0.25">
      <c r="A105" s="268"/>
      <c r="B105" s="266"/>
      <c r="C105" s="266"/>
      <c r="D105" s="274"/>
      <c r="E105" s="270"/>
      <c r="F105" s="271"/>
      <c r="G105" s="272"/>
      <c r="H105" s="273"/>
    </row>
    <row r="106" spans="1:8" x14ac:dyDescent="0.25">
      <c r="A106" s="268"/>
      <c r="B106" s="266"/>
      <c r="C106" s="266"/>
      <c r="D106" s="274"/>
      <c r="E106" s="270"/>
      <c r="F106" s="271"/>
      <c r="G106" s="272"/>
      <c r="H106" s="273"/>
    </row>
    <row r="107" spans="1:8" x14ac:dyDescent="0.25">
      <c r="A107" s="268"/>
      <c r="B107" s="266"/>
      <c r="C107" s="266"/>
      <c r="D107" s="274"/>
      <c r="E107" s="270"/>
      <c r="F107" s="271"/>
      <c r="G107" s="272"/>
      <c r="H107" s="273"/>
    </row>
    <row r="108" spans="1:8" x14ac:dyDescent="0.25">
      <c r="A108" s="268"/>
      <c r="B108" s="266"/>
      <c r="C108" s="266"/>
      <c r="D108" s="274"/>
      <c r="E108" s="270"/>
      <c r="F108" s="271"/>
      <c r="G108" s="272"/>
      <c r="H108" s="273"/>
    </row>
    <row r="109" spans="1:8" x14ac:dyDescent="0.25">
      <c r="A109" s="268"/>
      <c r="B109" s="266"/>
      <c r="C109" s="266"/>
      <c r="D109" s="274"/>
      <c r="E109" s="270"/>
      <c r="F109" s="271"/>
      <c r="G109" s="272"/>
      <c r="H109" s="273"/>
    </row>
    <row r="110" spans="1:8" x14ac:dyDescent="0.25">
      <c r="A110" s="268"/>
      <c r="B110" s="266"/>
      <c r="C110" s="266"/>
      <c r="D110" s="274"/>
      <c r="E110" s="270"/>
      <c r="F110" s="271"/>
      <c r="G110" s="272"/>
      <c r="H110" s="273"/>
    </row>
    <row r="111" spans="1:8" x14ac:dyDescent="0.25">
      <c r="A111" s="268"/>
      <c r="B111" s="266"/>
      <c r="C111" s="266"/>
      <c r="D111" s="274"/>
      <c r="E111" s="270"/>
      <c r="F111" s="271"/>
      <c r="G111" s="272"/>
      <c r="H111" s="273"/>
    </row>
    <row r="112" spans="1:8" x14ac:dyDescent="0.25">
      <c r="A112" s="268"/>
      <c r="B112" s="266"/>
      <c r="C112" s="266"/>
      <c r="D112" s="274"/>
      <c r="E112" s="270"/>
      <c r="F112" s="271"/>
      <c r="G112" s="272"/>
      <c r="H112" s="273"/>
    </row>
    <row r="113" spans="1:8" x14ac:dyDescent="0.25">
      <c r="A113" s="268"/>
      <c r="B113" s="266"/>
      <c r="C113" s="266"/>
      <c r="D113" s="274"/>
      <c r="E113" s="270"/>
      <c r="F113" s="271"/>
      <c r="G113" s="272"/>
      <c r="H113" s="273"/>
    </row>
    <row r="114" spans="1:8" x14ac:dyDescent="0.25">
      <c r="A114" s="268"/>
      <c r="B114" s="266"/>
      <c r="C114" s="266"/>
      <c r="D114" s="274"/>
      <c r="E114" s="270"/>
      <c r="F114" s="271"/>
      <c r="G114" s="272"/>
      <c r="H114" s="273"/>
    </row>
    <row r="115" spans="1:8" x14ac:dyDescent="0.25">
      <c r="A115" s="268"/>
      <c r="B115" s="266"/>
      <c r="C115" s="266"/>
      <c r="D115" s="274"/>
      <c r="E115" s="270"/>
      <c r="F115" s="271"/>
      <c r="G115" s="272"/>
      <c r="H115" s="273"/>
    </row>
    <row r="116" spans="1:8" x14ac:dyDescent="0.25">
      <c r="A116" s="268"/>
      <c r="B116" s="266"/>
      <c r="C116" s="266"/>
      <c r="D116" s="274"/>
      <c r="E116" s="270"/>
      <c r="F116" s="271"/>
      <c r="G116" s="272"/>
      <c r="H116" s="273"/>
    </row>
    <row r="117" spans="1:8" x14ac:dyDescent="0.25">
      <c r="A117" s="268"/>
      <c r="B117" s="266"/>
      <c r="C117" s="266"/>
      <c r="D117" s="274"/>
      <c r="E117" s="270"/>
      <c r="F117" s="271"/>
      <c r="G117" s="272"/>
      <c r="H117" s="273"/>
    </row>
    <row r="118" spans="1:8" x14ac:dyDescent="0.25">
      <c r="A118" s="268"/>
      <c r="B118" s="266"/>
      <c r="C118" s="266"/>
      <c r="D118" s="274"/>
      <c r="E118" s="270"/>
      <c r="F118" s="271"/>
      <c r="G118" s="272"/>
      <c r="H118" s="273"/>
    </row>
    <row r="119" spans="1:8" x14ac:dyDescent="0.25">
      <c r="A119" s="268"/>
      <c r="B119" s="266"/>
      <c r="C119" s="266"/>
      <c r="D119" s="274"/>
      <c r="E119" s="270"/>
      <c r="F119" s="271"/>
      <c r="G119" s="272"/>
      <c r="H119" s="273"/>
    </row>
    <row r="120" spans="1:8" x14ac:dyDescent="0.25">
      <c r="A120" s="268"/>
      <c r="B120" s="266"/>
      <c r="C120" s="266"/>
      <c r="D120" s="274"/>
      <c r="E120" s="270"/>
      <c r="F120" s="271"/>
      <c r="G120" s="272"/>
      <c r="H120" s="273"/>
    </row>
    <row r="121" spans="1:8" x14ac:dyDescent="0.25">
      <c r="A121" s="268"/>
      <c r="B121" s="266"/>
      <c r="C121" s="266"/>
      <c r="D121" s="274"/>
      <c r="E121" s="270"/>
      <c r="F121" s="271"/>
      <c r="G121" s="272"/>
      <c r="H121" s="273"/>
    </row>
    <row r="122" spans="1:8" x14ac:dyDescent="0.25">
      <c r="A122" s="268"/>
      <c r="B122" s="266"/>
      <c r="C122" s="266"/>
      <c r="D122" s="274"/>
      <c r="E122" s="270"/>
      <c r="F122" s="271"/>
      <c r="G122" s="272"/>
      <c r="H122" s="273"/>
    </row>
    <row r="123" spans="1:8" x14ac:dyDescent="0.25">
      <c r="A123" s="268"/>
      <c r="B123" s="266"/>
      <c r="C123" s="266"/>
      <c r="D123" s="274"/>
      <c r="E123" s="270"/>
      <c r="F123" s="271"/>
      <c r="G123" s="272"/>
      <c r="H123" s="273"/>
    </row>
    <row r="124" spans="1:8" x14ac:dyDescent="0.25">
      <c r="A124" s="268"/>
      <c r="B124" s="266"/>
      <c r="C124" s="266"/>
      <c r="D124" s="274"/>
      <c r="E124" s="270"/>
      <c r="F124" s="271"/>
      <c r="G124" s="272"/>
      <c r="H124" s="273"/>
    </row>
    <row r="125" spans="1:8" x14ac:dyDescent="0.25">
      <c r="A125" s="268"/>
      <c r="B125" s="266"/>
      <c r="C125" s="266"/>
      <c r="D125" s="274"/>
      <c r="E125" s="270"/>
      <c r="F125" s="271"/>
      <c r="G125" s="272"/>
      <c r="H125" s="273"/>
    </row>
    <row r="126" spans="1:8" x14ac:dyDescent="0.25">
      <c r="A126" s="268"/>
      <c r="B126" s="266"/>
      <c r="C126" s="266"/>
      <c r="D126" s="274"/>
      <c r="E126" s="270"/>
      <c r="F126" s="271"/>
      <c r="G126" s="272"/>
      <c r="H126" s="273"/>
    </row>
    <row r="127" spans="1:8" x14ac:dyDescent="0.25">
      <c r="A127" s="268"/>
      <c r="B127" s="266"/>
      <c r="C127" s="266"/>
      <c r="D127" s="274"/>
      <c r="E127" s="270"/>
      <c r="F127" s="271"/>
      <c r="G127" s="272"/>
      <c r="H127" s="273"/>
    </row>
    <row r="128" spans="1:8" x14ac:dyDescent="0.25">
      <c r="A128" s="268"/>
      <c r="B128" s="266"/>
      <c r="C128" s="266"/>
      <c r="D128" s="274"/>
      <c r="E128" s="270"/>
      <c r="F128" s="271"/>
      <c r="G128" s="272"/>
      <c r="H128" s="273"/>
    </row>
    <row r="129" spans="1:8" x14ac:dyDescent="0.25">
      <c r="A129" s="268"/>
      <c r="B129" s="266"/>
      <c r="C129" s="266"/>
      <c r="D129" s="274"/>
      <c r="E129" s="270"/>
      <c r="F129" s="271"/>
      <c r="G129" s="272"/>
      <c r="H129" s="273"/>
    </row>
    <row r="130" spans="1:8" x14ac:dyDescent="0.25">
      <c r="A130" s="268"/>
      <c r="B130" s="266"/>
      <c r="C130" s="266"/>
      <c r="D130" s="274"/>
      <c r="E130" s="270"/>
      <c r="F130" s="271"/>
      <c r="G130" s="272"/>
      <c r="H130" s="273"/>
    </row>
    <row r="131" spans="1:8" x14ac:dyDescent="0.25">
      <c r="A131" s="268"/>
      <c r="B131" s="266"/>
      <c r="C131" s="266"/>
      <c r="D131" s="274"/>
      <c r="E131" s="270"/>
      <c r="F131" s="271"/>
      <c r="G131" s="272"/>
      <c r="H131" s="273"/>
    </row>
    <row r="132" spans="1:8" x14ac:dyDescent="0.25">
      <c r="A132" s="268"/>
      <c r="B132" s="266"/>
      <c r="C132" s="266"/>
      <c r="D132" s="274"/>
      <c r="E132" s="270"/>
      <c r="F132" s="271"/>
      <c r="G132" s="272"/>
      <c r="H132" s="273"/>
    </row>
    <row r="133" spans="1:8" x14ac:dyDescent="0.25">
      <c r="A133" s="268"/>
      <c r="B133" s="266"/>
      <c r="C133" s="266"/>
      <c r="D133" s="274"/>
      <c r="E133" s="270"/>
      <c r="F133" s="271"/>
      <c r="G133" s="272"/>
      <c r="H133" s="273"/>
    </row>
    <row r="134" spans="1:8" x14ac:dyDescent="0.25">
      <c r="A134" s="268"/>
      <c r="B134" s="266"/>
      <c r="C134" s="266"/>
      <c r="D134" s="274"/>
      <c r="E134" s="270"/>
      <c r="F134" s="271"/>
      <c r="G134" s="272"/>
      <c r="H134" s="273"/>
    </row>
    <row r="135" spans="1:8" x14ac:dyDescent="0.25">
      <c r="A135" s="268"/>
      <c r="B135" s="266"/>
      <c r="C135" s="266"/>
      <c r="D135" s="274"/>
      <c r="E135" s="270"/>
      <c r="F135" s="271"/>
      <c r="G135" s="272"/>
      <c r="H135" s="273"/>
    </row>
    <row r="136" spans="1:8" x14ac:dyDescent="0.25">
      <c r="A136" s="268"/>
      <c r="B136" s="266"/>
      <c r="C136" s="266"/>
      <c r="D136" s="274"/>
      <c r="E136" s="270"/>
      <c r="F136" s="271"/>
      <c r="G136" s="272"/>
      <c r="H136" s="273"/>
    </row>
    <row r="137" spans="1:8" x14ac:dyDescent="0.25">
      <c r="A137" s="268"/>
      <c r="B137" s="266"/>
      <c r="C137" s="266"/>
      <c r="D137" s="274"/>
      <c r="E137" s="270"/>
      <c r="F137" s="271"/>
      <c r="G137" s="272"/>
      <c r="H137" s="273"/>
    </row>
    <row r="138" spans="1:8" x14ac:dyDescent="0.25">
      <c r="A138" s="268"/>
      <c r="B138" s="266"/>
      <c r="C138" s="266"/>
      <c r="D138" s="274"/>
      <c r="E138" s="270"/>
      <c r="F138" s="271"/>
      <c r="G138" s="272"/>
      <c r="H138" s="273"/>
    </row>
    <row r="139" spans="1:8" x14ac:dyDescent="0.25">
      <c r="A139" s="268"/>
      <c r="B139" s="266"/>
      <c r="C139" s="266"/>
      <c r="D139" s="274"/>
      <c r="E139" s="270"/>
      <c r="F139" s="271"/>
      <c r="G139" s="272"/>
      <c r="H139" s="273"/>
    </row>
    <row r="140" spans="1:8" x14ac:dyDescent="0.25">
      <c r="A140" s="268"/>
      <c r="B140" s="266"/>
      <c r="C140" s="266"/>
      <c r="D140" s="274"/>
      <c r="E140" s="270"/>
      <c r="F140" s="271"/>
      <c r="G140" s="272"/>
      <c r="H140" s="273"/>
    </row>
    <row r="141" spans="1:8" x14ac:dyDescent="0.25">
      <c r="A141" s="268"/>
      <c r="B141" s="266"/>
      <c r="C141" s="266"/>
      <c r="D141" s="274"/>
      <c r="E141" s="270"/>
      <c r="F141" s="271"/>
      <c r="G141" s="272"/>
      <c r="H141" s="273"/>
    </row>
    <row r="142" spans="1:8" x14ac:dyDescent="0.25">
      <c r="A142" s="268"/>
      <c r="B142" s="266"/>
      <c r="C142" s="266"/>
      <c r="D142" s="274"/>
      <c r="E142" s="270"/>
      <c r="F142" s="271"/>
      <c r="G142" s="272"/>
      <c r="H142" s="273"/>
    </row>
    <row r="143" spans="1:8" x14ac:dyDescent="0.25">
      <c r="A143" s="268"/>
      <c r="B143" s="266"/>
      <c r="C143" s="266"/>
      <c r="D143" s="274"/>
      <c r="E143" s="270"/>
      <c r="F143" s="271"/>
      <c r="G143" s="272"/>
      <c r="H143" s="273"/>
    </row>
    <row r="144" spans="1:8" x14ac:dyDescent="0.25">
      <c r="A144" s="268"/>
      <c r="B144" s="266"/>
      <c r="C144" s="266"/>
      <c r="D144" s="274"/>
      <c r="E144" s="270"/>
      <c r="F144" s="271"/>
      <c r="G144" s="272"/>
      <c r="H144" s="273"/>
    </row>
    <row r="145" spans="1:8" x14ac:dyDescent="0.25">
      <c r="A145" s="268"/>
      <c r="B145" s="266"/>
      <c r="C145" s="266"/>
      <c r="D145" s="274"/>
      <c r="E145" s="270"/>
      <c r="F145" s="271"/>
      <c r="G145" s="272"/>
      <c r="H145" s="273"/>
    </row>
    <row r="146" spans="1:8" x14ac:dyDescent="0.25">
      <c r="A146" s="268"/>
      <c r="B146" s="266"/>
      <c r="C146" s="266"/>
      <c r="D146" s="274"/>
      <c r="E146" s="270"/>
      <c r="F146" s="271"/>
      <c r="G146" s="272"/>
      <c r="H146" s="273"/>
    </row>
    <row r="147" spans="1:8" x14ac:dyDescent="0.25">
      <c r="A147" s="268"/>
      <c r="B147" s="266"/>
      <c r="C147" s="266"/>
      <c r="D147" s="274"/>
      <c r="E147" s="270"/>
      <c r="F147" s="271"/>
      <c r="G147" s="272"/>
      <c r="H147" s="273"/>
    </row>
    <row r="148" spans="1:8" x14ac:dyDescent="0.25">
      <c r="A148" s="268"/>
      <c r="B148" s="266"/>
      <c r="C148" s="266"/>
      <c r="D148" s="274"/>
      <c r="E148" s="270"/>
      <c r="F148" s="271"/>
      <c r="G148" s="272"/>
      <c r="H148" s="273"/>
    </row>
    <row r="149" spans="1:8" x14ac:dyDescent="0.25">
      <c r="A149" s="268"/>
      <c r="B149" s="266"/>
      <c r="C149" s="266"/>
      <c r="D149" s="274"/>
      <c r="E149" s="270"/>
      <c r="F149" s="271"/>
      <c r="G149" s="272"/>
      <c r="H149" s="273"/>
    </row>
    <row r="150" spans="1:8" x14ac:dyDescent="0.25">
      <c r="A150" s="268"/>
      <c r="B150" s="266"/>
      <c r="C150" s="266"/>
      <c r="D150" s="274"/>
      <c r="E150" s="270"/>
      <c r="F150" s="271"/>
      <c r="G150" s="272"/>
      <c r="H150" s="273"/>
    </row>
    <row r="151" spans="1:8" x14ac:dyDescent="0.25">
      <c r="A151" s="268"/>
      <c r="B151" s="266"/>
      <c r="C151" s="266"/>
      <c r="D151" s="274"/>
      <c r="E151" s="270"/>
      <c r="F151" s="271"/>
      <c r="G151" s="272"/>
      <c r="H151" s="273"/>
    </row>
    <row r="152" spans="1:8" x14ac:dyDescent="0.25">
      <c r="A152" s="268"/>
      <c r="B152" s="266"/>
      <c r="C152" s="266"/>
      <c r="D152" s="274"/>
      <c r="E152" s="270"/>
      <c r="F152" s="271"/>
      <c r="G152" s="272"/>
      <c r="H152" s="273"/>
    </row>
    <row r="153" spans="1:8" x14ac:dyDescent="0.25">
      <c r="A153" s="268"/>
      <c r="B153" s="266"/>
      <c r="C153" s="266"/>
      <c r="D153" s="274"/>
      <c r="E153" s="270"/>
      <c r="F153" s="271"/>
      <c r="G153" s="272"/>
      <c r="H153" s="273"/>
    </row>
    <row r="154" spans="1:8" x14ac:dyDescent="0.25">
      <c r="A154" s="268"/>
      <c r="B154" s="266"/>
      <c r="C154" s="266"/>
      <c r="D154" s="274"/>
      <c r="E154" s="270"/>
      <c r="F154" s="271"/>
      <c r="G154" s="272"/>
      <c r="H154" s="273"/>
    </row>
    <row r="155" spans="1:8" x14ac:dyDescent="0.25">
      <c r="A155" s="268"/>
      <c r="B155" s="266"/>
      <c r="C155" s="266"/>
      <c r="D155" s="274"/>
      <c r="E155" s="270"/>
      <c r="F155" s="271"/>
      <c r="G155" s="272"/>
      <c r="H155" s="273"/>
    </row>
    <row r="156" spans="1:8" x14ac:dyDescent="0.25">
      <c r="A156" s="268"/>
      <c r="B156" s="266"/>
      <c r="C156" s="266"/>
      <c r="D156" s="274"/>
      <c r="E156" s="270"/>
      <c r="F156" s="271"/>
      <c r="G156" s="272"/>
      <c r="H156" s="273"/>
    </row>
    <row r="157" spans="1:8" x14ac:dyDescent="0.25">
      <c r="A157" s="268"/>
      <c r="B157" s="266"/>
      <c r="C157" s="266"/>
      <c r="D157" s="274"/>
      <c r="E157" s="270"/>
      <c r="F157" s="271"/>
      <c r="G157" s="272"/>
      <c r="H157" s="273"/>
    </row>
    <row r="158" spans="1:8" x14ac:dyDescent="0.25">
      <c r="A158" s="268"/>
      <c r="B158" s="266"/>
      <c r="C158" s="266"/>
      <c r="D158" s="274"/>
      <c r="E158" s="270"/>
      <c r="F158" s="271"/>
      <c r="G158" s="272"/>
      <c r="H158" s="273"/>
    </row>
    <row r="159" spans="1:8" x14ac:dyDescent="0.25">
      <c r="A159" s="268"/>
      <c r="B159" s="266"/>
      <c r="C159" s="266"/>
      <c r="D159" s="274"/>
      <c r="E159" s="270"/>
      <c r="F159" s="271"/>
      <c r="G159" s="272"/>
      <c r="H159" s="273"/>
    </row>
    <row r="160" spans="1:8" x14ac:dyDescent="0.25">
      <c r="A160" s="268"/>
      <c r="B160" s="266"/>
      <c r="C160" s="266"/>
      <c r="D160" s="274"/>
      <c r="E160" s="270"/>
      <c r="F160" s="271"/>
      <c r="G160" s="272"/>
      <c r="H160" s="273"/>
    </row>
    <row r="161" spans="1:8" x14ac:dyDescent="0.25">
      <c r="A161" s="268"/>
      <c r="B161" s="266"/>
      <c r="C161" s="266"/>
      <c r="D161" s="274"/>
      <c r="E161" s="270"/>
      <c r="F161" s="271"/>
      <c r="G161" s="272"/>
      <c r="H161" s="273"/>
    </row>
    <row r="162" spans="1:8" x14ac:dyDescent="0.25">
      <c r="A162" s="268"/>
      <c r="B162" s="266"/>
      <c r="C162" s="266"/>
      <c r="D162" s="274"/>
      <c r="E162" s="270"/>
      <c r="F162" s="271"/>
      <c r="G162" s="272"/>
      <c r="H162" s="273"/>
    </row>
    <row r="163" spans="1:8" x14ac:dyDescent="0.25">
      <c r="A163" s="268"/>
      <c r="B163" s="266"/>
      <c r="C163" s="266"/>
      <c r="D163" s="274"/>
      <c r="E163" s="270"/>
      <c r="F163" s="271"/>
      <c r="G163" s="272"/>
      <c r="H163" s="273"/>
    </row>
    <row r="164" spans="1:8" x14ac:dyDescent="0.25">
      <c r="A164" s="268"/>
      <c r="B164" s="266"/>
      <c r="C164" s="266"/>
      <c r="D164" s="274"/>
      <c r="E164" s="270"/>
      <c r="F164" s="271"/>
      <c r="G164" s="272"/>
      <c r="H164" s="273"/>
    </row>
    <row r="165" spans="1:8" x14ac:dyDescent="0.25">
      <c r="A165" s="268"/>
      <c r="B165" s="266"/>
      <c r="C165" s="266"/>
      <c r="D165" s="274"/>
      <c r="E165" s="270"/>
      <c r="F165" s="271"/>
      <c r="G165" s="272"/>
      <c r="H165" s="273"/>
    </row>
    <row r="166" spans="1:8" x14ac:dyDescent="0.25">
      <c r="A166" s="268"/>
      <c r="B166" s="266"/>
      <c r="C166" s="266"/>
      <c r="D166" s="274"/>
      <c r="E166" s="270"/>
      <c r="F166" s="271"/>
      <c r="G166" s="272"/>
      <c r="H166" s="273"/>
    </row>
    <row r="167" spans="1:8" x14ac:dyDescent="0.25">
      <c r="A167" s="268"/>
      <c r="B167" s="266"/>
      <c r="C167" s="266"/>
      <c r="D167" s="274"/>
      <c r="E167" s="270"/>
      <c r="F167" s="271"/>
      <c r="G167" s="272"/>
      <c r="H167" s="273"/>
    </row>
    <row r="168" spans="1:8" x14ac:dyDescent="0.25">
      <c r="A168" s="268"/>
      <c r="B168" s="266"/>
      <c r="C168" s="266"/>
      <c r="D168" s="274"/>
      <c r="E168" s="270"/>
      <c r="F168" s="271"/>
      <c r="G168" s="272"/>
      <c r="H168" s="273"/>
    </row>
    <row r="169" spans="1:8" x14ac:dyDescent="0.25">
      <c r="A169" s="268"/>
      <c r="B169" s="266"/>
      <c r="C169" s="266"/>
      <c r="D169" s="274"/>
      <c r="E169" s="270"/>
      <c r="F169" s="271"/>
      <c r="G169" s="272"/>
      <c r="H169" s="273"/>
    </row>
    <row r="170" spans="1:8" x14ac:dyDescent="0.25">
      <c r="A170" s="268"/>
      <c r="B170" s="266"/>
      <c r="C170" s="266"/>
      <c r="D170" s="274"/>
      <c r="E170" s="270"/>
      <c r="F170" s="271"/>
      <c r="G170" s="272"/>
      <c r="H170" s="273"/>
    </row>
    <row r="171" spans="1:8" x14ac:dyDescent="0.25">
      <c r="A171" s="268"/>
      <c r="B171" s="266"/>
      <c r="C171" s="266"/>
      <c r="D171" s="274"/>
      <c r="E171" s="270"/>
      <c r="F171" s="271"/>
      <c r="G171" s="272"/>
      <c r="H171" s="273"/>
    </row>
    <row r="172" spans="1:8" x14ac:dyDescent="0.25">
      <c r="A172" s="268"/>
      <c r="B172" s="266"/>
      <c r="C172" s="266"/>
      <c r="D172" s="274"/>
      <c r="E172" s="270"/>
      <c r="F172" s="271"/>
      <c r="G172" s="272"/>
      <c r="H172" s="273"/>
    </row>
    <row r="173" spans="1:8" x14ac:dyDescent="0.25">
      <c r="A173" s="268"/>
      <c r="B173" s="266"/>
      <c r="C173" s="266"/>
      <c r="D173" s="274"/>
      <c r="E173" s="270"/>
      <c r="F173" s="271"/>
      <c r="G173" s="272"/>
      <c r="H173" s="273"/>
    </row>
    <row r="174" spans="1:8" x14ac:dyDescent="0.25">
      <c r="A174" s="268"/>
      <c r="B174" s="266"/>
      <c r="C174" s="266"/>
      <c r="D174" s="274"/>
      <c r="E174" s="270"/>
      <c r="F174" s="271"/>
      <c r="G174" s="272"/>
      <c r="H174" s="273"/>
    </row>
    <row r="175" spans="1:8" x14ac:dyDescent="0.25">
      <c r="A175" s="268"/>
      <c r="B175" s="266"/>
      <c r="C175" s="266"/>
      <c r="D175" s="274"/>
      <c r="E175" s="270"/>
      <c r="F175" s="271"/>
      <c r="G175" s="272"/>
      <c r="H175" s="273"/>
    </row>
    <row r="176" spans="1:8" x14ac:dyDescent="0.25">
      <c r="A176" s="268"/>
      <c r="B176" s="266"/>
      <c r="C176" s="266"/>
      <c r="D176" s="274"/>
      <c r="E176" s="270"/>
      <c r="F176" s="271"/>
      <c r="G176" s="272"/>
      <c r="H176" s="273"/>
    </row>
    <row r="177" spans="1:8" x14ac:dyDescent="0.25">
      <c r="A177" s="268"/>
      <c r="B177" s="266"/>
      <c r="C177" s="266"/>
      <c r="D177" s="274"/>
      <c r="E177" s="270"/>
      <c r="F177" s="271"/>
      <c r="G177" s="272"/>
      <c r="H177" s="273"/>
    </row>
    <row r="178" spans="1:8" x14ac:dyDescent="0.25">
      <c r="A178" s="268"/>
      <c r="B178" s="266"/>
      <c r="C178" s="266"/>
      <c r="D178" s="274"/>
      <c r="E178" s="270"/>
      <c r="F178" s="271"/>
      <c r="G178" s="272"/>
      <c r="H178" s="273"/>
    </row>
    <row r="179" spans="1:8" x14ac:dyDescent="0.25">
      <c r="A179" s="268"/>
      <c r="B179" s="266"/>
      <c r="C179" s="266"/>
      <c r="D179" s="274"/>
      <c r="E179" s="270"/>
      <c r="F179" s="271"/>
      <c r="G179" s="272"/>
      <c r="H179" s="273"/>
    </row>
    <row r="180" spans="1:8" x14ac:dyDescent="0.25">
      <c r="A180" s="268"/>
      <c r="B180" s="266"/>
      <c r="C180" s="266"/>
      <c r="D180" s="274"/>
      <c r="E180" s="270"/>
      <c r="F180" s="271"/>
      <c r="G180" s="272"/>
      <c r="H180" s="273"/>
    </row>
    <row r="181" spans="1:8" x14ac:dyDescent="0.25">
      <c r="A181" s="268"/>
      <c r="B181" s="266"/>
      <c r="C181" s="266"/>
      <c r="D181" s="274"/>
      <c r="E181" s="270"/>
      <c r="F181" s="271"/>
      <c r="G181" s="272"/>
      <c r="H181" s="273"/>
    </row>
    <row r="182" spans="1:8" x14ac:dyDescent="0.25">
      <c r="A182" s="268"/>
      <c r="B182" s="266"/>
      <c r="C182" s="266"/>
      <c r="D182" s="274"/>
      <c r="E182" s="270"/>
      <c r="F182" s="271"/>
      <c r="G182" s="272"/>
      <c r="H182" s="273"/>
    </row>
    <row r="183" spans="1:8" x14ac:dyDescent="0.25">
      <c r="A183" s="268"/>
      <c r="B183" s="266"/>
      <c r="C183" s="266"/>
      <c r="D183" s="274"/>
      <c r="E183" s="270"/>
      <c r="F183" s="271"/>
      <c r="G183" s="272"/>
      <c r="H183" s="273"/>
    </row>
    <row r="184" spans="1:8" x14ac:dyDescent="0.25">
      <c r="A184" s="268"/>
      <c r="B184" s="266"/>
      <c r="C184" s="266"/>
      <c r="D184" s="274"/>
      <c r="E184" s="270"/>
      <c r="F184" s="271"/>
      <c r="G184" s="272"/>
      <c r="H184" s="273"/>
    </row>
    <row r="185" spans="1:8" x14ac:dyDescent="0.25">
      <c r="A185" s="268"/>
      <c r="B185" s="266"/>
      <c r="C185" s="266"/>
      <c r="D185" s="274"/>
      <c r="E185" s="270"/>
      <c r="F185" s="271"/>
      <c r="G185" s="272"/>
      <c r="H185" s="273"/>
    </row>
    <row r="186" spans="1:8" x14ac:dyDescent="0.25">
      <c r="A186" s="268"/>
      <c r="B186" s="266"/>
      <c r="C186" s="266"/>
      <c r="D186" s="274"/>
      <c r="E186" s="270"/>
      <c r="F186" s="271"/>
      <c r="G186" s="272"/>
      <c r="H186" s="273"/>
    </row>
    <row r="187" spans="1:8" x14ac:dyDescent="0.25">
      <c r="A187" s="268"/>
      <c r="B187" s="266"/>
      <c r="C187" s="266"/>
      <c r="D187" s="274"/>
      <c r="E187" s="270"/>
      <c r="F187" s="271"/>
      <c r="G187" s="272"/>
      <c r="H187" s="273"/>
    </row>
    <row r="188" spans="1:8" x14ac:dyDescent="0.25">
      <c r="A188" s="268"/>
      <c r="B188" s="266"/>
      <c r="C188" s="266"/>
      <c r="D188" s="274"/>
      <c r="E188" s="270"/>
      <c r="F188" s="271"/>
      <c r="G188" s="272"/>
      <c r="H188" s="273"/>
    </row>
    <row r="189" spans="1:8" x14ac:dyDescent="0.25">
      <c r="A189" s="268"/>
      <c r="B189" s="266"/>
      <c r="C189" s="266"/>
      <c r="D189" s="274"/>
      <c r="E189" s="270"/>
      <c r="F189" s="271"/>
      <c r="G189" s="272"/>
      <c r="H189" s="273"/>
    </row>
    <row r="190" spans="1:8" x14ac:dyDescent="0.25">
      <c r="A190" s="268"/>
      <c r="B190" s="266"/>
      <c r="C190" s="266"/>
      <c r="D190" s="274"/>
      <c r="E190" s="270"/>
      <c r="F190" s="271"/>
      <c r="G190" s="272"/>
      <c r="H190" s="273"/>
    </row>
    <row r="191" spans="1:8" x14ac:dyDescent="0.25">
      <c r="A191" s="268"/>
      <c r="B191" s="266"/>
      <c r="C191" s="266"/>
      <c r="D191" s="274"/>
      <c r="E191" s="270"/>
      <c r="F191" s="271"/>
      <c r="G191" s="272"/>
      <c r="H191" s="273"/>
    </row>
    <row r="192" spans="1:8" x14ac:dyDescent="0.25">
      <c r="A192" s="268"/>
      <c r="B192" s="266"/>
      <c r="C192" s="266"/>
      <c r="D192" s="274"/>
      <c r="E192" s="270"/>
      <c r="F192" s="271"/>
      <c r="G192" s="272"/>
      <c r="H192" s="273"/>
    </row>
    <row r="193" spans="1:8" x14ac:dyDescent="0.25">
      <c r="A193" s="268"/>
      <c r="B193" s="266"/>
      <c r="C193" s="266"/>
      <c r="D193" s="274"/>
      <c r="E193" s="270"/>
      <c r="F193" s="271"/>
      <c r="G193" s="272"/>
      <c r="H193" s="273"/>
    </row>
    <row r="194" spans="1:8" x14ac:dyDescent="0.25">
      <c r="A194" s="268"/>
      <c r="B194" s="266"/>
      <c r="C194" s="266"/>
      <c r="D194" s="274"/>
      <c r="E194" s="270"/>
      <c r="F194" s="271"/>
      <c r="G194" s="272"/>
      <c r="H194" s="273"/>
    </row>
    <row r="195" spans="1:8" x14ac:dyDescent="0.25">
      <c r="A195" s="268"/>
      <c r="B195" s="266"/>
      <c r="C195" s="266"/>
      <c r="D195" s="274"/>
      <c r="E195" s="270"/>
      <c r="F195" s="271"/>
      <c r="G195" s="272"/>
      <c r="H195" s="273"/>
    </row>
    <row r="196" spans="1:8" x14ac:dyDescent="0.25">
      <c r="A196" s="268"/>
      <c r="B196" s="266"/>
      <c r="C196" s="266"/>
      <c r="D196" s="274"/>
      <c r="E196" s="270"/>
      <c r="F196" s="271"/>
      <c r="G196" s="272"/>
      <c r="H196" s="273"/>
    </row>
    <row r="197" spans="1:8" x14ac:dyDescent="0.25">
      <c r="A197" s="268"/>
      <c r="B197" s="266"/>
      <c r="C197" s="266"/>
      <c r="D197" s="274"/>
      <c r="E197" s="270"/>
      <c r="F197" s="271"/>
      <c r="G197" s="272"/>
      <c r="H197" s="273"/>
    </row>
    <row r="198" spans="1:8" x14ac:dyDescent="0.25">
      <c r="A198" s="268"/>
      <c r="B198" s="266"/>
      <c r="C198" s="266"/>
      <c r="D198" s="274"/>
      <c r="E198" s="270"/>
      <c r="F198" s="271"/>
      <c r="G198" s="272"/>
      <c r="H198" s="273"/>
    </row>
    <row r="199" spans="1:8" x14ac:dyDescent="0.25">
      <c r="A199" s="268"/>
      <c r="B199" s="266"/>
      <c r="C199" s="266"/>
      <c r="D199" s="274"/>
      <c r="E199" s="270"/>
      <c r="F199" s="271"/>
      <c r="G199" s="272"/>
      <c r="H199" s="273"/>
    </row>
    <row r="200" spans="1:8" x14ac:dyDescent="0.25">
      <c r="A200" s="268"/>
      <c r="B200" s="266"/>
      <c r="C200" s="266"/>
      <c r="D200" s="274"/>
      <c r="E200" s="270"/>
      <c r="F200" s="271"/>
      <c r="G200" s="272"/>
      <c r="H200" s="273"/>
    </row>
    <row r="201" spans="1:8" x14ac:dyDescent="0.25">
      <c r="A201" s="268"/>
      <c r="B201" s="266"/>
      <c r="C201" s="266"/>
      <c r="D201" s="274"/>
      <c r="E201" s="270"/>
      <c r="F201" s="271"/>
      <c r="G201" s="272"/>
      <c r="H201" s="273"/>
    </row>
    <row r="202" spans="1:8" x14ac:dyDescent="0.25">
      <c r="A202" s="268"/>
      <c r="B202" s="266"/>
      <c r="C202" s="266"/>
      <c r="D202" s="274"/>
      <c r="E202" s="270"/>
      <c r="F202" s="271"/>
      <c r="G202" s="272"/>
      <c r="H202" s="273"/>
    </row>
    <row r="203" spans="1:8" x14ac:dyDescent="0.25">
      <c r="A203" s="268"/>
      <c r="B203" s="266"/>
      <c r="C203" s="266"/>
      <c r="D203" s="274"/>
      <c r="E203" s="270"/>
      <c r="F203" s="271"/>
      <c r="G203" s="272"/>
      <c r="H203" s="273"/>
    </row>
    <row r="204" spans="1:8" x14ac:dyDescent="0.25">
      <c r="A204" s="268"/>
      <c r="B204" s="266"/>
      <c r="C204" s="266"/>
      <c r="D204" s="274"/>
      <c r="E204" s="270"/>
      <c r="F204" s="271"/>
      <c r="G204" s="272"/>
      <c r="H204" s="273"/>
    </row>
    <row r="205" spans="1:8" x14ac:dyDescent="0.25">
      <c r="A205" s="268"/>
      <c r="B205" s="266"/>
      <c r="C205" s="266"/>
      <c r="D205" s="274"/>
      <c r="E205" s="270"/>
      <c r="F205" s="271"/>
      <c r="G205" s="272"/>
      <c r="H205" s="273"/>
    </row>
    <row r="206" spans="1:8" x14ac:dyDescent="0.25">
      <c r="A206" s="268"/>
      <c r="B206" s="266"/>
      <c r="C206" s="266"/>
      <c r="D206" s="274"/>
      <c r="E206" s="270"/>
      <c r="F206" s="271"/>
      <c r="G206" s="272"/>
      <c r="H206" s="273"/>
    </row>
    <row r="207" spans="1:8" x14ac:dyDescent="0.25">
      <c r="A207" s="268"/>
      <c r="B207" s="266"/>
      <c r="C207" s="266"/>
      <c r="D207" s="274"/>
      <c r="E207" s="270"/>
      <c r="F207" s="271"/>
      <c r="G207" s="272"/>
      <c r="H207" s="273"/>
    </row>
    <row r="208" spans="1:8" x14ac:dyDescent="0.25">
      <c r="A208" s="268"/>
      <c r="B208" s="266"/>
      <c r="C208" s="266"/>
      <c r="D208" s="274"/>
      <c r="E208" s="270"/>
      <c r="F208" s="271"/>
      <c r="G208" s="272"/>
      <c r="H208" s="273"/>
    </row>
    <row r="209" spans="1:8" x14ac:dyDescent="0.25">
      <c r="A209" s="268"/>
      <c r="B209" s="266"/>
      <c r="C209" s="266"/>
      <c r="D209" s="274"/>
      <c r="E209" s="270"/>
      <c r="F209" s="271"/>
      <c r="G209" s="272"/>
      <c r="H209" s="273"/>
    </row>
    <row r="210" spans="1:8" x14ac:dyDescent="0.25">
      <c r="A210" s="268"/>
      <c r="B210" s="266"/>
      <c r="C210" s="266"/>
      <c r="D210" s="274"/>
      <c r="E210" s="270"/>
      <c r="F210" s="271"/>
      <c r="G210" s="272"/>
      <c r="H210" s="273"/>
    </row>
    <row r="211" spans="1:8" x14ac:dyDescent="0.25">
      <c r="A211" s="268"/>
      <c r="B211" s="266"/>
      <c r="C211" s="266"/>
      <c r="D211" s="274"/>
      <c r="E211" s="270"/>
      <c r="F211" s="271"/>
      <c r="G211" s="272"/>
      <c r="H211" s="273"/>
    </row>
    <row r="212" spans="1:8" x14ac:dyDescent="0.25">
      <c r="A212" s="268"/>
      <c r="B212" s="266"/>
      <c r="C212" s="266"/>
      <c r="D212" s="274"/>
      <c r="E212" s="270"/>
      <c r="F212" s="271"/>
      <c r="G212" s="272"/>
      <c r="H212" s="273"/>
    </row>
    <row r="213" spans="1:8" x14ac:dyDescent="0.25">
      <c r="A213" s="268"/>
      <c r="B213" s="266"/>
      <c r="C213" s="266"/>
      <c r="D213" s="274"/>
      <c r="E213" s="270"/>
      <c r="F213" s="271"/>
      <c r="G213" s="272"/>
      <c r="H213" s="273"/>
    </row>
    <row r="214" spans="1:8" x14ac:dyDescent="0.25">
      <c r="A214" s="268"/>
      <c r="B214" s="266"/>
      <c r="C214" s="266"/>
      <c r="D214" s="274"/>
      <c r="E214" s="270"/>
      <c r="F214" s="271"/>
      <c r="G214" s="272"/>
      <c r="H214" s="273"/>
    </row>
    <row r="215" spans="1:8" x14ac:dyDescent="0.25">
      <c r="A215" s="268"/>
      <c r="B215" s="266"/>
      <c r="C215" s="266"/>
      <c r="D215" s="274"/>
      <c r="E215" s="270"/>
      <c r="F215" s="271"/>
      <c r="G215" s="272"/>
      <c r="H215" s="273"/>
    </row>
    <row r="216" spans="1:8" x14ac:dyDescent="0.25">
      <c r="A216" s="268"/>
      <c r="B216" s="266"/>
      <c r="C216" s="266"/>
      <c r="D216" s="274"/>
      <c r="E216" s="270"/>
      <c r="F216" s="271"/>
      <c r="G216" s="272"/>
      <c r="H216" s="273"/>
    </row>
    <row r="217" spans="1:8" x14ac:dyDescent="0.25">
      <c r="A217" s="268"/>
      <c r="B217" s="266"/>
      <c r="C217" s="266"/>
      <c r="D217" s="274"/>
      <c r="E217" s="270"/>
      <c r="F217" s="271"/>
      <c r="G217" s="272"/>
      <c r="H217" s="273"/>
    </row>
    <row r="218" spans="1:8" x14ac:dyDescent="0.25">
      <c r="A218" s="268"/>
      <c r="B218" s="266"/>
      <c r="C218" s="266"/>
      <c r="D218" s="274"/>
      <c r="E218" s="270"/>
      <c r="F218" s="271"/>
      <c r="G218" s="272"/>
      <c r="H218" s="273"/>
    </row>
    <row r="219" spans="1:8" x14ac:dyDescent="0.25">
      <c r="A219" s="268"/>
      <c r="B219" s="266"/>
      <c r="C219" s="266"/>
      <c r="D219" s="274"/>
      <c r="E219" s="270"/>
      <c r="F219" s="271"/>
      <c r="G219" s="272"/>
      <c r="H219" s="273"/>
    </row>
    <row r="220" spans="1:8" x14ac:dyDescent="0.25">
      <c r="A220" s="268"/>
      <c r="B220" s="266"/>
      <c r="C220" s="266"/>
      <c r="D220" s="274"/>
      <c r="E220" s="270"/>
      <c r="F220" s="271"/>
      <c r="G220" s="272"/>
      <c r="H220" s="273"/>
    </row>
    <row r="221" spans="1:8" x14ac:dyDescent="0.25">
      <c r="A221" s="268"/>
      <c r="B221" s="266"/>
      <c r="C221" s="266"/>
      <c r="D221" s="274"/>
      <c r="E221" s="270"/>
      <c r="F221" s="271"/>
      <c r="G221" s="272"/>
      <c r="H221" s="273"/>
    </row>
    <row r="222" spans="1:8" x14ac:dyDescent="0.25">
      <c r="A222" s="268"/>
      <c r="B222" s="266"/>
      <c r="C222" s="266"/>
      <c r="D222" s="274"/>
      <c r="E222" s="270"/>
      <c r="F222" s="271"/>
      <c r="G222" s="272"/>
      <c r="H222" s="273"/>
    </row>
    <row r="223" spans="1:8" x14ac:dyDescent="0.25">
      <c r="A223" s="268"/>
      <c r="B223" s="266"/>
      <c r="C223" s="266"/>
      <c r="D223" s="274"/>
      <c r="E223" s="270"/>
      <c r="F223" s="271"/>
      <c r="G223" s="272"/>
      <c r="H223" s="273"/>
    </row>
    <row r="224" spans="1:8" x14ac:dyDescent="0.25">
      <c r="A224" s="268"/>
      <c r="B224" s="266"/>
      <c r="C224" s="266"/>
      <c r="D224" s="274"/>
      <c r="E224" s="270"/>
      <c r="F224" s="271"/>
      <c r="G224" s="272"/>
      <c r="H224" s="273"/>
    </row>
    <row r="225" spans="1:8" x14ac:dyDescent="0.25">
      <c r="A225" s="268"/>
      <c r="B225" s="266"/>
      <c r="C225" s="266"/>
      <c r="D225" s="274"/>
      <c r="E225" s="270"/>
      <c r="F225" s="271"/>
      <c r="G225" s="272"/>
      <c r="H225" s="273"/>
    </row>
    <row r="226" spans="1:8" x14ac:dyDescent="0.25">
      <c r="A226" s="268"/>
      <c r="B226" s="266"/>
      <c r="C226" s="266"/>
      <c r="D226" s="274"/>
      <c r="E226" s="270"/>
      <c r="F226" s="271"/>
      <c r="G226" s="272"/>
      <c r="H226" s="273"/>
    </row>
    <row r="227" spans="1:8" x14ac:dyDescent="0.25">
      <c r="A227" s="268"/>
      <c r="B227" s="266"/>
      <c r="C227" s="266"/>
      <c r="D227" s="274"/>
      <c r="E227" s="270"/>
      <c r="F227" s="271"/>
      <c r="G227" s="272"/>
      <c r="H227" s="273"/>
    </row>
    <row r="228" spans="1:8" x14ac:dyDescent="0.25">
      <c r="A228" s="268"/>
      <c r="B228" s="266"/>
      <c r="C228" s="266"/>
      <c r="D228" s="274"/>
      <c r="E228" s="270"/>
      <c r="F228" s="271"/>
      <c r="G228" s="272"/>
      <c r="H228" s="273"/>
    </row>
    <row r="229" spans="1:8" x14ac:dyDescent="0.25">
      <c r="A229" s="268"/>
      <c r="B229" s="266"/>
      <c r="C229" s="266"/>
      <c r="D229" s="274"/>
      <c r="E229" s="270"/>
      <c r="F229" s="271"/>
      <c r="G229" s="272"/>
      <c r="H229" s="273"/>
    </row>
    <row r="230" spans="1:8" x14ac:dyDescent="0.25">
      <c r="A230" s="268"/>
      <c r="B230" s="266"/>
      <c r="C230" s="266"/>
      <c r="D230" s="274"/>
      <c r="E230" s="270"/>
      <c r="F230" s="271"/>
      <c r="G230" s="272"/>
      <c r="H230" s="273"/>
    </row>
    <row r="231" spans="1:8" x14ac:dyDescent="0.25">
      <c r="A231" s="268"/>
      <c r="B231" s="266"/>
      <c r="C231" s="266"/>
      <c r="D231" s="274"/>
      <c r="E231" s="270"/>
      <c r="F231" s="271"/>
      <c r="G231" s="272"/>
      <c r="H231" s="273"/>
    </row>
    <row r="232" spans="1:8" x14ac:dyDescent="0.25">
      <c r="A232" s="268"/>
      <c r="B232" s="266"/>
      <c r="C232" s="266"/>
      <c r="D232" s="274"/>
      <c r="E232" s="270"/>
      <c r="F232" s="271"/>
      <c r="G232" s="272"/>
      <c r="H232" s="273"/>
    </row>
    <row r="233" spans="1:8" x14ac:dyDescent="0.25">
      <c r="A233" s="268"/>
      <c r="B233" s="266"/>
      <c r="C233" s="266"/>
      <c r="D233" s="274"/>
      <c r="E233" s="270"/>
      <c r="F233" s="271"/>
      <c r="G233" s="272"/>
      <c r="H233" s="273"/>
    </row>
    <row r="234" spans="1:8" x14ac:dyDescent="0.25">
      <c r="A234" s="268"/>
      <c r="B234" s="266"/>
      <c r="C234" s="266"/>
      <c r="D234" s="274"/>
      <c r="E234" s="270"/>
      <c r="F234" s="271"/>
      <c r="G234" s="272"/>
      <c r="H234" s="273"/>
    </row>
    <row r="235" spans="1:8" x14ac:dyDescent="0.25">
      <c r="A235" s="268"/>
      <c r="B235" s="266"/>
      <c r="C235" s="266"/>
      <c r="D235" s="274"/>
      <c r="E235" s="270"/>
      <c r="F235" s="271"/>
      <c r="G235" s="272"/>
      <c r="H235" s="273"/>
    </row>
    <row r="236" spans="1:8" x14ac:dyDescent="0.25">
      <c r="A236" s="268"/>
      <c r="B236" s="266"/>
      <c r="C236" s="266"/>
      <c r="D236" s="274"/>
      <c r="E236" s="270"/>
      <c r="F236" s="271"/>
      <c r="G236" s="272"/>
      <c r="H236" s="273"/>
    </row>
    <row r="237" spans="1:8" x14ac:dyDescent="0.25">
      <c r="A237" s="268"/>
      <c r="B237" s="266"/>
      <c r="C237" s="266"/>
      <c r="D237" s="274"/>
      <c r="E237" s="270"/>
      <c r="F237" s="271"/>
      <c r="G237" s="272"/>
      <c r="H237" s="273"/>
    </row>
    <row r="238" spans="1:8" x14ac:dyDescent="0.25">
      <c r="A238" s="268"/>
      <c r="B238" s="266"/>
      <c r="C238" s="266"/>
      <c r="D238" s="274"/>
      <c r="E238" s="270"/>
      <c r="F238" s="271"/>
      <c r="G238" s="272"/>
      <c r="H238" s="273"/>
    </row>
    <row r="239" spans="1:8" x14ac:dyDescent="0.25">
      <c r="A239" s="268"/>
      <c r="B239" s="266"/>
      <c r="C239" s="266"/>
      <c r="D239" s="274"/>
      <c r="E239" s="270"/>
      <c r="F239" s="271"/>
      <c r="G239" s="272"/>
      <c r="H239" s="273"/>
    </row>
    <row r="240" spans="1:8" x14ac:dyDescent="0.25">
      <c r="A240" s="268"/>
      <c r="B240" s="266"/>
      <c r="C240" s="266"/>
      <c r="D240" s="274"/>
      <c r="E240" s="270"/>
      <c r="F240" s="271"/>
      <c r="G240" s="272"/>
      <c r="H240" s="273"/>
    </row>
    <row r="241" spans="1:8" x14ac:dyDescent="0.25">
      <c r="A241" s="268"/>
      <c r="B241" s="266"/>
      <c r="C241" s="266"/>
      <c r="D241" s="274"/>
      <c r="E241" s="270"/>
      <c r="F241" s="271"/>
      <c r="G241" s="272"/>
      <c r="H241" s="273"/>
    </row>
    <row r="242" spans="1:8" x14ac:dyDescent="0.25">
      <c r="A242" s="268"/>
      <c r="B242" s="266"/>
      <c r="C242" s="266"/>
      <c r="D242" s="274"/>
      <c r="E242" s="270"/>
      <c r="F242" s="271"/>
      <c r="G242" s="272"/>
      <c r="H242" s="273"/>
    </row>
    <row r="243" spans="1:8" x14ac:dyDescent="0.25">
      <c r="A243" s="268"/>
      <c r="B243" s="266"/>
      <c r="C243" s="266"/>
      <c r="D243" s="274"/>
      <c r="E243" s="270"/>
      <c r="F243" s="271"/>
      <c r="G243" s="272"/>
      <c r="H243" s="273"/>
    </row>
    <row r="244" spans="1:8" x14ac:dyDescent="0.25">
      <c r="A244" s="268"/>
      <c r="B244" s="266"/>
      <c r="C244" s="266"/>
      <c r="D244" s="274"/>
      <c r="E244" s="270"/>
      <c r="F244" s="271"/>
      <c r="G244" s="272"/>
      <c r="H244" s="273"/>
    </row>
    <row r="245" spans="1:8" x14ac:dyDescent="0.25">
      <c r="A245" s="268"/>
      <c r="B245" s="266"/>
      <c r="C245" s="266"/>
      <c r="D245" s="274"/>
      <c r="E245" s="270"/>
      <c r="F245" s="271"/>
      <c r="G245" s="272"/>
      <c r="H245" s="273"/>
    </row>
    <row r="246" spans="1:8" x14ac:dyDescent="0.25">
      <c r="A246" s="268"/>
      <c r="B246" s="266"/>
      <c r="C246" s="266"/>
      <c r="D246" s="274"/>
      <c r="E246" s="270"/>
      <c r="F246" s="271"/>
      <c r="G246" s="272"/>
      <c r="H246" s="273"/>
    </row>
    <row r="247" spans="1:8" x14ac:dyDescent="0.25">
      <c r="A247" s="268"/>
      <c r="B247" s="266"/>
      <c r="C247" s="266"/>
      <c r="D247" s="274"/>
      <c r="E247" s="270"/>
      <c r="F247" s="271"/>
      <c r="G247" s="272"/>
      <c r="H247" s="273"/>
    </row>
    <row r="248" spans="1:8" x14ac:dyDescent="0.25">
      <c r="A248" s="268"/>
      <c r="B248" s="266"/>
      <c r="C248" s="266"/>
      <c r="D248" s="274"/>
      <c r="E248" s="270"/>
      <c r="F248" s="271"/>
      <c r="G248" s="272"/>
      <c r="H248" s="273"/>
    </row>
    <row r="249" spans="1:8" x14ac:dyDescent="0.25">
      <c r="A249" s="268"/>
      <c r="B249" s="266"/>
      <c r="C249" s="266"/>
      <c r="D249" s="274"/>
      <c r="E249" s="270"/>
      <c r="F249" s="271"/>
      <c r="G249" s="272"/>
      <c r="H249" s="273"/>
    </row>
    <row r="250" spans="1:8" x14ac:dyDescent="0.25">
      <c r="A250" s="268"/>
      <c r="B250" s="266"/>
      <c r="C250" s="266"/>
      <c r="D250" s="274"/>
      <c r="E250" s="270"/>
      <c r="F250" s="271"/>
      <c r="G250" s="272"/>
      <c r="H250" s="273"/>
    </row>
    <row r="251" spans="1:8" x14ac:dyDescent="0.25">
      <c r="A251" s="268"/>
      <c r="B251" s="266"/>
      <c r="C251" s="266"/>
      <c r="D251" s="274"/>
      <c r="E251" s="270"/>
      <c r="F251" s="271"/>
      <c r="G251" s="272"/>
      <c r="H251" s="273"/>
    </row>
    <row r="252" spans="1:8" x14ac:dyDescent="0.25">
      <c r="A252" s="268"/>
      <c r="B252" s="266"/>
      <c r="C252" s="266"/>
      <c r="D252" s="274"/>
      <c r="E252" s="270"/>
      <c r="F252" s="271"/>
      <c r="G252" s="272"/>
      <c r="H252" s="273"/>
    </row>
    <row r="253" spans="1:8" x14ac:dyDescent="0.25">
      <c r="A253" s="268"/>
      <c r="B253" s="266"/>
      <c r="C253" s="266"/>
      <c r="D253" s="274"/>
      <c r="E253" s="270"/>
      <c r="F253" s="271"/>
      <c r="G253" s="272"/>
      <c r="H253" s="273"/>
    </row>
    <row r="254" spans="1:8" x14ac:dyDescent="0.25">
      <c r="A254" s="268"/>
      <c r="B254" s="266"/>
      <c r="C254" s="266"/>
      <c r="D254" s="274"/>
      <c r="E254" s="270"/>
      <c r="F254" s="271"/>
      <c r="G254" s="272"/>
      <c r="H254" s="273"/>
    </row>
    <row r="255" spans="1:8" x14ac:dyDescent="0.25">
      <c r="A255" s="268"/>
      <c r="B255" s="266"/>
      <c r="C255" s="266"/>
      <c r="D255" s="274"/>
      <c r="E255" s="270"/>
      <c r="F255" s="271"/>
      <c r="G255" s="272"/>
      <c r="H255" s="273"/>
    </row>
    <row r="256" spans="1:8" x14ac:dyDescent="0.25">
      <c r="A256" s="268"/>
      <c r="B256" s="266"/>
      <c r="C256" s="266"/>
      <c r="D256" s="274"/>
      <c r="E256" s="270"/>
      <c r="F256" s="271"/>
      <c r="G256" s="272"/>
      <c r="H256" s="273"/>
    </row>
    <row r="257" spans="1:8" x14ac:dyDescent="0.25">
      <c r="A257" s="268"/>
      <c r="B257" s="266"/>
      <c r="C257" s="266"/>
      <c r="D257" s="274"/>
      <c r="E257" s="270"/>
      <c r="F257" s="271"/>
      <c r="G257" s="272"/>
      <c r="H257" s="273"/>
    </row>
    <row r="258" spans="1:8" x14ac:dyDescent="0.25">
      <c r="A258" s="268"/>
      <c r="B258" s="266"/>
      <c r="C258" s="266"/>
      <c r="D258" s="274"/>
      <c r="E258" s="270"/>
      <c r="F258" s="271"/>
      <c r="G258" s="272"/>
      <c r="H258" s="273"/>
    </row>
    <row r="259" spans="1:8" x14ac:dyDescent="0.25">
      <c r="A259" s="268"/>
      <c r="B259" s="266"/>
      <c r="C259" s="266"/>
      <c r="D259" s="274"/>
      <c r="E259" s="270"/>
      <c r="F259" s="271"/>
      <c r="G259" s="272"/>
      <c r="H259" s="273"/>
    </row>
    <row r="260" spans="1:8" x14ac:dyDescent="0.25">
      <c r="A260" s="268"/>
      <c r="B260" s="266"/>
      <c r="C260" s="266"/>
      <c r="D260" s="274"/>
      <c r="E260" s="270"/>
      <c r="F260" s="271"/>
      <c r="G260" s="272"/>
      <c r="H260" s="273"/>
    </row>
    <row r="261" spans="1:8" x14ac:dyDescent="0.25">
      <c r="A261" s="268"/>
      <c r="B261" s="266"/>
      <c r="C261" s="266"/>
      <c r="D261" s="274"/>
      <c r="E261" s="270"/>
      <c r="F261" s="271"/>
      <c r="G261" s="272"/>
      <c r="H261" s="273"/>
    </row>
    <row r="262" spans="1:8" x14ac:dyDescent="0.25">
      <c r="A262" s="268"/>
      <c r="B262" s="266"/>
      <c r="C262" s="266"/>
      <c r="D262" s="274"/>
      <c r="E262" s="270"/>
      <c r="F262" s="271"/>
      <c r="G262" s="272"/>
      <c r="H262" s="273"/>
    </row>
    <row r="263" spans="1:8" x14ac:dyDescent="0.25">
      <c r="A263" s="268"/>
      <c r="B263" s="266"/>
      <c r="C263" s="266"/>
      <c r="D263" s="274"/>
      <c r="E263" s="270"/>
      <c r="F263" s="271"/>
      <c r="G263" s="272"/>
      <c r="H263" s="273"/>
    </row>
    <row r="264" spans="1:8" x14ac:dyDescent="0.25">
      <c r="A264" s="268"/>
      <c r="B264" s="266"/>
      <c r="C264" s="266"/>
      <c r="D264" s="274"/>
      <c r="E264" s="270"/>
      <c r="F264" s="271"/>
      <c r="G264" s="272"/>
      <c r="H264" s="273"/>
    </row>
    <row r="265" spans="1:8" x14ac:dyDescent="0.25">
      <c r="A265" s="268"/>
      <c r="B265" s="266"/>
      <c r="C265" s="266"/>
      <c r="D265" s="274"/>
      <c r="E265" s="270"/>
      <c r="F265" s="271"/>
      <c r="G265" s="272"/>
      <c r="H265" s="273"/>
    </row>
    <row r="266" spans="1:8" x14ac:dyDescent="0.25">
      <c r="A266" s="268"/>
      <c r="B266" s="266"/>
      <c r="C266" s="266"/>
      <c r="D266" s="274"/>
      <c r="E266" s="270"/>
      <c r="F266" s="271"/>
      <c r="G266" s="272"/>
      <c r="H266" s="273"/>
    </row>
    <row r="267" spans="1:8" x14ac:dyDescent="0.25">
      <c r="A267" s="268"/>
      <c r="B267" s="266"/>
      <c r="C267" s="266"/>
      <c r="D267" s="274"/>
      <c r="E267" s="270"/>
      <c r="F267" s="271"/>
      <c r="G267" s="272"/>
      <c r="H267" s="273"/>
    </row>
    <row r="268" spans="1:8" x14ac:dyDescent="0.25">
      <c r="A268" s="268"/>
      <c r="B268" s="266"/>
      <c r="C268" s="266"/>
      <c r="D268" s="274"/>
      <c r="E268" s="270"/>
      <c r="F268" s="271"/>
      <c r="G268" s="272"/>
      <c r="H268" s="273"/>
    </row>
    <row r="269" spans="1:8" x14ac:dyDescent="0.25">
      <c r="A269" s="268"/>
      <c r="B269" s="266"/>
      <c r="C269" s="266"/>
      <c r="D269" s="274"/>
      <c r="E269" s="270"/>
      <c r="F269" s="271"/>
      <c r="G269" s="272"/>
      <c r="H269" s="273"/>
    </row>
    <row r="270" spans="1:8" x14ac:dyDescent="0.25">
      <c r="A270" s="268"/>
      <c r="B270" s="266"/>
      <c r="C270" s="266"/>
      <c r="D270" s="274"/>
      <c r="E270" s="270"/>
      <c r="F270" s="271"/>
      <c r="G270" s="272"/>
      <c r="H270" s="273"/>
    </row>
    <row r="271" spans="1:8" x14ac:dyDescent="0.25">
      <c r="A271" s="268"/>
      <c r="B271" s="266"/>
      <c r="C271" s="266"/>
      <c r="D271" s="274"/>
      <c r="E271" s="270"/>
      <c r="F271" s="271"/>
      <c r="G271" s="272"/>
      <c r="H271" s="273"/>
    </row>
    <row r="272" spans="1:8" x14ac:dyDescent="0.25">
      <c r="A272" s="268"/>
      <c r="B272" s="266"/>
      <c r="C272" s="266"/>
      <c r="D272" s="274"/>
      <c r="E272" s="270"/>
      <c r="F272" s="271"/>
      <c r="G272" s="272"/>
      <c r="H272" s="273"/>
    </row>
    <row r="273" spans="1:8" x14ac:dyDescent="0.25">
      <c r="A273" s="268"/>
      <c r="B273" s="266"/>
      <c r="C273" s="266"/>
      <c r="D273" s="274"/>
      <c r="E273" s="270"/>
      <c r="F273" s="271"/>
      <c r="G273" s="272"/>
      <c r="H273" s="273"/>
    </row>
    <row r="274" spans="1:8" x14ac:dyDescent="0.25">
      <c r="A274" s="268"/>
      <c r="B274" s="266"/>
      <c r="C274" s="266"/>
      <c r="D274" s="274"/>
      <c r="E274" s="270"/>
      <c r="F274" s="271"/>
      <c r="G274" s="272"/>
      <c r="H274" s="273"/>
    </row>
    <row r="275" spans="1:8" x14ac:dyDescent="0.25">
      <c r="A275" s="268"/>
      <c r="B275" s="266"/>
      <c r="C275" s="266"/>
      <c r="D275" s="274"/>
      <c r="E275" s="270"/>
      <c r="F275" s="271"/>
      <c r="G275" s="272"/>
      <c r="H275" s="273"/>
    </row>
    <row r="276" spans="1:8" x14ac:dyDescent="0.25">
      <c r="A276" s="268"/>
      <c r="B276" s="266"/>
      <c r="C276" s="266"/>
      <c r="D276" s="274"/>
      <c r="E276" s="270"/>
      <c r="F276" s="271"/>
      <c r="G276" s="272"/>
      <c r="H276" s="273"/>
    </row>
    <row r="277" spans="1:8" x14ac:dyDescent="0.25">
      <c r="A277" s="268"/>
      <c r="B277" s="266"/>
      <c r="C277" s="266"/>
      <c r="D277" s="274"/>
      <c r="E277" s="270"/>
      <c r="F277" s="271"/>
      <c r="G277" s="272"/>
      <c r="H277" s="273"/>
    </row>
    <row r="278" spans="1:8" x14ac:dyDescent="0.25">
      <c r="A278" s="268"/>
      <c r="B278" s="266"/>
      <c r="C278" s="266"/>
      <c r="D278" s="274"/>
      <c r="E278" s="270"/>
      <c r="F278" s="271"/>
      <c r="G278" s="272"/>
      <c r="H278" s="273"/>
    </row>
    <row r="279" spans="1:8" x14ac:dyDescent="0.25">
      <c r="A279" s="268"/>
      <c r="B279" s="266"/>
      <c r="C279" s="266"/>
      <c r="D279" s="274"/>
      <c r="E279" s="270"/>
      <c r="F279" s="271"/>
      <c r="G279" s="272"/>
      <c r="H279" s="273"/>
    </row>
    <row r="280" spans="1:8" x14ac:dyDescent="0.25">
      <c r="A280" s="268"/>
      <c r="B280" s="266"/>
      <c r="C280" s="266"/>
      <c r="D280" s="274"/>
      <c r="E280" s="270"/>
      <c r="F280" s="271"/>
      <c r="G280" s="272"/>
      <c r="H280" s="273"/>
    </row>
    <row r="281" spans="1:8" x14ac:dyDescent="0.25">
      <c r="A281" s="268"/>
      <c r="B281" s="266"/>
      <c r="C281" s="266"/>
      <c r="D281" s="274"/>
      <c r="E281" s="270"/>
      <c r="F281" s="271"/>
      <c r="G281" s="272"/>
      <c r="H281" s="273"/>
    </row>
    <row r="282" spans="1:8" x14ac:dyDescent="0.25">
      <c r="A282" s="268"/>
      <c r="B282" s="266"/>
      <c r="C282" s="266"/>
      <c r="D282" s="274"/>
      <c r="E282" s="270"/>
      <c r="F282" s="271"/>
      <c r="G282" s="272"/>
      <c r="H282" s="273"/>
    </row>
    <row r="283" spans="1:8" x14ac:dyDescent="0.25">
      <c r="A283" s="268"/>
      <c r="B283" s="266"/>
      <c r="C283" s="266"/>
      <c r="D283" s="274"/>
      <c r="E283" s="270"/>
      <c r="F283" s="271"/>
      <c r="G283" s="272"/>
      <c r="H283" s="273"/>
    </row>
    <row r="284" spans="1:8" x14ac:dyDescent="0.25">
      <c r="A284" s="268"/>
      <c r="B284" s="266"/>
      <c r="C284" s="266"/>
      <c r="D284" s="274"/>
      <c r="E284" s="270"/>
      <c r="F284" s="271"/>
      <c r="G284" s="272"/>
      <c r="H284" s="273"/>
    </row>
    <row r="285" spans="1:8" x14ac:dyDescent="0.25">
      <c r="A285" s="268"/>
      <c r="B285" s="266"/>
      <c r="C285" s="266"/>
      <c r="D285" s="274"/>
      <c r="E285" s="270"/>
      <c r="F285" s="271"/>
      <c r="G285" s="272"/>
      <c r="H285" s="273"/>
    </row>
    <row r="286" spans="1:8" x14ac:dyDescent="0.25">
      <c r="A286" s="268"/>
      <c r="B286" s="266"/>
      <c r="C286" s="266"/>
      <c r="D286" s="274"/>
      <c r="E286" s="270"/>
      <c r="F286" s="271"/>
      <c r="G286" s="272"/>
      <c r="H286" s="273"/>
    </row>
    <row r="287" spans="1:8" x14ac:dyDescent="0.25">
      <c r="A287" s="268"/>
      <c r="B287" s="266"/>
      <c r="C287" s="266"/>
      <c r="D287" s="274"/>
      <c r="E287" s="270"/>
      <c r="F287" s="271"/>
      <c r="G287" s="272"/>
      <c r="H287" s="273"/>
    </row>
    <row r="288" spans="1:8" x14ac:dyDescent="0.25">
      <c r="A288" s="268"/>
      <c r="B288" s="266"/>
      <c r="C288" s="266"/>
      <c r="D288" s="274"/>
      <c r="E288" s="270"/>
      <c r="F288" s="271"/>
      <c r="G288" s="272"/>
      <c r="H288" s="273"/>
    </row>
    <row r="289" spans="1:8" x14ac:dyDescent="0.25">
      <c r="A289" s="268"/>
      <c r="B289" s="266"/>
      <c r="C289" s="266"/>
      <c r="D289" s="274"/>
      <c r="E289" s="270"/>
      <c r="F289" s="271"/>
      <c r="G289" s="272"/>
      <c r="H289" s="273"/>
    </row>
    <row r="290" spans="1:8" x14ac:dyDescent="0.25">
      <c r="A290" s="268"/>
      <c r="B290" s="266"/>
      <c r="C290" s="266"/>
      <c r="D290" s="274"/>
      <c r="E290" s="270"/>
      <c r="F290" s="271"/>
      <c r="G290" s="272"/>
      <c r="H290" s="273"/>
    </row>
    <row r="291" spans="1:8" x14ac:dyDescent="0.25">
      <c r="A291" s="268"/>
      <c r="B291" s="266"/>
      <c r="C291" s="266"/>
      <c r="D291" s="274"/>
      <c r="E291" s="270"/>
      <c r="F291" s="271"/>
      <c r="G291" s="272"/>
      <c r="H291" s="273"/>
    </row>
    <row r="292" spans="1:8" x14ac:dyDescent="0.25">
      <c r="A292" s="268"/>
      <c r="B292" s="266"/>
      <c r="C292" s="266"/>
      <c r="D292" s="274"/>
      <c r="E292" s="270"/>
      <c r="F292" s="271"/>
      <c r="G292" s="272"/>
      <c r="H292" s="273"/>
    </row>
    <row r="293" spans="1:8" x14ac:dyDescent="0.25">
      <c r="A293" s="268"/>
      <c r="B293" s="266"/>
      <c r="C293" s="266"/>
      <c r="D293" s="274"/>
      <c r="E293" s="270"/>
      <c r="F293" s="271"/>
      <c r="G293" s="272"/>
      <c r="H293" s="273"/>
    </row>
    <row r="294" spans="1:8" x14ac:dyDescent="0.25">
      <c r="A294" s="268"/>
      <c r="B294" s="266"/>
      <c r="C294" s="266"/>
      <c r="D294" s="274"/>
      <c r="E294" s="270"/>
      <c r="F294" s="271"/>
      <c r="G294" s="272"/>
      <c r="H294" s="273"/>
    </row>
    <row r="295" spans="1:8" x14ac:dyDescent="0.25">
      <c r="A295" s="268"/>
      <c r="B295" s="266"/>
      <c r="C295" s="266"/>
      <c r="D295" s="274"/>
      <c r="E295" s="270"/>
      <c r="F295" s="271"/>
      <c r="G295" s="272"/>
      <c r="H295" s="273"/>
    </row>
    <row r="296" spans="1:8" x14ac:dyDescent="0.25">
      <c r="A296" s="268"/>
      <c r="B296" s="266"/>
      <c r="C296" s="266"/>
      <c r="D296" s="274"/>
      <c r="E296" s="270"/>
      <c r="F296" s="271"/>
      <c r="G296" s="272"/>
      <c r="H296" s="273"/>
    </row>
    <row r="297" spans="1:8" x14ac:dyDescent="0.25">
      <c r="A297" s="268"/>
      <c r="B297" s="266"/>
      <c r="C297" s="266"/>
      <c r="D297" s="274"/>
      <c r="E297" s="270"/>
      <c r="F297" s="271"/>
      <c r="G297" s="272"/>
      <c r="H297" s="273"/>
    </row>
    <row r="298" spans="1:8" x14ac:dyDescent="0.25">
      <c r="A298" s="268"/>
      <c r="B298" s="266"/>
      <c r="C298" s="266"/>
      <c r="D298" s="274"/>
      <c r="E298" s="270"/>
      <c r="F298" s="271"/>
      <c r="G298" s="272"/>
      <c r="H298" s="273"/>
    </row>
    <row r="299" spans="1:8" x14ac:dyDescent="0.25">
      <c r="A299" s="268"/>
      <c r="B299" s="266"/>
      <c r="C299" s="266"/>
      <c r="D299" s="274"/>
      <c r="E299" s="270"/>
      <c r="F299" s="271"/>
      <c r="G299" s="272"/>
      <c r="H299" s="273"/>
    </row>
    <row r="300" spans="1:8" x14ac:dyDescent="0.25">
      <c r="A300" s="268"/>
      <c r="B300" s="266"/>
      <c r="C300" s="266"/>
      <c r="D300" s="274"/>
      <c r="E300" s="270"/>
      <c r="F300" s="271"/>
      <c r="G300" s="272"/>
      <c r="H300" s="273"/>
    </row>
    <row r="301" spans="1:8" x14ac:dyDescent="0.25">
      <c r="A301" s="268"/>
      <c r="B301" s="266"/>
      <c r="C301" s="266"/>
      <c r="D301" s="274"/>
      <c r="E301" s="270"/>
      <c r="F301" s="271"/>
      <c r="G301" s="272"/>
      <c r="H301" s="273"/>
    </row>
    <row r="302" spans="1:8" x14ac:dyDescent="0.25">
      <c r="A302" s="268"/>
      <c r="B302" s="266"/>
      <c r="C302" s="266"/>
      <c r="D302" s="274"/>
      <c r="E302" s="270"/>
      <c r="F302" s="271"/>
      <c r="G302" s="272"/>
      <c r="H302" s="273"/>
    </row>
    <row r="303" spans="1:8" x14ac:dyDescent="0.25">
      <c r="A303" s="268"/>
      <c r="B303" s="266"/>
      <c r="C303" s="266"/>
      <c r="D303" s="274"/>
      <c r="E303" s="270"/>
      <c r="F303" s="271"/>
      <c r="G303" s="272"/>
      <c r="H303" s="273"/>
    </row>
    <row r="304" spans="1:8" x14ac:dyDescent="0.25">
      <c r="A304" s="268"/>
      <c r="B304" s="266"/>
      <c r="C304" s="266"/>
      <c r="D304" s="274"/>
      <c r="E304" s="270"/>
      <c r="F304" s="271"/>
      <c r="G304" s="272"/>
      <c r="H304" s="273"/>
    </row>
    <row r="305" spans="1:8" x14ac:dyDescent="0.25">
      <c r="A305" s="268"/>
      <c r="B305" s="266"/>
      <c r="C305" s="266"/>
      <c r="D305" s="274"/>
      <c r="E305" s="270"/>
      <c r="F305" s="271"/>
      <c r="G305" s="272"/>
      <c r="H305" s="273"/>
    </row>
    <row r="306" spans="1:8" x14ac:dyDescent="0.25">
      <c r="A306" s="268"/>
      <c r="B306" s="266"/>
      <c r="C306" s="266"/>
      <c r="D306" s="274"/>
      <c r="E306" s="270"/>
      <c r="F306" s="271"/>
      <c r="G306" s="272"/>
      <c r="H306" s="273"/>
    </row>
    <row r="307" spans="1:8" x14ac:dyDescent="0.25">
      <c r="A307" s="268"/>
      <c r="B307" s="266"/>
      <c r="C307" s="266"/>
      <c r="D307" s="274"/>
      <c r="E307" s="270"/>
      <c r="F307" s="271"/>
      <c r="G307" s="272"/>
      <c r="H307" s="273"/>
    </row>
    <row r="308" spans="1:8" x14ac:dyDescent="0.25">
      <c r="A308" s="268"/>
      <c r="B308" s="266"/>
      <c r="C308" s="266"/>
      <c r="D308" s="274"/>
      <c r="E308" s="270"/>
      <c r="F308" s="271"/>
      <c r="G308" s="272"/>
      <c r="H308" s="273"/>
    </row>
    <row r="309" spans="1:8" x14ac:dyDescent="0.25">
      <c r="A309" s="268"/>
      <c r="B309" s="266"/>
      <c r="C309" s="266"/>
      <c r="D309" s="274"/>
      <c r="E309" s="270"/>
      <c r="F309" s="271"/>
      <c r="G309" s="272"/>
      <c r="H309" s="273"/>
    </row>
  </sheetData>
  <sheetProtection algorithmName="SHA-512" hashValue="CZkPn11qrQGLgW3xoe3ippUtrw2deOxRDIETR6jA/SLnrxljpTzPjTcARm6FqMeRgTJPNessVKs0J0OiKy/+PQ==" saltValue="ICvffK0+NPHq/wkKtG0RzQ==" spinCount="100000" sheet="1" objects="1" scenarios="1"/>
  <mergeCells count="7">
    <mergeCell ref="A6:C6"/>
    <mergeCell ref="D6:H6"/>
    <mergeCell ref="A2:H2"/>
    <mergeCell ref="A4:C4"/>
    <mergeCell ref="D4:H4"/>
    <mergeCell ref="A5:C5"/>
    <mergeCell ref="D5:H5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workbookViewId="0">
      <selection activeCell="B9" sqref="B9"/>
    </sheetView>
  </sheetViews>
  <sheetFormatPr defaultRowHeight="15" x14ac:dyDescent="0.25"/>
  <cols>
    <col min="1" max="1" width="7.7109375" customWidth="1"/>
    <col min="2" max="2" width="19.42578125" customWidth="1"/>
    <col min="3" max="3" width="15.5703125" customWidth="1"/>
    <col min="4" max="4" width="28.28515625" customWidth="1"/>
    <col min="5" max="5" width="46.5703125" customWidth="1"/>
    <col min="6" max="6" width="7.7109375" hidden="1" customWidth="1"/>
    <col min="7" max="7" width="6.28515625" hidden="1" customWidth="1"/>
    <col min="8" max="8" width="17" bestFit="1" customWidth="1"/>
  </cols>
  <sheetData>
    <row r="1" spans="1:8" ht="6.75" customHeight="1" x14ac:dyDescent="0.25"/>
    <row r="2" spans="1:8" ht="20.25" x14ac:dyDescent="0.25">
      <c r="A2" s="298" t="s">
        <v>211</v>
      </c>
      <c r="B2" s="298"/>
      <c r="C2" s="298"/>
      <c r="D2" s="298"/>
      <c r="E2" s="298"/>
    </row>
    <row r="3" spans="1:8" ht="5.25" customHeight="1" x14ac:dyDescent="0.25"/>
    <row r="4" spans="1:8" x14ac:dyDescent="0.25">
      <c r="A4" s="314" t="s">
        <v>175</v>
      </c>
      <c r="B4" s="315"/>
      <c r="C4" s="316"/>
      <c r="D4" s="322" t="str">
        <f>'Vzor Vzdělávání pedagogů'!D4:H4</f>
        <v>MŠ Rybička, Horní Ves</v>
      </c>
      <c r="E4" s="321"/>
    </row>
    <row r="5" spans="1:8" x14ac:dyDescent="0.25">
      <c r="A5" s="314" t="s">
        <v>177</v>
      </c>
      <c r="B5" s="315"/>
      <c r="C5" s="316"/>
      <c r="D5" s="322" t="str">
        <f>'Vzor Vzdělávání pedagogů'!D5:H5</f>
        <v>CZ.02.3.68/0.0/0.0/doplnit</v>
      </c>
      <c r="E5" s="321"/>
    </row>
    <row r="6" spans="1:8" x14ac:dyDescent="0.25">
      <c r="A6" s="314" t="s">
        <v>179</v>
      </c>
      <c r="B6" s="315"/>
      <c r="C6" s="316"/>
      <c r="D6" s="467" t="s">
        <v>213</v>
      </c>
      <c r="E6" s="468"/>
    </row>
    <row r="7" spans="1:8" x14ac:dyDescent="0.25">
      <c r="A7" s="236"/>
      <c r="B7" s="247"/>
      <c r="C7" s="248"/>
      <c r="D7" s="249"/>
      <c r="E7" s="250"/>
    </row>
    <row r="8" spans="1:8" ht="43.5" customHeight="1" x14ac:dyDescent="0.25">
      <c r="A8" s="257" t="s">
        <v>201</v>
      </c>
      <c r="B8" s="258" t="s">
        <v>182</v>
      </c>
      <c r="C8" s="258" t="s">
        <v>183</v>
      </c>
      <c r="D8" s="262" t="s">
        <v>206</v>
      </c>
      <c r="E8" s="261" t="s">
        <v>186</v>
      </c>
    </row>
    <row r="9" spans="1:8" x14ac:dyDescent="0.25">
      <c r="A9" s="264">
        <v>1</v>
      </c>
      <c r="B9" s="265" t="s">
        <v>187</v>
      </c>
      <c r="C9" s="265" t="s">
        <v>188</v>
      </c>
      <c r="D9" s="263">
        <f>SUMIFS('Vzor Vzdělávání pedagogů'!G$10:G$309,'Vzor Vzdělávání pedagogů'!B$10:B$309,B$9:B$108,'Vzor Vzdělávání pedagogů'!C$10:C$309,C$9:C$108)</f>
        <v>32</v>
      </c>
      <c r="E9" s="267"/>
      <c r="F9">
        <v>1</v>
      </c>
      <c r="G9">
        <f>SUMIFS(F$9:F$108,B$9:B$108,B$9:B$108,C$9:C$108,C$9:C$108)</f>
        <v>1</v>
      </c>
      <c r="H9" t="str">
        <f>IF(G9&gt;1,"Jméno se opakuje"," ")</f>
        <v xml:space="preserve"> </v>
      </c>
    </row>
    <row r="10" spans="1:8" x14ac:dyDescent="0.25">
      <c r="A10" s="264">
        <v>2</v>
      </c>
      <c r="B10" s="265" t="s">
        <v>207</v>
      </c>
      <c r="C10" s="265" t="s">
        <v>208</v>
      </c>
      <c r="D10" s="263">
        <f>SUMIFS('Vzor Vzdělávání pedagogů'!G$10:G$309,'Vzor Vzdělávání pedagogů'!B$10:B$309,B$9:B$108,'Vzor Vzdělávání pedagogů'!C$10:C$309,C$9:C$108)</f>
        <v>23</v>
      </c>
      <c r="E10" s="267"/>
      <c r="F10">
        <v>1</v>
      </c>
      <c r="G10">
        <f t="shared" ref="G10:G73" si="0">SUMIFS(F$9:F$108,B$9:B$108,B$9:B$108,C$9:C$108,C$9:C$108)</f>
        <v>2</v>
      </c>
      <c r="H10" t="str">
        <f t="shared" ref="H10:H73" si="1">IF(G10&gt;1,"Jméno se opakuje"," ")</f>
        <v>Jméno se opakuje</v>
      </c>
    </row>
    <row r="11" spans="1:8" x14ac:dyDescent="0.25">
      <c r="A11" s="264">
        <v>3</v>
      </c>
      <c r="B11" s="266" t="s">
        <v>193</v>
      </c>
      <c r="C11" s="266" t="s">
        <v>194</v>
      </c>
      <c r="D11" s="263">
        <f>SUMIFS('Vzor Vzdělávání pedagogů'!G$10:G$309,'Vzor Vzdělávání pedagogů'!B$10:B$309,B$9:B$108,'Vzor Vzdělávání pedagogů'!C$10:C$309,C$9:C$108)</f>
        <v>40</v>
      </c>
      <c r="E11" s="267"/>
      <c r="F11">
        <v>1</v>
      </c>
      <c r="G11">
        <f t="shared" si="0"/>
        <v>1</v>
      </c>
      <c r="H11" t="str">
        <f t="shared" si="1"/>
        <v xml:space="preserve"> </v>
      </c>
    </row>
    <row r="12" spans="1:8" x14ac:dyDescent="0.25">
      <c r="A12" s="264">
        <v>4</v>
      </c>
      <c r="B12" s="266" t="s">
        <v>197</v>
      </c>
      <c r="C12" s="266" t="s">
        <v>198</v>
      </c>
      <c r="D12" s="263">
        <f>SUMIFS('Vzor Vzdělávání pedagogů'!G$10:G$309,'Vzor Vzdělávání pedagogů'!B$10:B$309,B$9:B$108,'Vzor Vzdělávání pedagogů'!C$10:C$309,C$9:C$108)</f>
        <v>32</v>
      </c>
      <c r="E12" s="267"/>
      <c r="F12">
        <v>1</v>
      </c>
      <c r="G12">
        <f t="shared" si="0"/>
        <v>1</v>
      </c>
      <c r="H12" t="str">
        <f t="shared" si="1"/>
        <v xml:space="preserve"> </v>
      </c>
    </row>
    <row r="13" spans="1:8" x14ac:dyDescent="0.25">
      <c r="A13" s="264">
        <v>5</v>
      </c>
      <c r="B13" s="266" t="s">
        <v>191</v>
      </c>
      <c r="C13" s="266" t="s">
        <v>192</v>
      </c>
      <c r="D13" s="263">
        <f>SUMIFS('Vzor Vzdělávání pedagogů'!G$10:G$309,'Vzor Vzdělávání pedagogů'!B$10:B$309,B$9:B$108,'Vzor Vzdělávání pedagogů'!C$10:C$309,C$9:C$108)</f>
        <v>32</v>
      </c>
      <c r="E13" s="267"/>
      <c r="F13">
        <v>1</v>
      </c>
      <c r="G13">
        <f t="shared" si="0"/>
        <v>1</v>
      </c>
      <c r="H13" t="str">
        <f t="shared" si="1"/>
        <v xml:space="preserve"> </v>
      </c>
    </row>
    <row r="14" spans="1:8" x14ac:dyDescent="0.25">
      <c r="A14" s="264">
        <v>6</v>
      </c>
      <c r="B14" s="265" t="s">
        <v>207</v>
      </c>
      <c r="C14" s="265" t="s">
        <v>208</v>
      </c>
      <c r="D14" s="263">
        <f>SUMIFS('Vzor Vzdělávání pedagogů'!G$10:G$309,'Vzor Vzdělávání pedagogů'!B$10:B$309,B$9:B$108,'Vzor Vzdělávání pedagogů'!C$10:C$309,C$9:C$108)</f>
        <v>23</v>
      </c>
      <c r="E14" s="267"/>
      <c r="F14">
        <v>1</v>
      </c>
      <c r="G14">
        <f t="shared" si="0"/>
        <v>2</v>
      </c>
      <c r="H14" t="str">
        <f t="shared" si="1"/>
        <v>Jméno se opakuje</v>
      </c>
    </row>
    <row r="15" spans="1:8" x14ac:dyDescent="0.25">
      <c r="A15" s="264">
        <v>7</v>
      </c>
      <c r="B15" s="267"/>
      <c r="C15" s="267"/>
      <c r="D15" s="263">
        <f>SUMIFS('Vzor Vzdělávání pedagogů'!G$10:G$309,'Vzor Vzdělávání pedagogů'!B$10:B$309,B$9:B$108,'Vzor Vzdělávání pedagogů'!C$10:C$309,C$9:C$108)</f>
        <v>0</v>
      </c>
      <c r="E15" s="267"/>
      <c r="F15">
        <v>1</v>
      </c>
      <c r="G15">
        <f t="shared" si="0"/>
        <v>0</v>
      </c>
      <c r="H15" t="str">
        <f t="shared" si="1"/>
        <v xml:space="preserve"> </v>
      </c>
    </row>
    <row r="16" spans="1:8" x14ac:dyDescent="0.25">
      <c r="A16" s="264">
        <v>8</v>
      </c>
      <c r="B16" s="267"/>
      <c r="C16" s="267"/>
      <c r="D16" s="263">
        <f>SUMIFS('Vzor Vzdělávání pedagogů'!G$10:G$309,'Vzor Vzdělávání pedagogů'!B$10:B$309,B$9:B$108,'Vzor Vzdělávání pedagogů'!C$10:C$309,C$9:C$108)</f>
        <v>0</v>
      </c>
      <c r="E16" s="267"/>
      <c r="F16">
        <v>1</v>
      </c>
      <c r="G16">
        <f t="shared" si="0"/>
        <v>0</v>
      </c>
      <c r="H16" t="str">
        <f t="shared" si="1"/>
        <v xml:space="preserve"> </v>
      </c>
    </row>
    <row r="17" spans="1:8" x14ac:dyDescent="0.25">
      <c r="A17" s="264">
        <v>9</v>
      </c>
      <c r="B17" s="267"/>
      <c r="C17" s="267"/>
      <c r="D17" s="263">
        <f>SUMIFS('Vzor Vzdělávání pedagogů'!G$10:G$309,'Vzor Vzdělávání pedagogů'!B$10:B$309,B$9:B$108,'Vzor Vzdělávání pedagogů'!C$10:C$309,C$9:C$108)</f>
        <v>0</v>
      </c>
      <c r="E17" s="267"/>
      <c r="F17">
        <v>1</v>
      </c>
      <c r="G17">
        <f t="shared" si="0"/>
        <v>0</v>
      </c>
      <c r="H17" t="str">
        <f t="shared" si="1"/>
        <v xml:space="preserve"> </v>
      </c>
    </row>
    <row r="18" spans="1:8" x14ac:dyDescent="0.25">
      <c r="A18" s="264">
        <v>10</v>
      </c>
      <c r="B18" s="267"/>
      <c r="C18" s="267"/>
      <c r="D18" s="263">
        <f>SUMIFS('Vzor Vzdělávání pedagogů'!G$10:G$309,'Vzor Vzdělávání pedagogů'!B$10:B$309,B$9:B$108,'Vzor Vzdělávání pedagogů'!C$10:C$309,C$9:C$108)</f>
        <v>0</v>
      </c>
      <c r="E18" s="267"/>
      <c r="F18">
        <v>1</v>
      </c>
      <c r="G18">
        <f t="shared" si="0"/>
        <v>0</v>
      </c>
      <c r="H18" t="str">
        <f t="shared" si="1"/>
        <v xml:space="preserve"> </v>
      </c>
    </row>
    <row r="19" spans="1:8" x14ac:dyDescent="0.25">
      <c r="A19" s="264">
        <v>11</v>
      </c>
      <c r="B19" s="267"/>
      <c r="C19" s="267"/>
      <c r="D19" s="263">
        <f>SUMIFS('Vzor Vzdělávání pedagogů'!G$10:G$309,'Vzor Vzdělávání pedagogů'!B$10:B$309,B$9:B$108,'Vzor Vzdělávání pedagogů'!C$10:C$309,C$9:C$108)</f>
        <v>0</v>
      </c>
      <c r="E19" s="267"/>
      <c r="F19">
        <v>1</v>
      </c>
      <c r="G19">
        <f t="shared" si="0"/>
        <v>0</v>
      </c>
      <c r="H19" t="str">
        <f t="shared" si="1"/>
        <v xml:space="preserve"> </v>
      </c>
    </row>
    <row r="20" spans="1:8" x14ac:dyDescent="0.25">
      <c r="A20" s="264">
        <v>12</v>
      </c>
      <c r="B20" s="267"/>
      <c r="C20" s="267"/>
      <c r="D20" s="263">
        <f>SUMIFS('Vzor Vzdělávání pedagogů'!G$10:G$309,'Vzor Vzdělávání pedagogů'!B$10:B$309,B$9:B$108,'Vzor Vzdělávání pedagogů'!C$10:C$309,C$9:C$108)</f>
        <v>0</v>
      </c>
      <c r="E20" s="267"/>
      <c r="F20">
        <v>1</v>
      </c>
      <c r="G20">
        <f t="shared" si="0"/>
        <v>0</v>
      </c>
      <c r="H20" t="str">
        <f t="shared" si="1"/>
        <v xml:space="preserve"> </v>
      </c>
    </row>
    <row r="21" spans="1:8" x14ac:dyDescent="0.25">
      <c r="A21" s="264">
        <v>13</v>
      </c>
      <c r="B21" s="267"/>
      <c r="C21" s="267"/>
      <c r="D21" s="263">
        <f>SUMIFS('Vzor Vzdělávání pedagogů'!G$10:G$309,'Vzor Vzdělávání pedagogů'!B$10:B$309,B$9:B$108,'Vzor Vzdělávání pedagogů'!C$10:C$309,C$9:C$108)</f>
        <v>0</v>
      </c>
      <c r="E21" s="267"/>
      <c r="F21">
        <v>1</v>
      </c>
      <c r="G21">
        <f t="shared" si="0"/>
        <v>0</v>
      </c>
      <c r="H21" t="str">
        <f t="shared" si="1"/>
        <v xml:space="preserve"> </v>
      </c>
    </row>
    <row r="22" spans="1:8" x14ac:dyDescent="0.25">
      <c r="A22" s="264">
        <v>14</v>
      </c>
      <c r="B22" s="267"/>
      <c r="C22" s="267"/>
      <c r="D22" s="263">
        <f>SUMIFS('Vzor Vzdělávání pedagogů'!G$10:G$309,'Vzor Vzdělávání pedagogů'!B$10:B$309,B$9:B$108,'Vzor Vzdělávání pedagogů'!C$10:C$309,C$9:C$108)</f>
        <v>0</v>
      </c>
      <c r="E22" s="267"/>
      <c r="F22">
        <v>1</v>
      </c>
      <c r="G22">
        <f t="shared" si="0"/>
        <v>0</v>
      </c>
      <c r="H22" t="str">
        <f t="shared" si="1"/>
        <v xml:space="preserve"> </v>
      </c>
    </row>
    <row r="23" spans="1:8" x14ac:dyDescent="0.25">
      <c r="A23" s="264">
        <v>15</v>
      </c>
      <c r="B23" s="267"/>
      <c r="C23" s="267"/>
      <c r="D23" s="263">
        <f>SUMIFS('Vzor Vzdělávání pedagogů'!G$10:G$309,'Vzor Vzdělávání pedagogů'!B$10:B$309,B$9:B$108,'Vzor Vzdělávání pedagogů'!C$10:C$309,C$9:C$108)</f>
        <v>0</v>
      </c>
      <c r="E23" s="267"/>
      <c r="F23">
        <v>1</v>
      </c>
      <c r="G23">
        <f t="shared" si="0"/>
        <v>0</v>
      </c>
      <c r="H23" t="str">
        <f t="shared" si="1"/>
        <v xml:space="preserve"> </v>
      </c>
    </row>
    <row r="24" spans="1:8" x14ac:dyDescent="0.25">
      <c r="A24" s="264">
        <v>16</v>
      </c>
      <c r="B24" s="267"/>
      <c r="C24" s="267"/>
      <c r="D24" s="263">
        <f>SUMIFS('Vzor Vzdělávání pedagogů'!G$10:G$309,'Vzor Vzdělávání pedagogů'!B$10:B$309,B$9:B$108,'Vzor Vzdělávání pedagogů'!C$10:C$309,C$9:C$108)</f>
        <v>0</v>
      </c>
      <c r="E24" s="267"/>
      <c r="F24">
        <v>1</v>
      </c>
      <c r="G24">
        <f t="shared" si="0"/>
        <v>0</v>
      </c>
      <c r="H24" t="str">
        <f t="shared" si="1"/>
        <v xml:space="preserve"> </v>
      </c>
    </row>
    <row r="25" spans="1:8" x14ac:dyDescent="0.25">
      <c r="A25" s="264">
        <v>17</v>
      </c>
      <c r="B25" s="267"/>
      <c r="C25" s="267"/>
      <c r="D25" s="263">
        <f>SUMIFS('Vzor Vzdělávání pedagogů'!G$10:G$309,'Vzor Vzdělávání pedagogů'!B$10:B$309,B$9:B$108,'Vzor Vzdělávání pedagogů'!C$10:C$309,C$9:C$108)</f>
        <v>0</v>
      </c>
      <c r="E25" s="267"/>
      <c r="F25">
        <v>1</v>
      </c>
      <c r="G25">
        <f t="shared" si="0"/>
        <v>0</v>
      </c>
      <c r="H25" t="str">
        <f t="shared" si="1"/>
        <v xml:space="preserve"> </v>
      </c>
    </row>
    <row r="26" spans="1:8" x14ac:dyDescent="0.25">
      <c r="A26" s="264">
        <v>18</v>
      </c>
      <c r="B26" s="267"/>
      <c r="C26" s="267"/>
      <c r="D26" s="263">
        <f>SUMIFS('Vzor Vzdělávání pedagogů'!G$10:G$309,'Vzor Vzdělávání pedagogů'!B$10:B$309,B$9:B$108,'Vzor Vzdělávání pedagogů'!C$10:C$309,C$9:C$108)</f>
        <v>0</v>
      </c>
      <c r="E26" s="267"/>
      <c r="F26">
        <v>1</v>
      </c>
      <c r="G26">
        <f t="shared" si="0"/>
        <v>0</v>
      </c>
      <c r="H26" t="str">
        <f t="shared" si="1"/>
        <v xml:space="preserve"> </v>
      </c>
    </row>
    <row r="27" spans="1:8" x14ac:dyDescent="0.25">
      <c r="A27" s="264">
        <v>19</v>
      </c>
      <c r="B27" s="267"/>
      <c r="C27" s="267"/>
      <c r="D27" s="263">
        <f>SUMIFS('Vzor Vzdělávání pedagogů'!G$10:G$309,'Vzor Vzdělávání pedagogů'!B$10:B$309,B$9:B$108,'Vzor Vzdělávání pedagogů'!C$10:C$309,C$9:C$108)</f>
        <v>0</v>
      </c>
      <c r="E27" s="267"/>
      <c r="F27">
        <v>1</v>
      </c>
      <c r="G27">
        <f t="shared" si="0"/>
        <v>0</v>
      </c>
      <c r="H27" t="str">
        <f t="shared" si="1"/>
        <v xml:space="preserve"> </v>
      </c>
    </row>
    <row r="28" spans="1:8" x14ac:dyDescent="0.25">
      <c r="A28" s="264">
        <v>20</v>
      </c>
      <c r="B28" s="267"/>
      <c r="C28" s="267"/>
      <c r="D28" s="263">
        <f>SUMIFS('Vzor Vzdělávání pedagogů'!G$10:G$309,'Vzor Vzdělávání pedagogů'!B$10:B$309,B$9:B$108,'Vzor Vzdělávání pedagogů'!C$10:C$309,C$9:C$108)</f>
        <v>0</v>
      </c>
      <c r="E28" s="267"/>
      <c r="F28">
        <v>1</v>
      </c>
      <c r="G28">
        <f t="shared" si="0"/>
        <v>0</v>
      </c>
      <c r="H28" t="str">
        <f t="shared" si="1"/>
        <v xml:space="preserve"> </v>
      </c>
    </row>
    <row r="29" spans="1:8" x14ac:dyDescent="0.25">
      <c r="A29" s="264">
        <v>21</v>
      </c>
      <c r="B29" s="267"/>
      <c r="C29" s="267"/>
      <c r="D29" s="263">
        <f>SUMIFS('Vzor Vzdělávání pedagogů'!G$10:G$309,'Vzor Vzdělávání pedagogů'!B$10:B$309,B$9:B$108,'Vzor Vzdělávání pedagogů'!C$10:C$309,C$9:C$108)</f>
        <v>0</v>
      </c>
      <c r="E29" s="267"/>
      <c r="F29">
        <v>1</v>
      </c>
      <c r="G29">
        <f t="shared" si="0"/>
        <v>0</v>
      </c>
      <c r="H29" t="str">
        <f t="shared" si="1"/>
        <v xml:space="preserve"> </v>
      </c>
    </row>
    <row r="30" spans="1:8" x14ac:dyDescent="0.25">
      <c r="A30" s="264">
        <v>22</v>
      </c>
      <c r="B30" s="267"/>
      <c r="C30" s="267"/>
      <c r="D30" s="263">
        <f>SUMIFS('Vzor Vzdělávání pedagogů'!G$10:G$309,'Vzor Vzdělávání pedagogů'!B$10:B$309,B$9:B$108,'Vzor Vzdělávání pedagogů'!C$10:C$309,C$9:C$108)</f>
        <v>0</v>
      </c>
      <c r="E30" s="267"/>
      <c r="F30">
        <v>1</v>
      </c>
      <c r="G30">
        <f t="shared" si="0"/>
        <v>0</v>
      </c>
      <c r="H30" t="str">
        <f t="shared" si="1"/>
        <v xml:space="preserve"> </v>
      </c>
    </row>
    <row r="31" spans="1:8" x14ac:dyDescent="0.25">
      <c r="A31" s="264">
        <v>23</v>
      </c>
      <c r="B31" s="266"/>
      <c r="C31" s="266"/>
      <c r="D31" s="263">
        <f>SUMIFS('Vzor Vzdělávání pedagogů'!G$10:G$309,'Vzor Vzdělávání pedagogů'!B$10:B$309,B$9:B$108,'Vzor Vzdělávání pedagogů'!C$10:C$309,C$9:C$108)</f>
        <v>0</v>
      </c>
      <c r="E31" s="267"/>
      <c r="F31">
        <v>1</v>
      </c>
      <c r="G31">
        <f t="shared" si="0"/>
        <v>0</v>
      </c>
      <c r="H31" t="str">
        <f t="shared" si="1"/>
        <v xml:space="preserve"> </v>
      </c>
    </row>
    <row r="32" spans="1:8" x14ac:dyDescent="0.25">
      <c r="A32" s="264">
        <v>24</v>
      </c>
      <c r="B32" s="267"/>
      <c r="C32" s="267"/>
      <c r="D32" s="263">
        <f>SUMIFS('Vzor Vzdělávání pedagogů'!G$10:G$309,'Vzor Vzdělávání pedagogů'!B$10:B$309,B$9:B$108,'Vzor Vzdělávání pedagogů'!C$10:C$309,C$9:C$108)</f>
        <v>0</v>
      </c>
      <c r="E32" s="267"/>
      <c r="F32">
        <v>1</v>
      </c>
      <c r="G32">
        <f t="shared" si="0"/>
        <v>0</v>
      </c>
      <c r="H32" t="str">
        <f t="shared" si="1"/>
        <v xml:space="preserve"> </v>
      </c>
    </row>
    <row r="33" spans="1:8" x14ac:dyDescent="0.25">
      <c r="A33" s="264">
        <v>25</v>
      </c>
      <c r="B33" s="267"/>
      <c r="C33" s="267"/>
      <c r="D33" s="263">
        <f>SUMIFS('Vzor Vzdělávání pedagogů'!G$10:G$309,'Vzor Vzdělávání pedagogů'!B$10:B$309,B$9:B$108,'Vzor Vzdělávání pedagogů'!C$10:C$309,C$9:C$108)</f>
        <v>0</v>
      </c>
      <c r="E33" s="267"/>
      <c r="F33">
        <v>1</v>
      </c>
      <c r="G33">
        <f t="shared" si="0"/>
        <v>0</v>
      </c>
      <c r="H33" t="str">
        <f t="shared" si="1"/>
        <v xml:space="preserve"> </v>
      </c>
    </row>
    <row r="34" spans="1:8" x14ac:dyDescent="0.25">
      <c r="A34" s="264">
        <v>26</v>
      </c>
      <c r="B34" s="267"/>
      <c r="C34" s="267"/>
      <c r="D34" s="263">
        <f>SUMIFS('Vzor Vzdělávání pedagogů'!G$10:G$309,'Vzor Vzdělávání pedagogů'!B$10:B$309,B$9:B$108,'Vzor Vzdělávání pedagogů'!C$10:C$309,C$9:C$108)</f>
        <v>0</v>
      </c>
      <c r="E34" s="267"/>
      <c r="F34">
        <v>1</v>
      </c>
      <c r="G34">
        <f t="shared" si="0"/>
        <v>0</v>
      </c>
      <c r="H34" t="str">
        <f t="shared" si="1"/>
        <v xml:space="preserve"> </v>
      </c>
    </row>
    <row r="35" spans="1:8" x14ac:dyDescent="0.25">
      <c r="A35" s="264">
        <v>27</v>
      </c>
      <c r="B35" s="267"/>
      <c r="C35" s="267"/>
      <c r="D35" s="263">
        <f>SUMIFS('Vzor Vzdělávání pedagogů'!G$10:G$309,'Vzor Vzdělávání pedagogů'!B$10:B$309,B$9:B$108,'Vzor Vzdělávání pedagogů'!C$10:C$309,C$9:C$108)</f>
        <v>0</v>
      </c>
      <c r="E35" s="267"/>
      <c r="F35">
        <v>1</v>
      </c>
      <c r="G35">
        <f t="shared" si="0"/>
        <v>0</v>
      </c>
      <c r="H35" t="str">
        <f t="shared" si="1"/>
        <v xml:space="preserve"> </v>
      </c>
    </row>
    <row r="36" spans="1:8" x14ac:dyDescent="0.25">
      <c r="A36" s="264">
        <v>28</v>
      </c>
      <c r="B36" s="267"/>
      <c r="C36" s="267"/>
      <c r="D36" s="263">
        <f>SUMIFS('Vzor Vzdělávání pedagogů'!G$10:G$309,'Vzor Vzdělávání pedagogů'!B$10:B$309,B$9:B$108,'Vzor Vzdělávání pedagogů'!C$10:C$309,C$9:C$108)</f>
        <v>0</v>
      </c>
      <c r="E36" s="267"/>
      <c r="F36">
        <v>1</v>
      </c>
      <c r="G36">
        <f t="shared" si="0"/>
        <v>0</v>
      </c>
      <c r="H36" t="str">
        <f t="shared" si="1"/>
        <v xml:space="preserve"> </v>
      </c>
    </row>
    <row r="37" spans="1:8" x14ac:dyDescent="0.25">
      <c r="A37" s="264">
        <v>29</v>
      </c>
      <c r="B37" s="267"/>
      <c r="C37" s="267"/>
      <c r="D37" s="263">
        <f>SUMIFS('Vzor Vzdělávání pedagogů'!G$10:G$309,'Vzor Vzdělávání pedagogů'!B$10:B$309,B$9:B$108,'Vzor Vzdělávání pedagogů'!C$10:C$309,C$9:C$108)</f>
        <v>0</v>
      </c>
      <c r="E37" s="267"/>
      <c r="F37">
        <v>1</v>
      </c>
      <c r="G37">
        <f t="shared" si="0"/>
        <v>0</v>
      </c>
      <c r="H37" t="str">
        <f t="shared" si="1"/>
        <v xml:space="preserve"> </v>
      </c>
    </row>
    <row r="38" spans="1:8" x14ac:dyDescent="0.25">
      <c r="A38" s="264">
        <v>30</v>
      </c>
      <c r="B38" s="267"/>
      <c r="C38" s="267"/>
      <c r="D38" s="263">
        <f>SUMIFS('Vzor Vzdělávání pedagogů'!G$10:G$309,'Vzor Vzdělávání pedagogů'!B$10:B$309,B$9:B$108,'Vzor Vzdělávání pedagogů'!C$10:C$309,C$9:C$108)</f>
        <v>0</v>
      </c>
      <c r="E38" s="267"/>
      <c r="F38">
        <v>1</v>
      </c>
      <c r="G38">
        <f t="shared" si="0"/>
        <v>0</v>
      </c>
      <c r="H38" t="str">
        <f t="shared" si="1"/>
        <v xml:space="preserve"> </v>
      </c>
    </row>
    <row r="39" spans="1:8" x14ac:dyDescent="0.25">
      <c r="A39" s="264">
        <v>31</v>
      </c>
      <c r="B39" s="267"/>
      <c r="C39" s="267"/>
      <c r="D39" s="263">
        <f>SUMIFS('Vzor Vzdělávání pedagogů'!G$10:G$309,'Vzor Vzdělávání pedagogů'!B$10:B$309,B$9:B$108,'Vzor Vzdělávání pedagogů'!C$10:C$309,C$9:C$108)</f>
        <v>0</v>
      </c>
      <c r="E39" s="267"/>
      <c r="F39">
        <v>1</v>
      </c>
      <c r="G39">
        <f t="shared" si="0"/>
        <v>0</v>
      </c>
      <c r="H39" t="str">
        <f t="shared" si="1"/>
        <v xml:space="preserve"> </v>
      </c>
    </row>
    <row r="40" spans="1:8" x14ac:dyDescent="0.25">
      <c r="A40" s="264">
        <v>32</v>
      </c>
      <c r="B40" s="267"/>
      <c r="C40" s="267"/>
      <c r="D40" s="263">
        <f>SUMIFS('Vzor Vzdělávání pedagogů'!G$10:G$309,'Vzor Vzdělávání pedagogů'!B$10:B$309,B$9:B$108,'Vzor Vzdělávání pedagogů'!C$10:C$309,C$9:C$108)</f>
        <v>0</v>
      </c>
      <c r="E40" s="267"/>
      <c r="F40">
        <v>1</v>
      </c>
      <c r="G40">
        <f t="shared" si="0"/>
        <v>0</v>
      </c>
      <c r="H40" t="str">
        <f t="shared" si="1"/>
        <v xml:space="preserve"> </v>
      </c>
    </row>
    <row r="41" spans="1:8" x14ac:dyDescent="0.25">
      <c r="A41" s="264">
        <v>33</v>
      </c>
      <c r="B41" s="267"/>
      <c r="C41" s="267"/>
      <c r="D41" s="263">
        <f>SUMIFS('Vzor Vzdělávání pedagogů'!G$10:G$309,'Vzor Vzdělávání pedagogů'!B$10:B$309,B$9:B$108,'Vzor Vzdělávání pedagogů'!C$10:C$309,C$9:C$108)</f>
        <v>0</v>
      </c>
      <c r="E41" s="267"/>
      <c r="F41">
        <v>1</v>
      </c>
      <c r="G41">
        <f t="shared" si="0"/>
        <v>0</v>
      </c>
      <c r="H41" t="str">
        <f t="shared" si="1"/>
        <v xml:space="preserve"> </v>
      </c>
    </row>
    <row r="42" spans="1:8" x14ac:dyDescent="0.25">
      <c r="A42" s="264">
        <v>34</v>
      </c>
      <c r="B42" s="267"/>
      <c r="C42" s="267"/>
      <c r="D42" s="263">
        <f>SUMIFS('Vzor Vzdělávání pedagogů'!G$10:G$309,'Vzor Vzdělávání pedagogů'!B$10:B$309,B$9:B$108,'Vzor Vzdělávání pedagogů'!C$10:C$309,C$9:C$108)</f>
        <v>0</v>
      </c>
      <c r="E42" s="267"/>
      <c r="F42">
        <v>1</v>
      </c>
      <c r="G42">
        <f t="shared" si="0"/>
        <v>0</v>
      </c>
      <c r="H42" t="str">
        <f t="shared" si="1"/>
        <v xml:space="preserve"> </v>
      </c>
    </row>
    <row r="43" spans="1:8" x14ac:dyDescent="0.25">
      <c r="A43" s="264">
        <v>35</v>
      </c>
      <c r="B43" s="267"/>
      <c r="C43" s="267"/>
      <c r="D43" s="263">
        <f>SUMIFS('Vzor Vzdělávání pedagogů'!G$10:G$309,'Vzor Vzdělávání pedagogů'!B$10:B$309,B$9:B$108,'Vzor Vzdělávání pedagogů'!C$10:C$309,C$9:C$108)</f>
        <v>0</v>
      </c>
      <c r="E43" s="267"/>
      <c r="F43">
        <v>1</v>
      </c>
      <c r="G43">
        <f t="shared" si="0"/>
        <v>0</v>
      </c>
      <c r="H43" t="str">
        <f t="shared" si="1"/>
        <v xml:space="preserve"> </v>
      </c>
    </row>
    <row r="44" spans="1:8" x14ac:dyDescent="0.25">
      <c r="A44" s="264">
        <v>36</v>
      </c>
      <c r="B44" s="267"/>
      <c r="C44" s="267"/>
      <c r="D44" s="263">
        <f>SUMIFS('Vzor Vzdělávání pedagogů'!G$10:G$309,'Vzor Vzdělávání pedagogů'!B$10:B$309,B$9:B$108,'Vzor Vzdělávání pedagogů'!C$10:C$309,C$9:C$108)</f>
        <v>0</v>
      </c>
      <c r="E44" s="267"/>
      <c r="F44">
        <v>1</v>
      </c>
      <c r="G44">
        <f t="shared" si="0"/>
        <v>0</v>
      </c>
      <c r="H44" t="str">
        <f t="shared" si="1"/>
        <v xml:space="preserve"> </v>
      </c>
    </row>
    <row r="45" spans="1:8" x14ac:dyDescent="0.25">
      <c r="A45" s="264">
        <v>37</v>
      </c>
      <c r="B45" s="267"/>
      <c r="C45" s="267"/>
      <c r="D45" s="263">
        <f>SUMIFS('Vzor Vzdělávání pedagogů'!G$10:G$309,'Vzor Vzdělávání pedagogů'!B$10:B$309,B$9:B$108,'Vzor Vzdělávání pedagogů'!C$10:C$309,C$9:C$108)</f>
        <v>0</v>
      </c>
      <c r="E45" s="267"/>
      <c r="F45">
        <v>1</v>
      </c>
      <c r="G45">
        <f t="shared" si="0"/>
        <v>0</v>
      </c>
      <c r="H45" t="str">
        <f t="shared" si="1"/>
        <v xml:space="preserve"> </v>
      </c>
    </row>
    <row r="46" spans="1:8" x14ac:dyDescent="0.25">
      <c r="A46" s="264">
        <v>38</v>
      </c>
      <c r="B46" s="267"/>
      <c r="C46" s="267"/>
      <c r="D46" s="263">
        <f>SUMIFS('Vzor Vzdělávání pedagogů'!G$10:G$309,'Vzor Vzdělávání pedagogů'!B$10:B$309,B$9:B$108,'Vzor Vzdělávání pedagogů'!C$10:C$309,C$9:C$108)</f>
        <v>0</v>
      </c>
      <c r="E46" s="267"/>
      <c r="F46">
        <v>1</v>
      </c>
      <c r="G46">
        <f t="shared" si="0"/>
        <v>0</v>
      </c>
      <c r="H46" t="str">
        <f t="shared" si="1"/>
        <v xml:space="preserve"> </v>
      </c>
    </row>
    <row r="47" spans="1:8" x14ac:dyDescent="0.25">
      <c r="A47" s="264">
        <v>39</v>
      </c>
      <c r="B47" s="267"/>
      <c r="C47" s="267"/>
      <c r="D47" s="263">
        <f>SUMIFS('Vzor Vzdělávání pedagogů'!G$10:G$309,'Vzor Vzdělávání pedagogů'!B$10:B$309,B$9:B$108,'Vzor Vzdělávání pedagogů'!C$10:C$309,C$9:C$108)</f>
        <v>0</v>
      </c>
      <c r="E47" s="267"/>
      <c r="F47">
        <v>1</v>
      </c>
      <c r="G47">
        <f t="shared" si="0"/>
        <v>0</v>
      </c>
      <c r="H47" t="str">
        <f t="shared" si="1"/>
        <v xml:space="preserve"> </v>
      </c>
    </row>
    <row r="48" spans="1:8" x14ac:dyDescent="0.25">
      <c r="A48" s="264">
        <v>40</v>
      </c>
      <c r="B48" s="267"/>
      <c r="C48" s="267"/>
      <c r="D48" s="263">
        <f>SUMIFS('Vzor Vzdělávání pedagogů'!G$10:G$309,'Vzor Vzdělávání pedagogů'!B$10:B$309,B$9:B$108,'Vzor Vzdělávání pedagogů'!C$10:C$309,C$9:C$108)</f>
        <v>0</v>
      </c>
      <c r="E48" s="267"/>
      <c r="F48">
        <v>1</v>
      </c>
      <c r="G48">
        <f t="shared" si="0"/>
        <v>0</v>
      </c>
      <c r="H48" t="str">
        <f t="shared" si="1"/>
        <v xml:space="preserve"> </v>
      </c>
    </row>
    <row r="49" spans="1:8" x14ac:dyDescent="0.25">
      <c r="A49" s="264">
        <v>41</v>
      </c>
      <c r="B49" s="267"/>
      <c r="C49" s="267"/>
      <c r="D49" s="263">
        <f>SUMIFS('Vzor Vzdělávání pedagogů'!G$10:G$309,'Vzor Vzdělávání pedagogů'!B$10:B$309,B$9:B$108,'Vzor Vzdělávání pedagogů'!C$10:C$309,C$9:C$108)</f>
        <v>0</v>
      </c>
      <c r="E49" s="267"/>
      <c r="F49">
        <v>1</v>
      </c>
      <c r="G49">
        <f t="shared" si="0"/>
        <v>0</v>
      </c>
      <c r="H49" t="str">
        <f t="shared" si="1"/>
        <v xml:space="preserve"> </v>
      </c>
    </row>
    <row r="50" spans="1:8" x14ac:dyDescent="0.25">
      <c r="A50" s="264">
        <v>42</v>
      </c>
      <c r="B50" s="267"/>
      <c r="C50" s="267"/>
      <c r="D50" s="263">
        <f>SUMIFS('Vzor Vzdělávání pedagogů'!G$10:G$309,'Vzor Vzdělávání pedagogů'!B$10:B$309,B$9:B$108,'Vzor Vzdělávání pedagogů'!C$10:C$309,C$9:C$108)</f>
        <v>0</v>
      </c>
      <c r="E50" s="267"/>
      <c r="F50">
        <v>1</v>
      </c>
      <c r="G50">
        <f t="shared" si="0"/>
        <v>0</v>
      </c>
      <c r="H50" t="str">
        <f t="shared" si="1"/>
        <v xml:space="preserve"> </v>
      </c>
    </row>
    <row r="51" spans="1:8" x14ac:dyDescent="0.25">
      <c r="A51" s="264">
        <v>43</v>
      </c>
      <c r="B51" s="267"/>
      <c r="C51" s="267"/>
      <c r="D51" s="263">
        <f>SUMIFS('Vzor Vzdělávání pedagogů'!G$10:G$309,'Vzor Vzdělávání pedagogů'!B$10:B$309,B$9:B$108,'Vzor Vzdělávání pedagogů'!C$10:C$309,C$9:C$108)</f>
        <v>0</v>
      </c>
      <c r="E51" s="267"/>
      <c r="F51">
        <v>1</v>
      </c>
      <c r="G51">
        <f t="shared" si="0"/>
        <v>0</v>
      </c>
      <c r="H51" t="str">
        <f t="shared" si="1"/>
        <v xml:space="preserve"> </v>
      </c>
    </row>
    <row r="52" spans="1:8" x14ac:dyDescent="0.25">
      <c r="A52" s="264">
        <v>44</v>
      </c>
      <c r="B52" s="267"/>
      <c r="C52" s="267"/>
      <c r="D52" s="263">
        <f>SUMIFS('Vzor Vzdělávání pedagogů'!G$10:G$309,'Vzor Vzdělávání pedagogů'!B$10:B$309,B$9:B$108,'Vzor Vzdělávání pedagogů'!C$10:C$309,C$9:C$108)</f>
        <v>0</v>
      </c>
      <c r="E52" s="267"/>
      <c r="F52">
        <v>1</v>
      </c>
      <c r="G52">
        <f t="shared" si="0"/>
        <v>0</v>
      </c>
      <c r="H52" t="str">
        <f t="shared" si="1"/>
        <v xml:space="preserve"> </v>
      </c>
    </row>
    <row r="53" spans="1:8" x14ac:dyDescent="0.25">
      <c r="A53" s="264">
        <v>45</v>
      </c>
      <c r="B53" s="267"/>
      <c r="C53" s="267"/>
      <c r="D53" s="263">
        <f>SUMIFS('Vzor Vzdělávání pedagogů'!G$10:G$309,'Vzor Vzdělávání pedagogů'!B$10:B$309,B$9:B$108,'Vzor Vzdělávání pedagogů'!C$10:C$309,C$9:C$108)</f>
        <v>0</v>
      </c>
      <c r="E53" s="267"/>
      <c r="F53">
        <v>1</v>
      </c>
      <c r="G53">
        <f t="shared" si="0"/>
        <v>0</v>
      </c>
      <c r="H53" t="str">
        <f t="shared" si="1"/>
        <v xml:space="preserve"> </v>
      </c>
    </row>
    <row r="54" spans="1:8" x14ac:dyDescent="0.25">
      <c r="A54" s="264">
        <v>46</v>
      </c>
      <c r="B54" s="266"/>
      <c r="C54" s="266"/>
      <c r="D54" s="263">
        <f>SUMIFS('Vzor Vzdělávání pedagogů'!G$10:G$309,'Vzor Vzdělávání pedagogů'!B$10:B$309,B$9:B$108,'Vzor Vzdělávání pedagogů'!C$10:C$309,C$9:C$108)</f>
        <v>0</v>
      </c>
      <c r="E54" s="267"/>
      <c r="F54">
        <v>1</v>
      </c>
      <c r="G54">
        <f t="shared" si="0"/>
        <v>0</v>
      </c>
      <c r="H54" t="str">
        <f t="shared" si="1"/>
        <v xml:space="preserve"> </v>
      </c>
    </row>
    <row r="55" spans="1:8" x14ac:dyDescent="0.25">
      <c r="A55" s="264">
        <v>47</v>
      </c>
      <c r="B55" s="267"/>
      <c r="C55" s="267"/>
      <c r="D55" s="263">
        <f>SUMIFS('Vzor Vzdělávání pedagogů'!G$10:G$309,'Vzor Vzdělávání pedagogů'!B$10:B$309,B$9:B$108,'Vzor Vzdělávání pedagogů'!C$10:C$309,C$9:C$108)</f>
        <v>0</v>
      </c>
      <c r="E55" s="267"/>
      <c r="F55">
        <v>1</v>
      </c>
      <c r="G55">
        <f t="shared" si="0"/>
        <v>0</v>
      </c>
      <c r="H55" t="str">
        <f t="shared" si="1"/>
        <v xml:space="preserve"> </v>
      </c>
    </row>
    <row r="56" spans="1:8" x14ac:dyDescent="0.25">
      <c r="A56" s="264">
        <v>48</v>
      </c>
      <c r="B56" s="267"/>
      <c r="C56" s="267"/>
      <c r="D56" s="263">
        <f>SUMIFS('Vzor Vzdělávání pedagogů'!G$10:G$309,'Vzor Vzdělávání pedagogů'!B$10:B$309,B$9:B$108,'Vzor Vzdělávání pedagogů'!C$10:C$309,C$9:C$108)</f>
        <v>0</v>
      </c>
      <c r="E56" s="267"/>
      <c r="F56">
        <v>1</v>
      </c>
      <c r="G56">
        <f t="shared" si="0"/>
        <v>0</v>
      </c>
      <c r="H56" t="str">
        <f t="shared" si="1"/>
        <v xml:space="preserve"> </v>
      </c>
    </row>
    <row r="57" spans="1:8" x14ac:dyDescent="0.25">
      <c r="A57" s="264">
        <v>49</v>
      </c>
      <c r="B57" s="267"/>
      <c r="C57" s="267"/>
      <c r="D57" s="263">
        <f>SUMIFS('Vzor Vzdělávání pedagogů'!G$10:G$309,'Vzor Vzdělávání pedagogů'!B$10:B$309,B$9:B$108,'Vzor Vzdělávání pedagogů'!C$10:C$309,C$9:C$108)</f>
        <v>0</v>
      </c>
      <c r="E57" s="267"/>
      <c r="F57">
        <v>1</v>
      </c>
      <c r="G57">
        <f t="shared" si="0"/>
        <v>0</v>
      </c>
      <c r="H57" t="str">
        <f t="shared" si="1"/>
        <v xml:space="preserve"> </v>
      </c>
    </row>
    <row r="58" spans="1:8" x14ac:dyDescent="0.25">
      <c r="A58" s="264">
        <v>50</v>
      </c>
      <c r="B58" s="267"/>
      <c r="C58" s="267"/>
      <c r="D58" s="263">
        <f>SUMIFS('Vzor Vzdělávání pedagogů'!G$10:G$309,'Vzor Vzdělávání pedagogů'!B$10:B$309,B$9:B$108,'Vzor Vzdělávání pedagogů'!C$10:C$309,C$9:C$108)</f>
        <v>0</v>
      </c>
      <c r="E58" s="267"/>
      <c r="F58">
        <v>1</v>
      </c>
      <c r="G58">
        <f t="shared" si="0"/>
        <v>0</v>
      </c>
      <c r="H58" t="str">
        <f t="shared" si="1"/>
        <v xml:space="preserve"> </v>
      </c>
    </row>
    <row r="59" spans="1:8" x14ac:dyDescent="0.25">
      <c r="A59" s="264">
        <v>51</v>
      </c>
      <c r="B59" s="267"/>
      <c r="C59" s="267"/>
      <c r="D59" s="263">
        <f>SUMIFS('Vzor Vzdělávání pedagogů'!G$10:G$309,'Vzor Vzdělávání pedagogů'!B$10:B$309,B$9:B$108,'Vzor Vzdělávání pedagogů'!C$10:C$309,C$9:C$108)</f>
        <v>0</v>
      </c>
      <c r="E59" s="267"/>
      <c r="F59">
        <v>1</v>
      </c>
      <c r="G59">
        <f t="shared" si="0"/>
        <v>0</v>
      </c>
      <c r="H59" t="str">
        <f t="shared" si="1"/>
        <v xml:space="preserve"> </v>
      </c>
    </row>
    <row r="60" spans="1:8" x14ac:dyDescent="0.25">
      <c r="A60" s="264">
        <v>52</v>
      </c>
      <c r="B60" s="267"/>
      <c r="C60" s="267"/>
      <c r="D60" s="263">
        <f>SUMIFS('Vzor Vzdělávání pedagogů'!G$10:G$309,'Vzor Vzdělávání pedagogů'!B$10:B$309,B$9:B$108,'Vzor Vzdělávání pedagogů'!C$10:C$309,C$9:C$108)</f>
        <v>0</v>
      </c>
      <c r="E60" s="267"/>
      <c r="F60">
        <v>1</v>
      </c>
      <c r="G60">
        <f t="shared" si="0"/>
        <v>0</v>
      </c>
      <c r="H60" t="str">
        <f t="shared" si="1"/>
        <v xml:space="preserve"> </v>
      </c>
    </row>
    <row r="61" spans="1:8" x14ac:dyDescent="0.25">
      <c r="A61" s="264">
        <v>53</v>
      </c>
      <c r="B61" s="267"/>
      <c r="C61" s="267"/>
      <c r="D61" s="263">
        <f>SUMIFS('Vzor Vzdělávání pedagogů'!G$10:G$309,'Vzor Vzdělávání pedagogů'!B$10:B$309,B$9:B$108,'Vzor Vzdělávání pedagogů'!C$10:C$309,C$9:C$108)</f>
        <v>0</v>
      </c>
      <c r="E61" s="267"/>
      <c r="F61">
        <v>1</v>
      </c>
      <c r="G61">
        <f t="shared" si="0"/>
        <v>0</v>
      </c>
      <c r="H61" t="str">
        <f t="shared" si="1"/>
        <v xml:space="preserve"> </v>
      </c>
    </row>
    <row r="62" spans="1:8" x14ac:dyDescent="0.25">
      <c r="A62" s="264">
        <v>54</v>
      </c>
      <c r="B62" s="267"/>
      <c r="C62" s="267"/>
      <c r="D62" s="263">
        <f>SUMIFS('Vzor Vzdělávání pedagogů'!G$10:G$309,'Vzor Vzdělávání pedagogů'!B$10:B$309,B$9:B$108,'Vzor Vzdělávání pedagogů'!C$10:C$309,C$9:C$108)</f>
        <v>0</v>
      </c>
      <c r="E62" s="267"/>
      <c r="F62">
        <v>1</v>
      </c>
      <c r="G62">
        <f t="shared" si="0"/>
        <v>0</v>
      </c>
      <c r="H62" t="str">
        <f t="shared" si="1"/>
        <v xml:space="preserve"> </v>
      </c>
    </row>
    <row r="63" spans="1:8" x14ac:dyDescent="0.25">
      <c r="A63" s="264">
        <v>55</v>
      </c>
      <c r="B63" s="267"/>
      <c r="C63" s="267"/>
      <c r="D63" s="263">
        <f>SUMIFS('Vzor Vzdělávání pedagogů'!G$10:G$309,'Vzor Vzdělávání pedagogů'!B$10:B$309,B$9:B$108,'Vzor Vzdělávání pedagogů'!C$10:C$309,C$9:C$108)</f>
        <v>0</v>
      </c>
      <c r="E63" s="267"/>
      <c r="F63">
        <v>1</v>
      </c>
      <c r="G63">
        <f t="shared" si="0"/>
        <v>0</v>
      </c>
      <c r="H63" t="str">
        <f t="shared" si="1"/>
        <v xml:space="preserve"> </v>
      </c>
    </row>
    <row r="64" spans="1:8" x14ac:dyDescent="0.25">
      <c r="A64" s="264">
        <v>56</v>
      </c>
      <c r="B64" s="267"/>
      <c r="C64" s="267"/>
      <c r="D64" s="263">
        <f>SUMIFS('Vzor Vzdělávání pedagogů'!G$10:G$309,'Vzor Vzdělávání pedagogů'!B$10:B$309,B$9:B$108,'Vzor Vzdělávání pedagogů'!C$10:C$309,C$9:C$108)</f>
        <v>0</v>
      </c>
      <c r="E64" s="267"/>
      <c r="F64">
        <v>1</v>
      </c>
      <c r="G64">
        <f t="shared" si="0"/>
        <v>0</v>
      </c>
      <c r="H64" t="str">
        <f t="shared" si="1"/>
        <v xml:space="preserve"> </v>
      </c>
    </row>
    <row r="65" spans="1:8" x14ac:dyDescent="0.25">
      <c r="A65" s="264">
        <v>57</v>
      </c>
      <c r="B65" s="267"/>
      <c r="C65" s="267"/>
      <c r="D65" s="263">
        <f>SUMIFS('Vzor Vzdělávání pedagogů'!G$10:G$309,'Vzor Vzdělávání pedagogů'!B$10:B$309,B$9:B$108,'Vzor Vzdělávání pedagogů'!C$10:C$309,C$9:C$108)</f>
        <v>0</v>
      </c>
      <c r="E65" s="267"/>
      <c r="F65">
        <v>1</v>
      </c>
      <c r="G65">
        <f t="shared" si="0"/>
        <v>0</v>
      </c>
      <c r="H65" t="str">
        <f t="shared" si="1"/>
        <v xml:space="preserve"> </v>
      </c>
    </row>
    <row r="66" spans="1:8" x14ac:dyDescent="0.25">
      <c r="A66" s="264">
        <v>58</v>
      </c>
      <c r="B66" s="267"/>
      <c r="C66" s="267"/>
      <c r="D66" s="263">
        <f>SUMIFS('Vzor Vzdělávání pedagogů'!G$10:G$309,'Vzor Vzdělávání pedagogů'!B$10:B$309,B$9:B$108,'Vzor Vzdělávání pedagogů'!C$10:C$309,C$9:C$108)</f>
        <v>0</v>
      </c>
      <c r="E66" s="267"/>
      <c r="F66">
        <v>1</v>
      </c>
      <c r="G66">
        <f t="shared" si="0"/>
        <v>0</v>
      </c>
      <c r="H66" t="str">
        <f t="shared" si="1"/>
        <v xml:space="preserve"> </v>
      </c>
    </row>
    <row r="67" spans="1:8" x14ac:dyDescent="0.25">
      <c r="A67" s="264">
        <v>59</v>
      </c>
      <c r="B67" s="267"/>
      <c r="C67" s="267"/>
      <c r="D67" s="263">
        <f>SUMIFS('Vzor Vzdělávání pedagogů'!G$10:G$309,'Vzor Vzdělávání pedagogů'!B$10:B$309,B$9:B$108,'Vzor Vzdělávání pedagogů'!C$10:C$309,C$9:C$108)</f>
        <v>0</v>
      </c>
      <c r="E67" s="267"/>
      <c r="F67">
        <v>1</v>
      </c>
      <c r="G67">
        <f t="shared" si="0"/>
        <v>0</v>
      </c>
      <c r="H67" t="str">
        <f t="shared" si="1"/>
        <v xml:space="preserve"> </v>
      </c>
    </row>
    <row r="68" spans="1:8" x14ac:dyDescent="0.25">
      <c r="A68" s="264">
        <v>60</v>
      </c>
      <c r="B68" s="267"/>
      <c r="C68" s="267"/>
      <c r="D68" s="263">
        <f>SUMIFS('Vzor Vzdělávání pedagogů'!G$10:G$309,'Vzor Vzdělávání pedagogů'!B$10:B$309,B$9:B$108,'Vzor Vzdělávání pedagogů'!C$10:C$309,C$9:C$108)</f>
        <v>0</v>
      </c>
      <c r="E68" s="267"/>
      <c r="F68">
        <v>1</v>
      </c>
      <c r="G68">
        <f t="shared" si="0"/>
        <v>0</v>
      </c>
      <c r="H68" t="str">
        <f t="shared" si="1"/>
        <v xml:space="preserve"> </v>
      </c>
    </row>
    <row r="69" spans="1:8" x14ac:dyDescent="0.25">
      <c r="A69" s="264">
        <v>61</v>
      </c>
      <c r="B69" s="267"/>
      <c r="C69" s="267"/>
      <c r="D69" s="263">
        <f>SUMIFS('Vzor Vzdělávání pedagogů'!G$10:G$309,'Vzor Vzdělávání pedagogů'!B$10:B$309,B$9:B$108,'Vzor Vzdělávání pedagogů'!C$10:C$309,C$9:C$108)</f>
        <v>0</v>
      </c>
      <c r="E69" s="267"/>
      <c r="F69">
        <v>1</v>
      </c>
      <c r="G69">
        <f t="shared" si="0"/>
        <v>0</v>
      </c>
      <c r="H69" t="str">
        <f t="shared" si="1"/>
        <v xml:space="preserve"> </v>
      </c>
    </row>
    <row r="70" spans="1:8" x14ac:dyDescent="0.25">
      <c r="A70" s="264">
        <v>62</v>
      </c>
      <c r="B70" s="267"/>
      <c r="C70" s="267"/>
      <c r="D70" s="263">
        <f>SUMIFS('Vzor Vzdělávání pedagogů'!G$10:G$309,'Vzor Vzdělávání pedagogů'!B$10:B$309,B$9:B$108,'Vzor Vzdělávání pedagogů'!C$10:C$309,C$9:C$108)</f>
        <v>0</v>
      </c>
      <c r="E70" s="267"/>
      <c r="F70">
        <v>1</v>
      </c>
      <c r="G70">
        <f t="shared" si="0"/>
        <v>0</v>
      </c>
      <c r="H70" t="str">
        <f t="shared" si="1"/>
        <v xml:space="preserve"> </v>
      </c>
    </row>
    <row r="71" spans="1:8" x14ac:dyDescent="0.25">
      <c r="A71" s="264">
        <v>63</v>
      </c>
      <c r="B71" s="267"/>
      <c r="C71" s="267"/>
      <c r="D71" s="263">
        <f>SUMIFS('Vzor Vzdělávání pedagogů'!G$10:G$309,'Vzor Vzdělávání pedagogů'!B$10:B$309,B$9:B$108,'Vzor Vzdělávání pedagogů'!C$10:C$309,C$9:C$108)</f>
        <v>0</v>
      </c>
      <c r="E71" s="267"/>
      <c r="F71">
        <v>1</v>
      </c>
      <c r="G71">
        <f t="shared" si="0"/>
        <v>0</v>
      </c>
      <c r="H71" t="str">
        <f t="shared" si="1"/>
        <v xml:space="preserve"> </v>
      </c>
    </row>
    <row r="72" spans="1:8" x14ac:dyDescent="0.25">
      <c r="A72" s="264">
        <v>64</v>
      </c>
      <c r="B72" s="267"/>
      <c r="C72" s="267"/>
      <c r="D72" s="263">
        <f>SUMIFS('Vzor Vzdělávání pedagogů'!G$10:G$309,'Vzor Vzdělávání pedagogů'!B$10:B$309,B$9:B$108,'Vzor Vzdělávání pedagogů'!C$10:C$309,C$9:C$108)</f>
        <v>0</v>
      </c>
      <c r="E72" s="267"/>
      <c r="F72">
        <v>1</v>
      </c>
      <c r="G72">
        <f t="shared" si="0"/>
        <v>0</v>
      </c>
      <c r="H72" t="str">
        <f t="shared" si="1"/>
        <v xml:space="preserve"> </v>
      </c>
    </row>
    <row r="73" spans="1:8" x14ac:dyDescent="0.25">
      <c r="A73" s="264">
        <v>65</v>
      </c>
      <c r="B73" s="267"/>
      <c r="C73" s="267"/>
      <c r="D73" s="263">
        <f>SUMIFS('Vzor Vzdělávání pedagogů'!G$10:G$309,'Vzor Vzdělávání pedagogů'!B$10:B$309,B$9:B$108,'Vzor Vzdělávání pedagogů'!C$10:C$309,C$9:C$108)</f>
        <v>0</v>
      </c>
      <c r="E73" s="267"/>
      <c r="F73">
        <v>1</v>
      </c>
      <c r="G73">
        <f t="shared" si="0"/>
        <v>0</v>
      </c>
      <c r="H73" t="str">
        <f t="shared" si="1"/>
        <v xml:space="preserve"> </v>
      </c>
    </row>
    <row r="74" spans="1:8" x14ac:dyDescent="0.25">
      <c r="A74" s="264">
        <v>66</v>
      </c>
      <c r="B74" s="267"/>
      <c r="C74" s="267"/>
      <c r="D74" s="263">
        <f>SUMIFS('Vzor Vzdělávání pedagogů'!G$10:G$309,'Vzor Vzdělávání pedagogů'!B$10:B$309,B$9:B$108,'Vzor Vzdělávání pedagogů'!C$10:C$309,C$9:C$108)</f>
        <v>0</v>
      </c>
      <c r="E74" s="267"/>
      <c r="F74">
        <v>1</v>
      </c>
      <c r="G74">
        <f t="shared" ref="G74:G108" si="2">SUMIFS(F$9:F$108,B$9:B$108,B$9:B$108,C$9:C$108,C$9:C$108)</f>
        <v>0</v>
      </c>
      <c r="H74" t="str">
        <f t="shared" ref="H74:H108" si="3">IF(G74&gt;1,"Jméno se opakuje"," ")</f>
        <v xml:space="preserve"> </v>
      </c>
    </row>
    <row r="75" spans="1:8" x14ac:dyDescent="0.25">
      <c r="A75" s="264">
        <v>67</v>
      </c>
      <c r="B75" s="267"/>
      <c r="C75" s="267"/>
      <c r="D75" s="263">
        <f>SUMIFS('Vzor Vzdělávání pedagogů'!G$10:G$309,'Vzor Vzdělávání pedagogů'!B$10:B$309,B$9:B$108,'Vzor Vzdělávání pedagogů'!C$10:C$309,C$9:C$108)</f>
        <v>0</v>
      </c>
      <c r="E75" s="267"/>
      <c r="F75">
        <v>1</v>
      </c>
      <c r="G75">
        <f t="shared" si="2"/>
        <v>0</v>
      </c>
      <c r="H75" t="str">
        <f t="shared" si="3"/>
        <v xml:space="preserve"> </v>
      </c>
    </row>
    <row r="76" spans="1:8" x14ac:dyDescent="0.25">
      <c r="A76" s="264">
        <v>68</v>
      </c>
      <c r="B76" s="267"/>
      <c r="C76" s="267"/>
      <c r="D76" s="263">
        <f>SUMIFS('Vzor Vzdělávání pedagogů'!G$10:G$309,'Vzor Vzdělávání pedagogů'!B$10:B$309,B$9:B$108,'Vzor Vzdělávání pedagogů'!C$10:C$309,C$9:C$108)</f>
        <v>0</v>
      </c>
      <c r="E76" s="267"/>
      <c r="F76">
        <v>1</v>
      </c>
      <c r="G76">
        <f t="shared" si="2"/>
        <v>0</v>
      </c>
      <c r="H76" t="str">
        <f t="shared" si="3"/>
        <v xml:space="preserve"> </v>
      </c>
    </row>
    <row r="77" spans="1:8" x14ac:dyDescent="0.25">
      <c r="A77" s="264">
        <v>69</v>
      </c>
      <c r="B77" s="267"/>
      <c r="C77" s="267"/>
      <c r="D77" s="263">
        <f>SUMIFS('Vzor Vzdělávání pedagogů'!G$10:G$309,'Vzor Vzdělávání pedagogů'!B$10:B$309,B$9:B$108,'Vzor Vzdělávání pedagogů'!C$10:C$309,C$9:C$108)</f>
        <v>0</v>
      </c>
      <c r="E77" s="267"/>
      <c r="F77">
        <v>1</v>
      </c>
      <c r="G77">
        <f t="shared" si="2"/>
        <v>0</v>
      </c>
      <c r="H77" t="str">
        <f t="shared" si="3"/>
        <v xml:space="preserve"> </v>
      </c>
    </row>
    <row r="78" spans="1:8" x14ac:dyDescent="0.25">
      <c r="A78" s="264">
        <v>70</v>
      </c>
      <c r="B78" s="267"/>
      <c r="C78" s="267"/>
      <c r="D78" s="263">
        <f>SUMIFS('Vzor Vzdělávání pedagogů'!G$10:G$309,'Vzor Vzdělávání pedagogů'!B$10:B$309,B$9:B$108,'Vzor Vzdělávání pedagogů'!C$10:C$309,C$9:C$108)</f>
        <v>0</v>
      </c>
      <c r="E78" s="267"/>
      <c r="F78">
        <v>1</v>
      </c>
      <c r="G78">
        <f t="shared" si="2"/>
        <v>0</v>
      </c>
      <c r="H78" t="str">
        <f t="shared" si="3"/>
        <v xml:space="preserve"> </v>
      </c>
    </row>
    <row r="79" spans="1:8" x14ac:dyDescent="0.25">
      <c r="A79" s="264">
        <v>71</v>
      </c>
      <c r="B79" s="267"/>
      <c r="C79" s="267"/>
      <c r="D79" s="263">
        <f>SUMIFS('Vzor Vzdělávání pedagogů'!G$10:G$309,'Vzor Vzdělávání pedagogů'!B$10:B$309,B$9:B$108,'Vzor Vzdělávání pedagogů'!C$10:C$309,C$9:C$108)</f>
        <v>0</v>
      </c>
      <c r="E79" s="267"/>
      <c r="F79">
        <v>1</v>
      </c>
      <c r="G79">
        <f t="shared" si="2"/>
        <v>0</v>
      </c>
      <c r="H79" t="str">
        <f t="shared" si="3"/>
        <v xml:space="preserve"> </v>
      </c>
    </row>
    <row r="80" spans="1:8" x14ac:dyDescent="0.25">
      <c r="A80" s="264">
        <v>72</v>
      </c>
      <c r="B80" s="267"/>
      <c r="C80" s="267"/>
      <c r="D80" s="263">
        <f>SUMIFS('Vzor Vzdělávání pedagogů'!G$10:G$309,'Vzor Vzdělávání pedagogů'!B$10:B$309,B$9:B$108,'Vzor Vzdělávání pedagogů'!C$10:C$309,C$9:C$108)</f>
        <v>0</v>
      </c>
      <c r="E80" s="267"/>
      <c r="F80">
        <v>1</v>
      </c>
      <c r="G80">
        <f t="shared" si="2"/>
        <v>0</v>
      </c>
      <c r="H80" t="str">
        <f t="shared" si="3"/>
        <v xml:space="preserve"> </v>
      </c>
    </row>
    <row r="81" spans="1:8" x14ac:dyDescent="0.25">
      <c r="A81" s="264">
        <v>73</v>
      </c>
      <c r="B81" s="267"/>
      <c r="C81" s="267"/>
      <c r="D81" s="263">
        <f>SUMIFS('Vzor Vzdělávání pedagogů'!G$10:G$309,'Vzor Vzdělávání pedagogů'!B$10:B$309,B$9:B$108,'Vzor Vzdělávání pedagogů'!C$10:C$309,C$9:C$108)</f>
        <v>0</v>
      </c>
      <c r="E81" s="267"/>
      <c r="F81">
        <v>1</v>
      </c>
      <c r="G81">
        <f t="shared" si="2"/>
        <v>0</v>
      </c>
      <c r="H81" t="str">
        <f t="shared" si="3"/>
        <v xml:space="preserve"> </v>
      </c>
    </row>
    <row r="82" spans="1:8" x14ac:dyDescent="0.25">
      <c r="A82" s="264">
        <v>74</v>
      </c>
      <c r="B82" s="267"/>
      <c r="C82" s="267"/>
      <c r="D82" s="263">
        <f>SUMIFS('Vzor Vzdělávání pedagogů'!G$10:G$309,'Vzor Vzdělávání pedagogů'!B$10:B$309,B$9:B$108,'Vzor Vzdělávání pedagogů'!C$10:C$309,C$9:C$108)</f>
        <v>0</v>
      </c>
      <c r="E82" s="267"/>
      <c r="F82">
        <v>1</v>
      </c>
      <c r="G82">
        <f t="shared" si="2"/>
        <v>0</v>
      </c>
      <c r="H82" t="str">
        <f t="shared" si="3"/>
        <v xml:space="preserve"> </v>
      </c>
    </row>
    <row r="83" spans="1:8" x14ac:dyDescent="0.25">
      <c r="A83" s="264">
        <v>75</v>
      </c>
      <c r="B83" s="267"/>
      <c r="C83" s="267"/>
      <c r="D83" s="263">
        <f>SUMIFS('Vzor Vzdělávání pedagogů'!G$10:G$309,'Vzor Vzdělávání pedagogů'!B$10:B$309,B$9:B$108,'Vzor Vzdělávání pedagogů'!C$10:C$309,C$9:C$108)</f>
        <v>0</v>
      </c>
      <c r="E83" s="267"/>
      <c r="F83">
        <v>1</v>
      </c>
      <c r="G83">
        <f t="shared" si="2"/>
        <v>0</v>
      </c>
      <c r="H83" t="str">
        <f t="shared" si="3"/>
        <v xml:space="preserve"> </v>
      </c>
    </row>
    <row r="84" spans="1:8" x14ac:dyDescent="0.25">
      <c r="A84" s="264">
        <v>76</v>
      </c>
      <c r="B84" s="267"/>
      <c r="C84" s="267"/>
      <c r="D84" s="263">
        <f>SUMIFS('Vzor Vzdělávání pedagogů'!G$10:G$309,'Vzor Vzdělávání pedagogů'!B$10:B$309,B$9:B$108,'Vzor Vzdělávání pedagogů'!C$10:C$309,C$9:C$108)</f>
        <v>0</v>
      </c>
      <c r="E84" s="267"/>
      <c r="F84">
        <v>1</v>
      </c>
      <c r="G84">
        <f t="shared" si="2"/>
        <v>0</v>
      </c>
      <c r="H84" t="str">
        <f t="shared" si="3"/>
        <v xml:space="preserve"> </v>
      </c>
    </row>
    <row r="85" spans="1:8" x14ac:dyDescent="0.25">
      <c r="A85" s="264">
        <v>77</v>
      </c>
      <c r="B85" s="267"/>
      <c r="C85" s="267"/>
      <c r="D85" s="263">
        <f>SUMIFS('Vzor Vzdělávání pedagogů'!G$10:G$309,'Vzor Vzdělávání pedagogů'!B$10:B$309,B$9:B$108,'Vzor Vzdělávání pedagogů'!C$10:C$309,C$9:C$108)</f>
        <v>0</v>
      </c>
      <c r="E85" s="267"/>
      <c r="F85">
        <v>1</v>
      </c>
      <c r="G85">
        <f t="shared" si="2"/>
        <v>0</v>
      </c>
      <c r="H85" t="str">
        <f t="shared" si="3"/>
        <v xml:space="preserve"> </v>
      </c>
    </row>
    <row r="86" spans="1:8" x14ac:dyDescent="0.25">
      <c r="A86" s="264">
        <v>78</v>
      </c>
      <c r="B86" s="267"/>
      <c r="C86" s="267"/>
      <c r="D86" s="263">
        <f>SUMIFS('Vzor Vzdělávání pedagogů'!G$10:G$309,'Vzor Vzdělávání pedagogů'!B$10:B$309,B$9:B$108,'Vzor Vzdělávání pedagogů'!C$10:C$309,C$9:C$108)</f>
        <v>0</v>
      </c>
      <c r="E86" s="267"/>
      <c r="F86">
        <v>1</v>
      </c>
      <c r="G86">
        <f t="shared" si="2"/>
        <v>0</v>
      </c>
      <c r="H86" t="str">
        <f t="shared" si="3"/>
        <v xml:space="preserve"> </v>
      </c>
    </row>
    <row r="87" spans="1:8" x14ac:dyDescent="0.25">
      <c r="A87" s="264">
        <v>79</v>
      </c>
      <c r="B87" s="267"/>
      <c r="C87" s="267"/>
      <c r="D87" s="263">
        <f>SUMIFS('Vzor Vzdělávání pedagogů'!G$10:G$309,'Vzor Vzdělávání pedagogů'!B$10:B$309,B$9:B$108,'Vzor Vzdělávání pedagogů'!C$10:C$309,C$9:C$108)</f>
        <v>0</v>
      </c>
      <c r="E87" s="267"/>
      <c r="F87">
        <v>1</v>
      </c>
      <c r="G87">
        <f t="shared" si="2"/>
        <v>0</v>
      </c>
      <c r="H87" t="str">
        <f t="shared" si="3"/>
        <v xml:space="preserve"> </v>
      </c>
    </row>
    <row r="88" spans="1:8" x14ac:dyDescent="0.25">
      <c r="A88" s="264">
        <v>80</v>
      </c>
      <c r="B88" s="267"/>
      <c r="C88" s="267"/>
      <c r="D88" s="263">
        <f>SUMIFS('Vzor Vzdělávání pedagogů'!G$10:G$309,'Vzor Vzdělávání pedagogů'!B$10:B$309,B$9:B$108,'Vzor Vzdělávání pedagogů'!C$10:C$309,C$9:C$108)</f>
        <v>0</v>
      </c>
      <c r="E88" s="267"/>
      <c r="F88">
        <v>1</v>
      </c>
      <c r="G88">
        <f t="shared" si="2"/>
        <v>0</v>
      </c>
      <c r="H88" t="str">
        <f t="shared" si="3"/>
        <v xml:space="preserve"> </v>
      </c>
    </row>
    <row r="89" spans="1:8" x14ac:dyDescent="0.25">
      <c r="A89" s="264">
        <v>81</v>
      </c>
      <c r="B89" s="267"/>
      <c r="C89" s="267"/>
      <c r="D89" s="263">
        <f>SUMIFS('Vzor Vzdělávání pedagogů'!G$10:G$309,'Vzor Vzdělávání pedagogů'!B$10:B$309,B$9:B$108,'Vzor Vzdělávání pedagogů'!C$10:C$309,C$9:C$108)</f>
        <v>0</v>
      </c>
      <c r="E89" s="267"/>
      <c r="F89">
        <v>1</v>
      </c>
      <c r="G89">
        <f t="shared" si="2"/>
        <v>0</v>
      </c>
      <c r="H89" t="str">
        <f t="shared" si="3"/>
        <v xml:space="preserve"> </v>
      </c>
    </row>
    <row r="90" spans="1:8" x14ac:dyDescent="0.25">
      <c r="A90" s="264">
        <v>82</v>
      </c>
      <c r="B90" s="267"/>
      <c r="C90" s="267"/>
      <c r="D90" s="263">
        <f>SUMIFS('Vzor Vzdělávání pedagogů'!G$10:G$309,'Vzor Vzdělávání pedagogů'!B$10:B$309,B$9:B$108,'Vzor Vzdělávání pedagogů'!C$10:C$309,C$9:C$108)</f>
        <v>0</v>
      </c>
      <c r="E90" s="267"/>
      <c r="F90">
        <v>1</v>
      </c>
      <c r="G90">
        <f t="shared" si="2"/>
        <v>0</v>
      </c>
      <c r="H90" t="str">
        <f t="shared" si="3"/>
        <v xml:space="preserve"> </v>
      </c>
    </row>
    <row r="91" spans="1:8" x14ac:dyDescent="0.25">
      <c r="A91" s="264">
        <v>83</v>
      </c>
      <c r="B91" s="267"/>
      <c r="C91" s="267"/>
      <c r="D91" s="263">
        <f>SUMIFS('Vzor Vzdělávání pedagogů'!G$10:G$309,'Vzor Vzdělávání pedagogů'!B$10:B$309,B$9:B$108,'Vzor Vzdělávání pedagogů'!C$10:C$309,C$9:C$108)</f>
        <v>0</v>
      </c>
      <c r="E91" s="267"/>
      <c r="F91">
        <v>1</v>
      </c>
      <c r="G91">
        <f t="shared" si="2"/>
        <v>0</v>
      </c>
      <c r="H91" t="str">
        <f t="shared" si="3"/>
        <v xml:space="preserve"> </v>
      </c>
    </row>
    <row r="92" spans="1:8" x14ac:dyDescent="0.25">
      <c r="A92" s="264">
        <v>84</v>
      </c>
      <c r="B92" s="267"/>
      <c r="C92" s="267"/>
      <c r="D92" s="263">
        <f>SUMIFS('Vzor Vzdělávání pedagogů'!G$10:G$309,'Vzor Vzdělávání pedagogů'!B$10:B$309,B$9:B$108,'Vzor Vzdělávání pedagogů'!C$10:C$309,C$9:C$108)</f>
        <v>0</v>
      </c>
      <c r="E92" s="267"/>
      <c r="F92">
        <v>1</v>
      </c>
      <c r="G92">
        <f t="shared" si="2"/>
        <v>0</v>
      </c>
      <c r="H92" t="str">
        <f t="shared" si="3"/>
        <v xml:space="preserve"> </v>
      </c>
    </row>
    <row r="93" spans="1:8" x14ac:dyDescent="0.25">
      <c r="A93" s="264">
        <v>85</v>
      </c>
      <c r="B93" s="267"/>
      <c r="C93" s="267"/>
      <c r="D93" s="263">
        <f>SUMIFS('Vzor Vzdělávání pedagogů'!G$10:G$309,'Vzor Vzdělávání pedagogů'!B$10:B$309,B$9:B$108,'Vzor Vzdělávání pedagogů'!C$10:C$309,C$9:C$108)</f>
        <v>0</v>
      </c>
      <c r="E93" s="267"/>
      <c r="F93">
        <v>1</v>
      </c>
      <c r="G93">
        <f t="shared" si="2"/>
        <v>0</v>
      </c>
      <c r="H93" t="str">
        <f t="shared" si="3"/>
        <v xml:space="preserve"> </v>
      </c>
    </row>
    <row r="94" spans="1:8" x14ac:dyDescent="0.25">
      <c r="A94" s="264">
        <v>86</v>
      </c>
      <c r="B94" s="267"/>
      <c r="C94" s="267"/>
      <c r="D94" s="263">
        <f>SUMIFS('Vzor Vzdělávání pedagogů'!G$10:G$309,'Vzor Vzdělávání pedagogů'!B$10:B$309,B$9:B$108,'Vzor Vzdělávání pedagogů'!C$10:C$309,C$9:C$108)</f>
        <v>0</v>
      </c>
      <c r="E94" s="267"/>
      <c r="F94">
        <v>1</v>
      </c>
      <c r="G94">
        <f t="shared" si="2"/>
        <v>0</v>
      </c>
      <c r="H94" t="str">
        <f t="shared" si="3"/>
        <v xml:space="preserve"> </v>
      </c>
    </row>
    <row r="95" spans="1:8" x14ac:dyDescent="0.25">
      <c r="A95" s="264">
        <v>87</v>
      </c>
      <c r="B95" s="267"/>
      <c r="C95" s="267"/>
      <c r="D95" s="263">
        <f>SUMIFS('Vzor Vzdělávání pedagogů'!G$10:G$309,'Vzor Vzdělávání pedagogů'!B$10:B$309,B$9:B$108,'Vzor Vzdělávání pedagogů'!C$10:C$309,C$9:C$108)</f>
        <v>0</v>
      </c>
      <c r="E95" s="267"/>
      <c r="F95">
        <v>1</v>
      </c>
      <c r="G95">
        <f t="shared" si="2"/>
        <v>0</v>
      </c>
      <c r="H95" t="str">
        <f t="shared" si="3"/>
        <v xml:space="preserve"> </v>
      </c>
    </row>
    <row r="96" spans="1:8" x14ac:dyDescent="0.25">
      <c r="A96" s="264">
        <v>88</v>
      </c>
      <c r="B96" s="267"/>
      <c r="C96" s="267"/>
      <c r="D96" s="263">
        <f>SUMIFS('Vzor Vzdělávání pedagogů'!G$10:G$309,'Vzor Vzdělávání pedagogů'!B$10:B$309,B$9:B$108,'Vzor Vzdělávání pedagogů'!C$10:C$309,C$9:C$108)</f>
        <v>0</v>
      </c>
      <c r="E96" s="267"/>
      <c r="F96">
        <v>1</v>
      </c>
      <c r="G96">
        <f t="shared" si="2"/>
        <v>0</v>
      </c>
      <c r="H96" t="str">
        <f t="shared" si="3"/>
        <v xml:space="preserve"> </v>
      </c>
    </row>
    <row r="97" spans="1:8" x14ac:dyDescent="0.25">
      <c r="A97" s="264">
        <v>89</v>
      </c>
      <c r="B97" s="267"/>
      <c r="C97" s="267"/>
      <c r="D97" s="263">
        <f>SUMIFS('Vzor Vzdělávání pedagogů'!G$10:G$309,'Vzor Vzdělávání pedagogů'!B$10:B$309,B$9:B$108,'Vzor Vzdělávání pedagogů'!C$10:C$309,C$9:C$108)</f>
        <v>0</v>
      </c>
      <c r="E97" s="267"/>
      <c r="F97">
        <v>1</v>
      </c>
      <c r="G97">
        <f t="shared" si="2"/>
        <v>0</v>
      </c>
      <c r="H97" t="str">
        <f t="shared" si="3"/>
        <v xml:space="preserve"> </v>
      </c>
    </row>
    <row r="98" spans="1:8" x14ac:dyDescent="0.25">
      <c r="A98" s="264">
        <v>90</v>
      </c>
      <c r="B98" s="267"/>
      <c r="C98" s="267"/>
      <c r="D98" s="263">
        <f>SUMIFS('Vzor Vzdělávání pedagogů'!G$10:G$309,'Vzor Vzdělávání pedagogů'!B$10:B$309,B$9:B$108,'Vzor Vzdělávání pedagogů'!C$10:C$309,C$9:C$108)</f>
        <v>0</v>
      </c>
      <c r="E98" s="267"/>
      <c r="F98">
        <v>1</v>
      </c>
      <c r="G98">
        <f t="shared" si="2"/>
        <v>0</v>
      </c>
      <c r="H98" t="str">
        <f t="shared" si="3"/>
        <v xml:space="preserve"> </v>
      </c>
    </row>
    <row r="99" spans="1:8" x14ac:dyDescent="0.25">
      <c r="A99" s="264">
        <v>91</v>
      </c>
      <c r="B99" s="267"/>
      <c r="C99" s="267"/>
      <c r="D99" s="263">
        <f>SUMIFS('Vzor Vzdělávání pedagogů'!G$10:G$309,'Vzor Vzdělávání pedagogů'!B$10:B$309,B$9:B$108,'Vzor Vzdělávání pedagogů'!C$10:C$309,C$9:C$108)</f>
        <v>0</v>
      </c>
      <c r="E99" s="267"/>
      <c r="F99">
        <v>1</v>
      </c>
      <c r="G99">
        <f t="shared" si="2"/>
        <v>0</v>
      </c>
      <c r="H99" t="str">
        <f t="shared" si="3"/>
        <v xml:space="preserve"> </v>
      </c>
    </row>
    <row r="100" spans="1:8" x14ac:dyDescent="0.25">
      <c r="A100" s="264">
        <v>92</v>
      </c>
      <c r="B100" s="267"/>
      <c r="C100" s="267"/>
      <c r="D100" s="263">
        <f>SUMIFS('Vzor Vzdělávání pedagogů'!G$10:G$309,'Vzor Vzdělávání pedagogů'!B$10:B$309,B$9:B$108,'Vzor Vzdělávání pedagogů'!C$10:C$309,C$9:C$108)</f>
        <v>0</v>
      </c>
      <c r="E100" s="267"/>
      <c r="F100">
        <v>1</v>
      </c>
      <c r="G100">
        <f t="shared" si="2"/>
        <v>0</v>
      </c>
      <c r="H100" t="str">
        <f t="shared" si="3"/>
        <v xml:space="preserve"> </v>
      </c>
    </row>
    <row r="101" spans="1:8" x14ac:dyDescent="0.25">
      <c r="A101" s="264">
        <v>93</v>
      </c>
      <c r="B101" s="267"/>
      <c r="C101" s="267"/>
      <c r="D101" s="263">
        <f>SUMIFS('Vzor Vzdělávání pedagogů'!G$10:G$309,'Vzor Vzdělávání pedagogů'!B$10:B$309,B$9:B$108,'Vzor Vzdělávání pedagogů'!C$10:C$309,C$9:C$108)</f>
        <v>0</v>
      </c>
      <c r="E101" s="267"/>
      <c r="F101">
        <v>1</v>
      </c>
      <c r="G101">
        <f t="shared" si="2"/>
        <v>0</v>
      </c>
      <c r="H101" t="str">
        <f t="shared" si="3"/>
        <v xml:space="preserve"> </v>
      </c>
    </row>
    <row r="102" spans="1:8" x14ac:dyDescent="0.25">
      <c r="A102" s="264">
        <v>94</v>
      </c>
      <c r="B102" s="267"/>
      <c r="C102" s="267"/>
      <c r="D102" s="263">
        <f>SUMIFS('Vzor Vzdělávání pedagogů'!G$10:G$309,'Vzor Vzdělávání pedagogů'!B$10:B$309,B$9:B$108,'Vzor Vzdělávání pedagogů'!C$10:C$309,C$9:C$108)</f>
        <v>0</v>
      </c>
      <c r="E102" s="267"/>
      <c r="F102">
        <v>1</v>
      </c>
      <c r="G102">
        <f t="shared" si="2"/>
        <v>0</v>
      </c>
      <c r="H102" t="str">
        <f t="shared" si="3"/>
        <v xml:space="preserve"> </v>
      </c>
    </row>
    <row r="103" spans="1:8" x14ac:dyDescent="0.25">
      <c r="A103" s="264">
        <v>95</v>
      </c>
      <c r="B103" s="267"/>
      <c r="C103" s="267"/>
      <c r="D103" s="263">
        <f>SUMIFS('Vzor Vzdělávání pedagogů'!G$10:G$309,'Vzor Vzdělávání pedagogů'!B$10:B$309,B$9:B$108,'Vzor Vzdělávání pedagogů'!C$10:C$309,C$9:C$108)</f>
        <v>0</v>
      </c>
      <c r="E103" s="267"/>
      <c r="F103">
        <v>1</v>
      </c>
      <c r="G103">
        <f t="shared" si="2"/>
        <v>0</v>
      </c>
      <c r="H103" t="str">
        <f t="shared" si="3"/>
        <v xml:space="preserve"> </v>
      </c>
    </row>
    <row r="104" spans="1:8" x14ac:dyDescent="0.25">
      <c r="A104" s="264">
        <v>96</v>
      </c>
      <c r="B104" s="267"/>
      <c r="C104" s="267"/>
      <c r="D104" s="263">
        <f>SUMIFS('Vzor Vzdělávání pedagogů'!G$10:G$309,'Vzor Vzdělávání pedagogů'!B$10:B$309,B$9:B$108,'Vzor Vzdělávání pedagogů'!C$10:C$309,C$9:C$108)</f>
        <v>0</v>
      </c>
      <c r="E104" s="267"/>
      <c r="F104">
        <v>1</v>
      </c>
      <c r="G104">
        <f t="shared" si="2"/>
        <v>0</v>
      </c>
      <c r="H104" t="str">
        <f t="shared" si="3"/>
        <v xml:space="preserve"> </v>
      </c>
    </row>
    <row r="105" spans="1:8" x14ac:dyDescent="0.25">
      <c r="A105" s="264">
        <v>97</v>
      </c>
      <c r="B105" s="267"/>
      <c r="C105" s="267"/>
      <c r="D105" s="263">
        <f>SUMIFS('Vzor Vzdělávání pedagogů'!G$10:G$309,'Vzor Vzdělávání pedagogů'!B$10:B$309,B$9:B$108,'Vzor Vzdělávání pedagogů'!C$10:C$309,C$9:C$108)</f>
        <v>0</v>
      </c>
      <c r="E105" s="267"/>
      <c r="F105">
        <v>1</v>
      </c>
      <c r="G105">
        <f t="shared" si="2"/>
        <v>0</v>
      </c>
      <c r="H105" t="str">
        <f t="shared" si="3"/>
        <v xml:space="preserve"> </v>
      </c>
    </row>
    <row r="106" spans="1:8" x14ac:dyDescent="0.25">
      <c r="A106" s="264">
        <v>98</v>
      </c>
      <c r="B106" s="267"/>
      <c r="C106" s="267"/>
      <c r="D106" s="263">
        <f>SUMIFS('Vzor Vzdělávání pedagogů'!G$10:G$309,'Vzor Vzdělávání pedagogů'!B$10:B$309,B$9:B$108,'Vzor Vzdělávání pedagogů'!C$10:C$309,C$9:C$108)</f>
        <v>0</v>
      </c>
      <c r="E106" s="267"/>
      <c r="F106">
        <v>1</v>
      </c>
      <c r="G106">
        <f t="shared" si="2"/>
        <v>0</v>
      </c>
      <c r="H106" t="str">
        <f t="shared" si="3"/>
        <v xml:space="preserve"> </v>
      </c>
    </row>
    <row r="107" spans="1:8" x14ac:dyDescent="0.25">
      <c r="A107" s="264">
        <v>99</v>
      </c>
      <c r="B107" s="267"/>
      <c r="C107" s="267"/>
      <c r="D107" s="263">
        <f>SUMIFS('Vzor Vzdělávání pedagogů'!G$10:G$309,'Vzor Vzdělávání pedagogů'!B$10:B$309,B$9:B$108,'Vzor Vzdělávání pedagogů'!C$10:C$309,C$9:C$108)</f>
        <v>0</v>
      </c>
      <c r="E107" s="267"/>
      <c r="F107">
        <v>1</v>
      </c>
      <c r="G107">
        <f t="shared" si="2"/>
        <v>0</v>
      </c>
      <c r="H107" t="str">
        <f t="shared" si="3"/>
        <v xml:space="preserve"> </v>
      </c>
    </row>
    <row r="108" spans="1:8" x14ac:dyDescent="0.25">
      <c r="A108" s="264">
        <v>100</v>
      </c>
      <c r="B108" s="267"/>
      <c r="C108" s="267"/>
      <c r="D108" s="263">
        <f>SUMIFS('Vzor Vzdělávání pedagogů'!G$10:G$309,'Vzor Vzdělávání pedagogů'!B$10:B$309,B$9:B$108,'Vzor Vzdělávání pedagogů'!C$10:C$309,C$9:C$108)</f>
        <v>0</v>
      </c>
      <c r="E108" s="267"/>
      <c r="F108">
        <v>1</v>
      </c>
      <c r="G108">
        <f t="shared" si="2"/>
        <v>0</v>
      </c>
      <c r="H108" t="str">
        <f t="shared" si="3"/>
        <v xml:space="preserve"> </v>
      </c>
    </row>
  </sheetData>
  <sheetProtection algorithmName="SHA-512" hashValue="j+rvNzdrCTBPpadI60vZ6QmRIM6etzzlWZhSSbf+Mx2necf+SdmWNlX6MjUJ/lADh2shjW6dJEcDhR9wA8o+kw==" saltValue="y7ymVjX7M7Jqwm300QaLjQ==" spinCount="100000" sheet="1" objects="1" scenarios="1"/>
  <mergeCells count="7">
    <mergeCell ref="A6:C6"/>
    <mergeCell ref="D6:E6"/>
    <mergeCell ref="A2:E2"/>
    <mergeCell ref="A4:C4"/>
    <mergeCell ref="D4:E4"/>
    <mergeCell ref="A5:C5"/>
    <mergeCell ref="D5:E5"/>
  </mergeCells>
  <conditionalFormatting sqref="H9:H108">
    <cfRule type="expression" dxfId="0" priority="1">
      <formula>$G9&gt;1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>
      <selection activeCell="A2" sqref="A2:A39"/>
    </sheetView>
  </sheetViews>
  <sheetFormatPr defaultRowHeight="15" x14ac:dyDescent="0.25"/>
  <cols>
    <col min="1" max="1" width="13.5703125" customWidth="1"/>
    <col min="2" max="2" width="42.140625" customWidth="1"/>
  </cols>
  <sheetData>
    <row r="1" spans="1:2" x14ac:dyDescent="0.25">
      <c r="A1" s="469" t="s">
        <v>251</v>
      </c>
      <c r="B1" s="469" t="s">
        <v>252</v>
      </c>
    </row>
    <row r="2" spans="1:2" x14ac:dyDescent="0.25">
      <c r="A2" t="s">
        <v>214</v>
      </c>
    </row>
    <row r="3" spans="1:2" x14ac:dyDescent="0.25">
      <c r="A3" t="s">
        <v>215</v>
      </c>
    </row>
    <row r="4" spans="1:2" x14ac:dyDescent="0.25">
      <c r="A4" t="s">
        <v>216</v>
      </c>
    </row>
    <row r="5" spans="1:2" x14ac:dyDescent="0.25">
      <c r="A5" t="s">
        <v>217</v>
      </c>
    </row>
    <row r="6" spans="1:2" x14ac:dyDescent="0.25">
      <c r="A6" t="s">
        <v>218</v>
      </c>
    </row>
    <row r="7" spans="1:2" x14ac:dyDescent="0.25">
      <c r="A7" t="s">
        <v>219</v>
      </c>
    </row>
    <row r="8" spans="1:2" x14ac:dyDescent="0.25">
      <c r="A8" t="s">
        <v>199</v>
      </c>
      <c r="B8" t="s">
        <v>220</v>
      </c>
    </row>
    <row r="9" spans="1:2" x14ac:dyDescent="0.25">
      <c r="A9" t="s">
        <v>221</v>
      </c>
    </row>
    <row r="10" spans="1:2" x14ac:dyDescent="0.25">
      <c r="A10" t="s">
        <v>195</v>
      </c>
    </row>
    <row r="11" spans="1:2" x14ac:dyDescent="0.25">
      <c r="A11" t="s">
        <v>222</v>
      </c>
    </row>
    <row r="12" spans="1:2" x14ac:dyDescent="0.25">
      <c r="A12" t="s">
        <v>223</v>
      </c>
    </row>
    <row r="13" spans="1:2" x14ac:dyDescent="0.25">
      <c r="A13" t="s">
        <v>224</v>
      </c>
    </row>
    <row r="14" spans="1:2" x14ac:dyDescent="0.25">
      <c r="A14" t="s">
        <v>225</v>
      </c>
    </row>
    <row r="15" spans="1:2" x14ac:dyDescent="0.25">
      <c r="A15" t="s">
        <v>226</v>
      </c>
    </row>
    <row r="16" spans="1:2" x14ac:dyDescent="0.25">
      <c r="A16" t="s">
        <v>227</v>
      </c>
    </row>
    <row r="17" spans="1:2" x14ac:dyDescent="0.25">
      <c r="A17" t="s">
        <v>228</v>
      </c>
    </row>
    <row r="18" spans="1:2" x14ac:dyDescent="0.25">
      <c r="A18" t="s">
        <v>229</v>
      </c>
    </row>
    <row r="19" spans="1:2" x14ac:dyDescent="0.25">
      <c r="A19" t="s">
        <v>6</v>
      </c>
    </row>
    <row r="20" spans="1:2" x14ac:dyDescent="0.25">
      <c r="A20" t="s">
        <v>230</v>
      </c>
    </row>
    <row r="21" spans="1:2" x14ac:dyDescent="0.25">
      <c r="A21" t="s">
        <v>231</v>
      </c>
    </row>
    <row r="22" spans="1:2" x14ac:dyDescent="0.25">
      <c r="A22" t="s">
        <v>232</v>
      </c>
    </row>
    <row r="23" spans="1:2" x14ac:dyDescent="0.25">
      <c r="A23" t="s">
        <v>233</v>
      </c>
    </row>
    <row r="24" spans="1:2" x14ac:dyDescent="0.25">
      <c r="A24" t="s">
        <v>10</v>
      </c>
    </row>
    <row r="25" spans="1:2" x14ac:dyDescent="0.25">
      <c r="A25" t="s">
        <v>234</v>
      </c>
    </row>
    <row r="26" spans="1:2" x14ac:dyDescent="0.25">
      <c r="A26" t="s">
        <v>235</v>
      </c>
    </row>
    <row r="27" spans="1:2" x14ac:dyDescent="0.25">
      <c r="A27" t="s">
        <v>236</v>
      </c>
    </row>
    <row r="28" spans="1:2" x14ac:dyDescent="0.25">
      <c r="A28" t="s">
        <v>237</v>
      </c>
    </row>
    <row r="29" spans="1:2" x14ac:dyDescent="0.25">
      <c r="A29" t="s">
        <v>62</v>
      </c>
    </row>
    <row r="30" spans="1:2" x14ac:dyDescent="0.25">
      <c r="A30" t="s">
        <v>63</v>
      </c>
    </row>
    <row r="31" spans="1:2" x14ac:dyDescent="0.25">
      <c r="A31" t="s">
        <v>238</v>
      </c>
      <c r="B31" t="s">
        <v>239</v>
      </c>
    </row>
    <row r="32" spans="1:2" x14ac:dyDescent="0.25">
      <c r="A32" t="s">
        <v>240</v>
      </c>
      <c r="B32" t="s">
        <v>241</v>
      </c>
    </row>
    <row r="33" spans="1:2" x14ac:dyDescent="0.25">
      <c r="A33" t="s">
        <v>242</v>
      </c>
      <c r="B33" t="s">
        <v>243</v>
      </c>
    </row>
    <row r="34" spans="1:2" x14ac:dyDescent="0.25">
      <c r="A34" t="s">
        <v>65</v>
      </c>
      <c r="B34" t="s">
        <v>220</v>
      </c>
    </row>
    <row r="35" spans="1:2" x14ac:dyDescent="0.25">
      <c r="A35" t="s">
        <v>66</v>
      </c>
      <c r="B35" t="s">
        <v>244</v>
      </c>
    </row>
    <row r="36" spans="1:2" x14ac:dyDescent="0.25">
      <c r="A36" t="s">
        <v>67</v>
      </c>
      <c r="B36" t="s">
        <v>17</v>
      </c>
    </row>
    <row r="37" spans="1:2" x14ac:dyDescent="0.25">
      <c r="A37" t="s">
        <v>245</v>
      </c>
      <c r="B37" t="s">
        <v>246</v>
      </c>
    </row>
    <row r="38" spans="1:2" x14ac:dyDescent="0.25">
      <c r="A38" t="s">
        <v>247</v>
      </c>
      <c r="B38" t="s">
        <v>248</v>
      </c>
    </row>
    <row r="39" spans="1:2" x14ac:dyDescent="0.25">
      <c r="A39" t="s">
        <v>249</v>
      </c>
      <c r="B39" t="s">
        <v>250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15OPMSMT0001-28-26339</_dlc_DocId>
    <_dlc_DocIdUrl xmlns="0104a4cd-1400-468e-be1b-c7aad71d7d5a">
      <Url>http://op.msmt.cz/_layouts/15/DocIdRedir.aspx?ID=15OPMSMT0001-28-26339</Url>
      <Description>15OPMSMT0001-28-26339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3" ma:contentTypeDescription="Vytvoří nový dokument" ma:contentTypeScope="" ma:versionID="26bec60fd599d9bf8ccd2066ea928388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5b2268967c3d466a78734da71f64c258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E2BB4BE-5D38-4B52-B3FB-02A316D185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6C8507-BCC9-4E6E-BD00-00A048FE828A}">
  <ds:schemaRefs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0104a4cd-1400-468e-be1b-c7aad71d7d5a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73C99A6-EF12-418B-A7F2-579A51064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59113F-06FA-4342-9518-4179D04011E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6</vt:i4>
      </vt:variant>
    </vt:vector>
  </HeadingPairs>
  <TitlesOfParts>
    <vt:vector size="15" baseType="lpstr">
      <vt:lpstr>Hlavní strana</vt:lpstr>
      <vt:lpstr>Vzdělávání pedagogů</vt:lpstr>
      <vt:lpstr>Seznam osob pro indikátor 60000</vt:lpstr>
      <vt:lpstr>MŠ + ZŠ</vt:lpstr>
      <vt:lpstr>ZŠ</vt:lpstr>
      <vt:lpstr>MŠ</vt:lpstr>
      <vt:lpstr>Vzor Vzdělávání pedagogů</vt:lpstr>
      <vt:lpstr>Vzor Seznam pro 60000</vt:lpstr>
      <vt:lpstr>data</vt:lpstr>
      <vt:lpstr>'Vzdělávání pedagogů'!csablony</vt:lpstr>
      <vt:lpstr>'MŠ + ZŠ'!Názvy_tisku</vt:lpstr>
      <vt:lpstr>'Hlavní strana'!Oblast_tisku</vt:lpstr>
      <vt:lpstr>MŠ!Oblast_tisku</vt:lpstr>
      <vt:lpstr>'MŠ + ZŠ'!Oblast_tisku</vt:lpstr>
      <vt:lpstr>ZŠ!Oblast_tisku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KALKULAČKA_OPVVV</dc:title>
  <dc:creator>Soběslavská Jana</dc:creator>
  <cp:keywords>OPVVV</cp:keywords>
  <cp:lastModifiedBy>Soběslavská Jana</cp:lastModifiedBy>
  <cp:lastPrinted>2017-09-13T15:21:48Z</cp:lastPrinted>
  <dcterms:created xsi:type="dcterms:W3CDTF">2016-02-29T09:42:03Z</dcterms:created>
  <dcterms:modified xsi:type="dcterms:W3CDTF">2017-10-19T11:32:44Z</dcterms:modified>
  <cp:contentStatus>_final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88c4f701-9345-461c-bcd9-93f498382789</vt:lpwstr>
  </property>
</Properties>
</file>