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kopfovam\Desktop\Cizinci\Dotační program\Vyhlášení 2018\PV\"/>
    </mc:Choice>
  </mc:AlternateContent>
  <bookViews>
    <workbookView xWindow="0" yWindow="0" windowWidth="20490" windowHeight="7530" activeTab="1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financování'!$A$1:$F$29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52511"/>
</workbook>
</file>

<file path=xl/calcChain.xml><?xml version="1.0" encoding="utf-8"?>
<calcChain xmlns="http://schemas.openxmlformats.org/spreadsheetml/2006/main">
  <c r="G11" i="1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E41" i="2"/>
  <c r="D41" i="2"/>
  <c r="G41" i="2" s="1"/>
  <c r="H11" i="2" l="1"/>
  <c r="K16" i="2" l="1"/>
  <c r="K32" i="2"/>
  <c r="K20" i="2"/>
  <c r="D6" i="2"/>
  <c r="G6" i="2" s="1"/>
  <c r="D11" i="2"/>
  <c r="G11" i="2" s="1"/>
  <c r="D17" i="2"/>
  <c r="G17" i="2" s="1"/>
  <c r="D21" i="2"/>
  <c r="G21" i="2" s="1"/>
  <c r="D24" i="2"/>
  <c r="G24" i="2" s="1"/>
  <c r="D33" i="2"/>
  <c r="G33" i="2" s="1"/>
  <c r="D37" i="2"/>
  <c r="D10" i="3"/>
  <c r="D36" i="2" l="1"/>
  <c r="G36" i="2" s="1"/>
  <c r="G37" i="2"/>
  <c r="D5" i="2"/>
  <c r="G5" i="2" s="1"/>
  <c r="I31" i="2"/>
  <c r="I32" i="2"/>
  <c r="B32" i="2"/>
  <c r="D46" i="2" l="1"/>
  <c r="G46" i="2" s="1"/>
  <c r="F8" i="3"/>
  <c r="F9" i="3"/>
  <c r="F6" i="3"/>
  <c r="F5" i="3"/>
  <c r="B10" i="3"/>
  <c r="F7" i="3"/>
  <c r="C10" i="3"/>
  <c r="E10" i="3"/>
  <c r="H10" i="3"/>
  <c r="F10" i="3" l="1"/>
  <c r="B16" i="2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E37" i="2"/>
  <c r="E36" i="2" s="1"/>
  <c r="H33" i="2"/>
  <c r="J33" i="2"/>
  <c r="E33" i="2"/>
  <c r="H24" i="2"/>
  <c r="J24" i="2"/>
  <c r="E24" i="2"/>
  <c r="H21" i="2"/>
  <c r="J21" i="2"/>
  <c r="E21" i="2"/>
  <c r="H17" i="2"/>
  <c r="J17" i="2"/>
  <c r="E17" i="2"/>
  <c r="J11" i="2"/>
  <c r="E11" i="2"/>
  <c r="H6" i="2"/>
  <c r="J6" i="2"/>
  <c r="E6" i="2"/>
  <c r="G5" i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I21" i="2" l="1"/>
  <c r="I41" i="2"/>
  <c r="D27" i="1"/>
  <c r="F11" i="1" s="1"/>
  <c r="I11" i="2"/>
  <c r="J5" i="2"/>
  <c r="J46" i="2" s="1"/>
  <c r="I17" i="2"/>
  <c r="I37" i="2"/>
  <c r="H5" i="2"/>
  <c r="H46" i="2" s="1"/>
  <c r="I6" i="2"/>
  <c r="I33" i="2"/>
  <c r="I24" i="2"/>
  <c r="E5" i="2"/>
  <c r="E27" i="1"/>
  <c r="I36" i="2" l="1"/>
  <c r="F5" i="1"/>
  <c r="F6" i="1"/>
  <c r="F20" i="1"/>
  <c r="F9" i="1"/>
  <c r="F25" i="1"/>
  <c r="E46" i="2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I5" i="2"/>
  <c r="F16" i="1" l="1"/>
  <c r="F13" i="1"/>
  <c r="F27" i="1" l="1"/>
  <c r="I46" i="2"/>
</calcChain>
</file>

<file path=xl/sharedStrings.xml><?xml version="1.0" encoding="utf-8"?>
<sst xmlns="http://schemas.openxmlformats.org/spreadsheetml/2006/main" count="184" uniqueCount="134">
  <si>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</si>
  <si>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</si>
  <si>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</si>
  <si>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</si>
  <si>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</si>
  <si>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</si>
  <si>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</si>
  <si>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</si>
  <si>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</si>
  <si>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</si>
  <si>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</si>
  <si>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</si>
  <si>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</si>
  <si>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</si>
  <si>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</si>
  <si>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</si>
  <si>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</si>
  <si>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</si>
  <si>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</si>
  <si>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</si>
  <si>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</si>
  <si>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</si>
  <si>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</si>
  <si>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</si>
  <si>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</si>
  <si>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</si>
  <si>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</si>
  <si>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</si>
  <si>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</si>
  <si>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</si>
  <si>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</si>
  <si>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</si>
  <si>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</si>
  <si>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</si>
  <si>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</si>
  <si>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</si>
  <si>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</si>
  <si>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</si>
  <si>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</si>
  <si>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</si>
  <si>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</si>
  <si>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</si>
  <si>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</si>
  <si>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</si>
  <si>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</si>
  <si>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</si>
  <si>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</si>
  <si>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</si>
  <si>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</si>
  <si>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</si>
  <si>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</si>
  <si>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</si>
  <si>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</si>
  <si>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</si>
  <si>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</si>
  <si>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</si>
  <si>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</si>
  <si>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</si>
  <si>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</si>
  <si>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</si>
  <si>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</si>
  <si>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</si>
  <si>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</si>
  <si>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</si>
  <si>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</si>
  <si>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</si>
  <si>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</si>
  <si>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</si>
  <si>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</si>
  <si>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</si>
  <si>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</si>
  <si>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</si>
  <si>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</si>
  <si>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***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</si>
  <si>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</si>
  <si>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</si>
  <si>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</si>
  <si>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</si>
  <si>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</si>
  <si>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</si>
  <si>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</si>
  <si>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</si>
  <si>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</si>
  <si>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</si>
  <si>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</si>
  <si>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</si>
  <si>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</si>
  <si>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</si>
  <si>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</si>
  <si>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</si>
  <si>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</si>
  <si>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</si>
  <si>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r>
      <t>Tabulka č. 3 -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</si>
  <si>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</si>
  <si>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</si>
  <si>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</si>
  <si>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</si>
  <si>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</si>
  <si>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Tabulku je možné věcným útvarem modifikovat dle specifik vyhlašovaného programu</t>
  </si>
  <si>
    <t>V Z O R</t>
  </si>
  <si>
    <t>V tabulce je nutné před jejím zveřejněním smazat vzorově vyplněné údaje v bílých buňkách (v šedivých buňkách jsou vzorce, ty je nutné ponechat)</t>
  </si>
  <si>
    <t>Právní forma</t>
  </si>
  <si>
    <t>Zřizovatel</t>
  </si>
  <si>
    <t>Název programu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</si>
  <si>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</si>
  <si>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</si>
  <si>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</si>
  <si>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</si>
  <si>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</si>
  <si>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</si>
  <si>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</si>
  <si>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</si>
  <si>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</si>
  <si>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</si>
  <si>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</si>
  <si>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 xml:space="preserve">Tabulka č. 2: Přehled zdrojů financování projektu 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</si>
  <si>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 (vyhláška o finančním vypořádání).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</si>
  <si>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</si>
  <si>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</si>
  <si>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</si>
  <si>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</si>
  <si>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</si>
  <si>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</si>
  <si>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neinvestiční náklady</t>
  </si>
  <si>
    <t>Ostatní osobní náklady</t>
  </si>
  <si>
    <t>Fond kulturních a sociálních potřeb</t>
  </si>
  <si>
    <t xml:space="preserve">Údaje o dotaci MŠMT </t>
  </si>
  <si>
    <t xml:space="preserve">Celkový rozpočet projektu </t>
  </si>
  <si>
    <t xml:space="preserve">*** Údaj za skutečně vynaložené náklady na projekt, nesmí být nižší než údaj o celkovém rozpočtu projektu uvedený na rozhodnutí </t>
  </si>
  <si>
    <t>Vyúčtování dotace za rok 2018</t>
  </si>
  <si>
    <t xml:space="preserve">Vyúčtování účelové dotace je příjemce povinen předložit MŠMT nejpozději do 15. 2. 2019, není-li na rozhodnutí uvedeno jinak. </t>
  </si>
  <si>
    <t>Potvrzuji, že údaje uvedené ve „Vyúčtování dotace za rok 2018“ jsou správné a pravdivé. Žádné skutečnosti ve věci čerpání dotace a realizace projektu jsme nezamlčeli.</t>
  </si>
  <si>
    <t>Vratka MŠMT v průběhu roku</t>
  </si>
  <si>
    <t>Vratka MŠMT v rámci finančního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</si>
</sst>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vertical="center" wrapText="1"/>
      <protection locked="0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0" fontId="10" fillId="4" borderId="26" xfId="0" applyFont="1" applyFill="1" applyBorder="1" applyAlignment="1" applyProtection="1">
      <alignment vertical="center" wrapText="1"/>
      <protection locked="0"/>
    </xf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3" fontId="10" fillId="2" borderId="17" xfId="0" applyNumberFormat="1" applyFont="1" applyFill="1" applyBorder="1" applyAlignment="1" applyProtection="1">
      <alignment horizontal="right" wrapText="1"/>
    </xf>
    <xf numFmtId="3" fontId="20" fillId="2" borderId="56" xfId="0" applyNumberFormat="1" applyFont="1" applyFill="1" applyBorder="1" applyAlignment="1" applyProtection="1">
      <alignment horizontal="right" wrapText="1"/>
    </xf>
    <xf numFmtId="3" fontId="10" fillId="2" borderId="36" xfId="0" applyNumberFormat="1" applyFont="1" applyFill="1" applyBorder="1" applyAlignment="1" applyProtection="1">
      <alignment horizontal="center" wrapText="1"/>
    </xf>
    <xf numFmtId="3" fontId="10" fillId="2" borderId="18" xfId="0" applyNumberFormat="1" applyFont="1" applyFill="1" applyBorder="1" applyAlignment="1" applyProtection="1">
      <alignment horizontal="right" wrapText="1"/>
    </xf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9" fillId="3" borderId="48" xfId="0" applyNumberFormat="1" applyFont="1" applyFill="1" applyBorder="1" applyAlignment="1" applyProtection="1">
      <alignment horizontal="right" wrapText="1"/>
    </xf>
    <xf numFmtId="3" fontId="8" fillId="3" borderId="26" xfId="0" applyNumberFormat="1" applyFont="1" applyFill="1" applyBorder="1" applyAlignment="1" applyProtection="1">
      <alignment horizontal="center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3" borderId="6" xfId="0" applyNumberFormat="1" applyFont="1" applyFill="1" applyBorder="1" applyAlignment="1" applyProtection="1">
      <alignment horizontal="right" vertical="center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 applyProtection="1">
      <alignment horizontal="right" wrapText="1"/>
    </xf>
    <xf numFmtId="3" fontId="20" fillId="2" borderId="48" xfId="0" applyNumberFormat="1" applyFont="1" applyFill="1" applyBorder="1" applyAlignment="1" applyProtection="1">
      <alignment horizontal="right" wrapText="1"/>
    </xf>
    <xf numFmtId="3" fontId="10" fillId="2" borderId="26" xfId="0" applyNumberFormat="1" applyFont="1" applyFill="1" applyBorder="1" applyAlignment="1" applyProtection="1">
      <alignment horizontal="center" wrapText="1"/>
    </xf>
    <xf numFmtId="3" fontId="10" fillId="2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19" fillId="3" borderId="48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9" fillId="3" borderId="57" xfId="0" applyNumberFormat="1" applyFont="1" applyFill="1" applyBorder="1" applyAlignment="1" applyProtection="1">
      <alignment horizontal="right" wrapText="1"/>
    </xf>
    <xf numFmtId="3" fontId="9" fillId="3" borderId="32" xfId="0" applyNumberFormat="1" applyFont="1" applyFill="1" applyBorder="1" applyAlignment="1" applyProtection="1">
      <alignment horizontal="center" wrapText="1"/>
    </xf>
    <xf numFmtId="3" fontId="9" fillId="4" borderId="12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20" fillId="2" borderId="58" xfId="0" applyNumberFormat="1" applyFont="1" applyFill="1" applyBorder="1" applyAlignment="1" applyProtection="1">
      <alignment horizontal="right" vertical="center" wrapText="1"/>
    </xf>
    <xf numFmtId="3" fontId="10" fillId="2" borderId="37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4" fillId="5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3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22" fillId="4" borderId="0" xfId="0" applyFont="1" applyFill="1" applyAlignment="1" applyProtection="1">
      <alignment horizontal="center"/>
    </xf>
    <xf numFmtId="0" fontId="9" fillId="3" borderId="6" xfId="0" applyFont="1" applyFill="1" applyBorder="1" applyAlignment="1" applyProtection="1">
      <alignment vertic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vertical="center"/>
    </xf>
    <xf numFmtId="0" fontId="21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4" borderId="6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Layout" topLeftCell="A15" zoomScaleNormal="100" workbookViewId="0">
      <selection activeCell="A16" sqref="A16:B16"/>
    </sheetView>
  </sheetViews>
  <sheetFormatPr defaultRowHeight="15" x14ac:dyDescent="0.25"/>
  <cols>
    <col min="1" max="1" width="18.140625" customWidth="1"/>
    <col min="2" max="2" width="69" customWidth="1"/>
  </cols>
  <sheetData>
    <row r="1" spans="1:2" ht="21" x14ac:dyDescent="0.25">
      <c r="A1" s="103" t="s">
        <v>129</v>
      </c>
      <c r="B1" s="103"/>
    </row>
    <row r="2" spans="1:2" ht="11.25" customHeight="1" x14ac:dyDescent="0.25">
      <c r="A2" s="94"/>
      <c r="B2" s="94"/>
    </row>
    <row r="3" spans="1:2" ht="26.45" customHeight="1" x14ac:dyDescent="0.25">
      <c r="A3" s="92" t="s">
        <v>114</v>
      </c>
      <c r="B3" s="93"/>
    </row>
    <row r="4" spans="1:2" ht="26.45" customHeight="1" x14ac:dyDescent="0.25">
      <c r="A4" s="92" t="s">
        <v>101</v>
      </c>
      <c r="B4" s="93"/>
    </row>
    <row r="5" spans="1:2" ht="26.45" customHeight="1" x14ac:dyDescent="0.25">
      <c r="A5" s="92" t="s">
        <v>102</v>
      </c>
      <c r="B5" s="93"/>
    </row>
    <row r="6" spans="1:2" ht="26.45" customHeight="1" x14ac:dyDescent="0.25">
      <c r="A6" s="92" t="s">
        <v>107</v>
      </c>
      <c r="B6" s="93"/>
    </row>
    <row r="7" spans="1:2" ht="26.45" customHeight="1" x14ac:dyDescent="0.25">
      <c r="A7" s="92" t="s">
        <v>106</v>
      </c>
      <c r="B7" s="93"/>
    </row>
    <row r="8" spans="1:2" ht="26.45" customHeight="1" x14ac:dyDescent="0.25">
      <c r="A8" s="92" t="s">
        <v>108</v>
      </c>
      <c r="B8" s="93"/>
    </row>
    <row r="9" spans="1:2" ht="17.25" customHeight="1" x14ac:dyDescent="0.25">
      <c r="A9" s="95"/>
      <c r="B9" s="95"/>
    </row>
    <row r="10" spans="1:2" ht="26.45" customHeight="1" x14ac:dyDescent="0.25">
      <c r="A10" s="92" t="s">
        <v>103</v>
      </c>
      <c r="B10" s="93"/>
    </row>
    <row r="11" spans="1:2" ht="26.45" customHeight="1" x14ac:dyDescent="0.25">
      <c r="A11" s="92" t="s">
        <v>104</v>
      </c>
      <c r="B11" s="93"/>
    </row>
    <row r="12" spans="1:2" ht="26.45" customHeight="1" x14ac:dyDescent="0.25">
      <c r="A12" s="92" t="s">
        <v>105</v>
      </c>
      <c r="B12" s="93"/>
    </row>
    <row r="13" spans="1:2" x14ac:dyDescent="0.25">
      <c r="A13" s="88"/>
    </row>
    <row r="14" spans="1:2" x14ac:dyDescent="0.25">
      <c r="A14" s="88" t="s">
        <v>109</v>
      </c>
    </row>
    <row r="15" spans="1:2" x14ac:dyDescent="0.25">
      <c r="A15" s="89"/>
    </row>
    <row r="16" spans="1:2" ht="32.25" customHeight="1" x14ac:dyDescent="0.25">
      <c r="A16" s="102" t="s">
        <v>131</v>
      </c>
      <c r="B16" s="102"/>
    </row>
    <row r="17" spans="1:2" ht="32.25" customHeight="1" x14ac:dyDescent="0.25">
      <c r="A17" s="96"/>
      <c r="B17" s="96"/>
    </row>
    <row r="18" spans="1:2" x14ac:dyDescent="0.25">
      <c r="A18" s="88"/>
    </row>
    <row r="19" spans="1:2" x14ac:dyDescent="0.25">
      <c r="A19" s="88" t="s">
        <v>113</v>
      </c>
    </row>
    <row r="20" spans="1:2" x14ac:dyDescent="0.25">
      <c r="A20" s="88"/>
    </row>
    <row r="21" spans="1:2" x14ac:dyDescent="0.25">
      <c r="A21" s="88"/>
    </row>
    <row r="22" spans="1:2" x14ac:dyDescent="0.25">
      <c r="B22" s="88" t="s">
        <v>117</v>
      </c>
    </row>
    <row r="23" spans="1:2" x14ac:dyDescent="0.25">
      <c r="B23" s="88" t="s">
        <v>119</v>
      </c>
    </row>
    <row r="24" spans="1:2" x14ac:dyDescent="0.25">
      <c r="B24" s="88" t="s">
        <v>118</v>
      </c>
    </row>
    <row r="25" spans="1:2" x14ac:dyDescent="0.25">
      <c r="A25" s="90"/>
    </row>
    <row r="26" spans="1:2" x14ac:dyDescent="0.25">
      <c r="A26" s="90"/>
    </row>
    <row r="27" spans="1:2" ht="30" customHeight="1" x14ac:dyDescent="0.25">
      <c r="A27" s="104" t="s">
        <v>130</v>
      </c>
      <c r="B27" s="104"/>
    </row>
    <row r="28" spans="1:2" ht="36.75" customHeight="1" x14ac:dyDescent="0.25">
      <c r="A28" s="105" t="s">
        <v>116</v>
      </c>
      <c r="B28" s="105"/>
    </row>
    <row r="29" spans="1:2" ht="15" customHeight="1" x14ac:dyDescent="0.25">
      <c r="A29" s="105"/>
      <c r="B29" s="105"/>
    </row>
    <row r="30" spans="1:2" x14ac:dyDescent="0.25">
      <c r="A30" s="107"/>
      <c r="B30" s="107"/>
    </row>
    <row r="31" spans="1:2" x14ac:dyDescent="0.25">
      <c r="A31" s="88"/>
      <c r="B31" s="88"/>
    </row>
    <row r="32" spans="1:2" x14ac:dyDescent="0.25">
      <c r="A32" s="91" t="s">
        <v>110</v>
      </c>
    </row>
    <row r="33" spans="1:2" x14ac:dyDescent="0.25">
      <c r="A33" s="107" t="s">
        <v>63</v>
      </c>
      <c r="B33" s="107"/>
    </row>
    <row r="34" spans="1:2" x14ac:dyDescent="0.25">
      <c r="A34" s="107" t="s">
        <v>115</v>
      </c>
      <c r="B34" s="107"/>
    </row>
    <row r="35" spans="1:2" x14ac:dyDescent="0.25">
      <c r="A35" s="107" t="s">
        <v>111</v>
      </c>
      <c r="B35" s="107"/>
    </row>
    <row r="36" spans="1:2" x14ac:dyDescent="0.25">
      <c r="A36" s="107" t="s">
        <v>112</v>
      </c>
      <c r="B36" s="107"/>
    </row>
    <row r="37" spans="1:2" x14ac:dyDescent="0.25">
      <c r="A37" s="107"/>
      <c r="B37" s="107"/>
    </row>
    <row r="38" spans="1:2" x14ac:dyDescent="0.25">
      <c r="A38" s="106"/>
      <c r="B38" s="106"/>
    </row>
    <row r="39" spans="1:2" x14ac:dyDescent="0.25">
      <c r="A39" s="106"/>
      <c r="B39" s="106"/>
    </row>
  </sheetData>
  <mergeCells count="13">
    <mergeCell ref="A38:B38"/>
    <mergeCell ref="A39:B39"/>
    <mergeCell ref="A30:B30"/>
    <mergeCell ref="A35:B35"/>
    <mergeCell ref="A37:B37"/>
    <mergeCell ref="A36:B36"/>
    <mergeCell ref="A33:B33"/>
    <mergeCell ref="A34:B34"/>
    <mergeCell ref="A16:B16"/>
    <mergeCell ref="A1:B1"/>
    <mergeCell ref="A27:B27"/>
    <mergeCell ref="A28:B28"/>
    <mergeCell ref="A29:B29"/>
  </mergeCell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&amp;LPříloha č.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Layout" zoomScaleNormal="115" workbookViewId="0">
      <selection activeCell="H5" sqref="H5"/>
    </sheetView>
  </sheetViews>
  <sheetFormatPr defaultRowHeight="15" x14ac:dyDescent="0.25"/>
  <cols>
    <col min="1" max="1" width="29" style="3" customWidth="1"/>
    <col min="2" max="2" width="13.5703125" style="3" customWidth="1"/>
    <col min="3" max="3" width="12.85546875" style="3" customWidth="1"/>
    <col min="4" max="4" width="13.7109375" style="3" customWidth="1"/>
    <col min="5" max="5" width="13.5703125" style="3" customWidth="1"/>
    <col min="6" max="6" width="14.42578125" style="3" customWidth="1"/>
    <col min="7" max="7" width="13.5703125" style="3" customWidth="1"/>
    <col min="8" max="8" width="13" style="3" customWidth="1"/>
    <col min="9" max="9" width="10.5703125" style="3" customWidth="1"/>
    <col min="10" max="16384" width="9.140625" style="3"/>
  </cols>
  <sheetData>
    <row r="1" spans="1:9" ht="18" customHeight="1" x14ac:dyDescent="0.25">
      <c r="A1" s="110" t="s">
        <v>120</v>
      </c>
      <c r="B1" s="110"/>
      <c r="C1" s="110"/>
      <c r="D1" s="110"/>
      <c r="E1" s="110"/>
      <c r="F1" s="110"/>
      <c r="G1" s="110"/>
      <c r="H1" s="110"/>
      <c r="I1" s="110"/>
    </row>
    <row r="2" spans="1:9" ht="16.5" thickBot="1" x14ac:dyDescent="0.3">
      <c r="A2" s="4"/>
      <c r="B2" s="4"/>
      <c r="C2" s="4"/>
      <c r="D2" s="12"/>
      <c r="E2" s="4"/>
      <c r="F2" s="4"/>
      <c r="G2" s="100"/>
      <c r="I2" s="5" t="s">
        <v>66</v>
      </c>
    </row>
    <row r="3" spans="1:9" ht="21" customHeight="1" x14ac:dyDescent="0.25">
      <c r="A3" s="111" t="s">
        <v>65</v>
      </c>
      <c r="B3" s="113" t="s">
        <v>127</v>
      </c>
      <c r="C3" s="113"/>
      <c r="D3" s="114"/>
      <c r="E3" s="115" t="s">
        <v>126</v>
      </c>
      <c r="F3" s="115"/>
      <c r="G3" s="115"/>
      <c r="H3" s="115"/>
      <c r="I3" s="115"/>
    </row>
    <row r="4" spans="1:9" ht="63" x14ac:dyDescent="0.25">
      <c r="A4" s="112"/>
      <c r="B4" s="15" t="s">
        <v>81</v>
      </c>
      <c r="C4" s="14" t="s">
        <v>71</v>
      </c>
      <c r="D4" s="20" t="s">
        <v>72</v>
      </c>
      <c r="E4" s="13" t="s">
        <v>57</v>
      </c>
      <c r="F4" s="13" t="s">
        <v>58</v>
      </c>
      <c r="G4" s="101" t="s">
        <v>132</v>
      </c>
      <c r="H4" s="13" t="s">
        <v>133</v>
      </c>
      <c r="I4" s="13" t="s">
        <v>68</v>
      </c>
    </row>
    <row r="5" spans="1:9" ht="15" customHeight="1" x14ac:dyDescent="0.25">
      <c r="A5" s="6" t="s">
        <v>59</v>
      </c>
      <c r="B5" s="2"/>
      <c r="C5" s="1"/>
      <c r="D5" s="21"/>
      <c r="E5" s="16"/>
      <c r="F5" s="48">
        <f>E5-H5</f>
        <v>0</v>
      </c>
      <c r="G5" s="48"/>
      <c r="H5" s="16"/>
      <c r="I5" s="17"/>
    </row>
    <row r="6" spans="1:9" ht="15" customHeight="1" x14ac:dyDescent="0.25">
      <c r="A6" s="6" t="s">
        <v>124</v>
      </c>
      <c r="B6" s="2"/>
      <c r="C6" s="1"/>
      <c r="D6" s="21"/>
      <c r="E6" s="16"/>
      <c r="F6" s="48">
        <f>E6-H6</f>
        <v>0</v>
      </c>
      <c r="G6" s="48"/>
      <c r="H6" s="16"/>
      <c r="I6" s="17"/>
    </row>
    <row r="7" spans="1:9" ht="15" customHeight="1" x14ac:dyDescent="0.25">
      <c r="A7" s="6" t="s">
        <v>60</v>
      </c>
      <c r="B7" s="2"/>
      <c r="C7" s="1"/>
      <c r="D7" s="21"/>
      <c r="E7" s="16"/>
      <c r="F7" s="48">
        <f t="shared" ref="F7:F9" si="0">E7-H7</f>
        <v>0</v>
      </c>
      <c r="G7" s="48"/>
      <c r="H7" s="16"/>
      <c r="I7" s="17"/>
    </row>
    <row r="8" spans="1:9" ht="15" customHeight="1" x14ac:dyDescent="0.25">
      <c r="A8" s="6" t="s">
        <v>125</v>
      </c>
      <c r="B8" s="2"/>
      <c r="C8" s="1"/>
      <c r="D8" s="21"/>
      <c r="E8" s="16"/>
      <c r="F8" s="48">
        <f t="shared" si="0"/>
        <v>0</v>
      </c>
      <c r="G8" s="48"/>
      <c r="H8" s="16"/>
      <c r="I8" s="17"/>
    </row>
    <row r="9" spans="1:9" ht="15" customHeight="1" x14ac:dyDescent="0.25">
      <c r="A9" s="6" t="s">
        <v>123</v>
      </c>
      <c r="B9" s="2"/>
      <c r="C9" s="1"/>
      <c r="D9" s="21"/>
      <c r="E9" s="16"/>
      <c r="F9" s="48">
        <f t="shared" si="0"/>
        <v>0</v>
      </c>
      <c r="G9" s="48"/>
      <c r="H9" s="16"/>
      <c r="I9" s="17"/>
    </row>
    <row r="10" spans="1:9" s="10" customFormat="1" ht="15" customHeight="1" thickBot="1" x14ac:dyDescent="0.3">
      <c r="A10" s="7" t="s">
        <v>62</v>
      </c>
      <c r="B10" s="8">
        <f t="shared" ref="B10:H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/>
      <c r="H10" s="18">
        <f t="shared" si="1"/>
        <v>0</v>
      </c>
      <c r="I10" s="19" t="s">
        <v>1</v>
      </c>
    </row>
    <row r="11" spans="1:9" ht="28.5" customHeight="1" x14ac:dyDescent="0.25">
      <c r="A11" s="109" t="s">
        <v>121</v>
      </c>
      <c r="B11" s="109"/>
      <c r="C11" s="109"/>
      <c r="D11" s="109"/>
      <c r="E11" s="109"/>
      <c r="F11" s="109"/>
      <c r="G11" s="109"/>
      <c r="H11" s="109"/>
      <c r="I11" s="109"/>
    </row>
    <row r="12" spans="1:9" ht="15.75" customHeight="1" x14ac:dyDescent="0.25"/>
    <row r="13" spans="1:9" ht="27.75" customHeight="1" x14ac:dyDescent="0.25"/>
    <row r="14" spans="1:9" x14ac:dyDescent="0.25">
      <c r="A14" s="46" t="s">
        <v>122</v>
      </c>
      <c r="H14" s="11"/>
    </row>
    <row r="15" spans="1:9" x14ac:dyDescent="0.25">
      <c r="A15" s="108"/>
      <c r="B15" s="108"/>
      <c r="C15" s="108"/>
      <c r="D15" s="108"/>
      <c r="E15" s="108"/>
      <c r="F15" s="108"/>
      <c r="G15" s="108"/>
      <c r="H15" s="108"/>
      <c r="I15" s="108"/>
    </row>
    <row r="16" spans="1:9" x14ac:dyDescent="0.25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9" x14ac:dyDescent="0.25">
      <c r="A17" s="108"/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 x14ac:dyDescent="0.25">
      <c r="A19" s="108"/>
      <c r="B19" s="108"/>
      <c r="C19" s="108"/>
      <c r="D19" s="108"/>
      <c r="E19" s="108"/>
      <c r="F19" s="108"/>
      <c r="G19" s="108"/>
      <c r="H19" s="108"/>
      <c r="I19" s="108"/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x14ac:dyDescent="0.25">
      <c r="A23" s="108"/>
      <c r="B23" s="108"/>
      <c r="C23" s="108"/>
      <c r="D23" s="108"/>
      <c r="E23" s="108"/>
      <c r="F23" s="108"/>
      <c r="G23" s="108"/>
      <c r="H23" s="108"/>
      <c r="I23" s="108"/>
    </row>
    <row r="24" spans="1:9" x14ac:dyDescent="0.25">
      <c r="A24" s="108"/>
      <c r="B24" s="108"/>
      <c r="C24" s="108"/>
      <c r="D24" s="108"/>
      <c r="E24" s="108"/>
      <c r="F24" s="108"/>
      <c r="G24" s="108"/>
      <c r="H24" s="108"/>
      <c r="I24" s="108"/>
    </row>
    <row r="25" spans="1:9" x14ac:dyDescent="0.25">
      <c r="A25" s="108"/>
      <c r="B25" s="108"/>
      <c r="C25" s="108"/>
      <c r="D25" s="108"/>
      <c r="E25" s="108"/>
      <c r="F25" s="108"/>
      <c r="G25" s="108"/>
      <c r="H25" s="108"/>
      <c r="I25" s="108"/>
    </row>
  </sheetData>
  <mergeCells count="6">
    <mergeCell ref="A15:I25"/>
    <mergeCell ref="A11:I11"/>
    <mergeCell ref="A1:I1"/>
    <mergeCell ref="A3:A4"/>
    <mergeCell ref="B3:D3"/>
    <mergeCell ref="E3:I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zoomScaleNormal="115" workbookViewId="0">
      <selection sqref="A1:F1"/>
    </sheetView>
  </sheetViews>
  <sheetFormatPr defaultRowHeight="12.75" x14ac:dyDescent="0.2"/>
  <cols>
    <col min="1" max="1" width="3.7109375" style="45" customWidth="1"/>
    <col min="2" max="2" width="10.7109375" style="45" customWidth="1"/>
    <col min="3" max="3" width="23.85546875" style="22" customWidth="1"/>
    <col min="4" max="6" width="18.7109375" style="22" customWidth="1"/>
    <col min="7" max="16384" width="9.140625" style="22"/>
  </cols>
  <sheetData>
    <row r="1" spans="1:7" ht="17.25" customHeight="1" thickBot="1" x14ac:dyDescent="0.3">
      <c r="A1" s="128" t="s">
        <v>64</v>
      </c>
      <c r="B1" s="128"/>
      <c r="C1" s="128"/>
      <c r="D1" s="128"/>
      <c r="E1" s="128"/>
      <c r="F1" s="128"/>
    </row>
    <row r="2" spans="1:7" ht="63.75" customHeight="1" thickBot="1" x14ac:dyDescent="0.25">
      <c r="A2" s="129" t="s">
        <v>0</v>
      </c>
      <c r="B2" s="130"/>
      <c r="C2" s="131"/>
      <c r="D2" s="23" t="s">
        <v>89</v>
      </c>
      <c r="E2" s="23" t="s">
        <v>88</v>
      </c>
      <c r="F2" s="24" t="s">
        <v>90</v>
      </c>
    </row>
    <row r="3" spans="1:7" ht="27" customHeight="1" x14ac:dyDescent="0.2">
      <c r="A3" s="25">
        <v>1</v>
      </c>
      <c r="B3" s="26" t="s">
        <v>69</v>
      </c>
      <c r="C3" s="27" t="s">
        <v>86</v>
      </c>
      <c r="D3" s="28"/>
      <c r="E3" s="28"/>
      <c r="F3" s="29" t="str">
        <f t="shared" ref="F3:F11" si="0">IF(D$27&gt;0,ROUND((E3/$D$27),2)," ")</f>
        <v xml:space="preserve"> </v>
      </c>
      <c r="G3" s="30" t="str">
        <f t="shared" ref="G3:G11" si="1">IF(D3&gt;0,"Vyplňte sloupec Čerpané finanční prostředky v Kč"," ")</f>
        <v xml:space="preserve"> </v>
      </c>
    </row>
    <row r="4" spans="1:7" ht="27" customHeight="1" x14ac:dyDescent="0.2">
      <c r="A4" s="31">
        <v>2</v>
      </c>
      <c r="B4" s="32" t="s">
        <v>69</v>
      </c>
      <c r="C4" s="47" t="s">
        <v>87</v>
      </c>
      <c r="D4" s="33"/>
      <c r="E4" s="33"/>
      <c r="F4" s="29" t="str">
        <f t="shared" si="0"/>
        <v xml:space="preserve"> </v>
      </c>
      <c r="G4" s="30"/>
    </row>
    <row r="5" spans="1:7" ht="27" customHeight="1" x14ac:dyDescent="0.2">
      <c r="A5" s="31">
        <v>3</v>
      </c>
      <c r="B5" s="118" t="s">
        <v>4</v>
      </c>
      <c r="C5" s="119"/>
      <c r="D5" s="33"/>
      <c r="E5" s="33"/>
      <c r="F5" s="29" t="str">
        <f t="shared" si="0"/>
        <v xml:space="preserve"> </v>
      </c>
      <c r="G5" s="30" t="str">
        <f t="shared" si="1"/>
        <v xml:space="preserve"> </v>
      </c>
    </row>
    <row r="6" spans="1:7" ht="27" customHeight="1" x14ac:dyDescent="0.2">
      <c r="A6" s="31">
        <v>4</v>
      </c>
      <c r="B6" s="118" t="s">
        <v>5</v>
      </c>
      <c r="C6" s="119"/>
      <c r="D6" s="33"/>
      <c r="E6" s="33"/>
      <c r="F6" s="29" t="str">
        <f t="shared" si="0"/>
        <v xml:space="preserve"> </v>
      </c>
      <c r="G6" s="30" t="str">
        <f t="shared" si="1"/>
        <v xml:space="preserve"> </v>
      </c>
    </row>
    <row r="7" spans="1:7" ht="27" customHeight="1" x14ac:dyDescent="0.2">
      <c r="A7" s="31">
        <v>5</v>
      </c>
      <c r="B7" s="118" t="s">
        <v>6</v>
      </c>
      <c r="C7" s="119"/>
      <c r="D7" s="33"/>
      <c r="E7" s="33"/>
      <c r="F7" s="29" t="str">
        <f t="shared" si="0"/>
        <v xml:space="preserve"> </v>
      </c>
      <c r="G7" s="30" t="str">
        <f t="shared" si="1"/>
        <v xml:space="preserve"> </v>
      </c>
    </row>
    <row r="8" spans="1:7" ht="27" customHeight="1" x14ac:dyDescent="0.2">
      <c r="A8" s="31">
        <v>6</v>
      </c>
      <c r="B8" s="118" t="s">
        <v>7</v>
      </c>
      <c r="C8" s="119"/>
      <c r="D8" s="33"/>
      <c r="E8" s="33"/>
      <c r="F8" s="29" t="str">
        <f t="shared" si="0"/>
        <v xml:space="preserve"> </v>
      </c>
      <c r="G8" s="30" t="str">
        <f t="shared" si="1"/>
        <v xml:space="preserve"> </v>
      </c>
    </row>
    <row r="9" spans="1:7" ht="27" customHeight="1" x14ac:dyDescent="0.2">
      <c r="A9" s="31">
        <v>7</v>
      </c>
      <c r="B9" s="138" t="s">
        <v>70</v>
      </c>
      <c r="C9" s="139"/>
      <c r="D9" s="33"/>
      <c r="E9" s="33"/>
      <c r="F9" s="29" t="str">
        <f t="shared" si="0"/>
        <v xml:space="preserve"> </v>
      </c>
      <c r="G9" s="30" t="str">
        <f t="shared" si="1"/>
        <v xml:space="preserve"> </v>
      </c>
    </row>
    <row r="10" spans="1:7" ht="27" customHeight="1" x14ac:dyDescent="0.2">
      <c r="A10" s="31">
        <v>8</v>
      </c>
      <c r="B10" s="118" t="s">
        <v>8</v>
      </c>
      <c r="C10" s="119"/>
      <c r="D10" s="33"/>
      <c r="E10" s="33"/>
      <c r="F10" s="29" t="str">
        <f t="shared" si="0"/>
        <v xml:space="preserve"> </v>
      </c>
      <c r="G10" s="30" t="str">
        <f t="shared" si="1"/>
        <v xml:space="preserve"> </v>
      </c>
    </row>
    <row r="11" spans="1:7" ht="27" customHeight="1" x14ac:dyDescent="0.2">
      <c r="A11" s="31">
        <v>10</v>
      </c>
      <c r="B11" s="118" t="s">
        <v>85</v>
      </c>
      <c r="C11" s="119"/>
      <c r="D11" s="116"/>
      <c r="E11" s="116"/>
      <c r="F11" s="124" t="str">
        <f t="shared" si="0"/>
        <v xml:space="preserve"> </v>
      </c>
      <c r="G11" s="126" t="str">
        <f t="shared" si="1"/>
        <v xml:space="preserve"> </v>
      </c>
    </row>
    <row r="12" spans="1:7" ht="27" customHeight="1" thickBot="1" x14ac:dyDescent="0.25">
      <c r="A12" s="34"/>
      <c r="B12" s="22"/>
      <c r="D12" s="117"/>
      <c r="E12" s="117"/>
      <c r="F12" s="125"/>
      <c r="G12" s="126"/>
    </row>
    <row r="13" spans="1:7" ht="27" customHeight="1" thickBot="1" x14ac:dyDescent="0.25">
      <c r="A13" s="35" t="s">
        <v>3</v>
      </c>
      <c r="B13" s="36"/>
      <c r="C13" s="37"/>
      <c r="D13" s="38">
        <f>SUM(D3:D10)</f>
        <v>0</v>
      </c>
      <c r="E13" s="38">
        <f>SUM(E3:E10)</f>
        <v>0</v>
      </c>
      <c r="F13" s="39">
        <f>SUM(F3:F10)</f>
        <v>0</v>
      </c>
      <c r="G13" s="30"/>
    </row>
    <row r="14" spans="1:7" ht="27" customHeight="1" x14ac:dyDescent="0.2">
      <c r="A14" s="40">
        <v>11</v>
      </c>
      <c r="B14" s="120" t="s">
        <v>9</v>
      </c>
      <c r="C14" s="121"/>
      <c r="D14" s="28"/>
      <c r="E14" s="28"/>
      <c r="F14" s="29" t="str">
        <f>IF(D$27&gt;0,ROUND((E14/$D$27),2)," ")</f>
        <v xml:space="preserve"> </v>
      </c>
      <c r="G14" s="30"/>
    </row>
    <row r="15" spans="1:7" ht="27" customHeight="1" thickBot="1" x14ac:dyDescent="0.25">
      <c r="A15" s="41">
        <v>12</v>
      </c>
      <c r="B15" s="122" t="s">
        <v>10</v>
      </c>
      <c r="C15" s="123"/>
      <c r="D15" s="42"/>
      <c r="E15" s="42"/>
      <c r="F15" s="29" t="str">
        <f>IF(D$27&gt;0,ROUND((E15/$D$27),2)," ")</f>
        <v xml:space="preserve"> </v>
      </c>
      <c r="G15" s="30" t="str">
        <f>IF(D15&gt;0,"Vyplňte sloupec Čerpané finanční prostředky v Kč"," ")</f>
        <v xml:space="preserve"> </v>
      </c>
    </row>
    <row r="16" spans="1:7" ht="27" customHeight="1" thickBot="1" x14ac:dyDescent="0.25">
      <c r="A16" s="35" t="s">
        <v>82</v>
      </c>
      <c r="B16" s="36"/>
      <c r="C16" s="37"/>
      <c r="D16" s="38">
        <f>SUM(D14:D15)</f>
        <v>0</v>
      </c>
      <c r="E16" s="38">
        <f>SUM(E14:E15)</f>
        <v>0</v>
      </c>
      <c r="F16" s="39">
        <f>SUM(F14:F15)</f>
        <v>0</v>
      </c>
      <c r="G16" s="30"/>
    </row>
    <row r="17" spans="1:7" ht="27" customHeight="1" x14ac:dyDescent="0.2">
      <c r="A17" s="40">
        <v>13</v>
      </c>
      <c r="B17" s="120" t="s">
        <v>11</v>
      </c>
      <c r="C17" s="121"/>
      <c r="D17" s="28"/>
      <c r="E17" s="28"/>
      <c r="F17" s="29" t="str">
        <f t="shared" ref="F17:F25" si="2">IF(D$27&gt;0,ROUND((E17/$D$27),2)," ")</f>
        <v xml:space="preserve"> </v>
      </c>
      <c r="G17" s="30" t="str">
        <f t="shared" ref="G17:G23" si="3">IF(D17&gt;0,"Vyplňte sloupec Čerpané finanční prostředky v Kč"," ")</f>
        <v xml:space="preserve"> </v>
      </c>
    </row>
    <row r="18" spans="1:7" ht="27" customHeight="1" x14ac:dyDescent="0.2">
      <c r="A18" s="31">
        <v>14</v>
      </c>
      <c r="B18" s="118" t="s">
        <v>12</v>
      </c>
      <c r="C18" s="119"/>
      <c r="D18" s="33"/>
      <c r="E18" s="33"/>
      <c r="F18" s="29" t="str">
        <f t="shared" si="2"/>
        <v xml:space="preserve"> </v>
      </c>
      <c r="G18" s="30" t="str">
        <f t="shared" si="3"/>
        <v xml:space="preserve"> </v>
      </c>
    </row>
    <row r="19" spans="1:7" ht="27" customHeight="1" x14ac:dyDescent="0.2">
      <c r="A19" s="31">
        <v>15</v>
      </c>
      <c r="B19" s="118" t="s">
        <v>13</v>
      </c>
      <c r="C19" s="119"/>
      <c r="D19" s="33"/>
      <c r="E19" s="33"/>
      <c r="F19" s="29" t="str">
        <f t="shared" si="2"/>
        <v xml:space="preserve"> </v>
      </c>
      <c r="G19" s="30" t="str">
        <f t="shared" si="3"/>
        <v xml:space="preserve"> </v>
      </c>
    </row>
    <row r="20" spans="1:7" ht="27" customHeight="1" x14ac:dyDescent="0.2">
      <c r="A20" s="40">
        <v>16</v>
      </c>
      <c r="B20" s="118" t="s">
        <v>14</v>
      </c>
      <c r="C20" s="119"/>
      <c r="D20" s="33"/>
      <c r="E20" s="33"/>
      <c r="F20" s="29" t="str">
        <f t="shared" si="2"/>
        <v xml:space="preserve"> </v>
      </c>
      <c r="G20" s="30" t="str">
        <f t="shared" si="3"/>
        <v xml:space="preserve"> </v>
      </c>
    </row>
    <row r="21" spans="1:7" ht="27" customHeight="1" x14ac:dyDescent="0.2">
      <c r="A21" s="31">
        <v>17</v>
      </c>
      <c r="B21" s="118" t="s">
        <v>15</v>
      </c>
      <c r="C21" s="119"/>
      <c r="D21" s="33"/>
      <c r="E21" s="33"/>
      <c r="F21" s="29" t="str">
        <f t="shared" si="2"/>
        <v xml:space="preserve"> </v>
      </c>
      <c r="G21" s="30" t="str">
        <f t="shared" si="3"/>
        <v xml:space="preserve"> </v>
      </c>
    </row>
    <row r="22" spans="1:7" ht="27" customHeight="1" x14ac:dyDescent="0.2">
      <c r="A22" s="31">
        <v>18</v>
      </c>
      <c r="B22" s="118" t="s">
        <v>16</v>
      </c>
      <c r="C22" s="119"/>
      <c r="D22" s="33"/>
      <c r="E22" s="33"/>
      <c r="F22" s="29" t="str">
        <f t="shared" si="2"/>
        <v xml:space="preserve"> </v>
      </c>
      <c r="G22" s="30" t="str">
        <f t="shared" si="3"/>
        <v xml:space="preserve"> </v>
      </c>
    </row>
    <row r="23" spans="1:7" ht="27" customHeight="1" x14ac:dyDescent="0.2">
      <c r="A23" s="40">
        <v>19</v>
      </c>
      <c r="B23" s="118" t="s">
        <v>17</v>
      </c>
      <c r="C23" s="119"/>
      <c r="D23" s="33"/>
      <c r="E23" s="33"/>
      <c r="F23" s="29" t="str">
        <f t="shared" si="2"/>
        <v xml:space="preserve"> </v>
      </c>
      <c r="G23" s="30" t="str">
        <f t="shared" si="3"/>
        <v xml:space="preserve"> </v>
      </c>
    </row>
    <row r="24" spans="1:7" ht="27" customHeight="1" x14ac:dyDescent="0.2">
      <c r="A24" s="31">
        <v>20</v>
      </c>
      <c r="B24" s="118" t="s">
        <v>67</v>
      </c>
      <c r="C24" s="119"/>
      <c r="D24" s="33"/>
      <c r="E24" s="33"/>
      <c r="F24" s="29" t="str">
        <f t="shared" si="2"/>
        <v xml:space="preserve"> </v>
      </c>
      <c r="G24" s="30"/>
    </row>
    <row r="25" spans="1:7" ht="27" customHeight="1" x14ac:dyDescent="0.2">
      <c r="A25" s="31">
        <v>21</v>
      </c>
      <c r="B25" s="118" t="s">
        <v>84</v>
      </c>
      <c r="C25" s="119"/>
      <c r="D25" s="135"/>
      <c r="E25" s="135"/>
      <c r="F25" s="137" t="str">
        <f t="shared" si="2"/>
        <v xml:space="preserve"> </v>
      </c>
      <c r="G25" s="30" t="str">
        <f>IF(D25&gt;0,"Vyplňte sloupec Čerpané finanční prostředky v Kč"," ")</f>
        <v xml:space="preserve"> </v>
      </c>
    </row>
    <row r="26" spans="1:7" ht="27" customHeight="1" thickBot="1" x14ac:dyDescent="0.25">
      <c r="A26" s="132" t="str">
        <f>IF(D25&gt;0,"Nezapomeňte uvést ostatní zdroje financování"," ")</f>
        <v xml:space="preserve"> </v>
      </c>
      <c r="B26" s="133"/>
      <c r="C26" s="134"/>
      <c r="D26" s="136"/>
      <c r="E26" s="136"/>
      <c r="F26" s="124"/>
      <c r="G26" s="30" t="str">
        <f>IF(D26&gt;0,"Vyplňte sloupec Čerpané finanční prostředky v Kč"," ")</f>
        <v xml:space="preserve"> </v>
      </c>
    </row>
    <row r="27" spans="1:7" ht="27" customHeight="1" thickBot="1" x14ac:dyDescent="0.25">
      <c r="A27" s="35" t="s">
        <v>2</v>
      </c>
      <c r="B27" s="35"/>
      <c r="C27" s="43"/>
      <c r="D27" s="38">
        <f>SUM(D3:D26)-D13-D16</f>
        <v>0</v>
      </c>
      <c r="E27" s="38">
        <f>SUM(E3:E26)-E13-E16</f>
        <v>0</v>
      </c>
      <c r="F27" s="39">
        <f>SUM(F3:F26)-F13-F16</f>
        <v>0</v>
      </c>
    </row>
    <row r="28" spans="1:7" ht="26.25" customHeight="1" x14ac:dyDescent="0.2">
      <c r="A28" s="127" t="s">
        <v>91</v>
      </c>
      <c r="B28" s="127"/>
      <c r="C28" s="127"/>
      <c r="D28" s="127"/>
      <c r="E28" s="127"/>
      <c r="F28" s="127"/>
    </row>
    <row r="29" spans="1:7" x14ac:dyDescent="0.2">
      <c r="A29" s="44"/>
    </row>
  </sheetData>
  <mergeCells count="29"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Layout" zoomScaleNormal="115" workbookViewId="0">
      <selection activeCell="A50" sqref="A50"/>
    </sheetView>
  </sheetViews>
  <sheetFormatPr defaultRowHeight="12.75" x14ac:dyDescent="0.2"/>
  <cols>
    <col min="1" max="1" width="6.7109375" style="51" customWidth="1"/>
    <col min="2" max="2" width="9.140625" style="51"/>
    <col min="3" max="3" width="21.85546875" style="51" customWidth="1"/>
    <col min="4" max="5" width="11.7109375" style="51" customWidth="1"/>
    <col min="6" max="7" width="8.7109375" style="51" customWidth="1"/>
    <col min="8" max="10" width="11.7109375" style="51" customWidth="1"/>
    <col min="11" max="11" width="9.140625" style="50"/>
    <col min="12" max="16384" width="9.140625" style="51"/>
  </cols>
  <sheetData>
    <row r="1" spans="1:14" ht="16.5" thickBot="1" x14ac:dyDescent="0.3">
      <c r="A1" s="145" t="s">
        <v>92</v>
      </c>
      <c r="B1" s="145"/>
      <c r="C1" s="145"/>
      <c r="D1" s="145"/>
      <c r="E1" s="145"/>
      <c r="F1" s="145"/>
      <c r="G1" s="145"/>
      <c r="H1" s="145"/>
      <c r="I1" s="145"/>
      <c r="J1" s="49" t="s">
        <v>66</v>
      </c>
      <c r="M1" s="97"/>
    </row>
    <row r="2" spans="1:14" ht="20.25" customHeight="1" x14ac:dyDescent="0.2">
      <c r="A2" s="146" t="s">
        <v>18</v>
      </c>
      <c r="B2" s="147"/>
      <c r="C2" s="147"/>
      <c r="D2" s="164" t="s">
        <v>93</v>
      </c>
      <c r="E2" s="152" t="s">
        <v>94</v>
      </c>
      <c r="F2" s="167" t="s">
        <v>83</v>
      </c>
      <c r="G2" s="168"/>
      <c r="H2" s="152" t="s">
        <v>95</v>
      </c>
      <c r="I2" s="152" t="s">
        <v>96</v>
      </c>
      <c r="J2" s="159" t="s">
        <v>97</v>
      </c>
    </row>
    <row r="3" spans="1:14" ht="15" customHeight="1" x14ac:dyDescent="0.2">
      <c r="A3" s="148"/>
      <c r="B3" s="149"/>
      <c r="C3" s="149"/>
      <c r="D3" s="165"/>
      <c r="E3" s="153"/>
      <c r="F3" s="169"/>
      <c r="G3" s="170"/>
      <c r="H3" s="153"/>
      <c r="I3" s="153"/>
      <c r="J3" s="160"/>
    </row>
    <row r="4" spans="1:14" ht="15.75" customHeight="1" thickBot="1" x14ac:dyDescent="0.25">
      <c r="A4" s="150"/>
      <c r="B4" s="151"/>
      <c r="C4" s="151"/>
      <c r="D4" s="166"/>
      <c r="E4" s="154"/>
      <c r="F4" s="171"/>
      <c r="G4" s="172"/>
      <c r="H4" s="154"/>
      <c r="I4" s="154"/>
      <c r="J4" s="161"/>
    </row>
    <row r="5" spans="1:14" s="56" customFormat="1" ht="15" customHeight="1" x14ac:dyDescent="0.2">
      <c r="A5" s="162" t="s">
        <v>19</v>
      </c>
      <c r="B5" s="163"/>
      <c r="C5" s="163"/>
      <c r="D5" s="52">
        <f>D6+D11+D33+D17+D21+D24</f>
        <v>11103</v>
      </c>
      <c r="E5" s="52">
        <f>E6+E11+E33+E17+E21+E24</f>
        <v>9700</v>
      </c>
      <c r="F5" s="53" t="s">
        <v>79</v>
      </c>
      <c r="G5" s="54">
        <f>D5</f>
        <v>11103</v>
      </c>
      <c r="H5" s="52">
        <f>H6+H11+H33</f>
        <v>0</v>
      </c>
      <c r="I5" s="52">
        <f>I6+I11+I33</f>
        <v>0</v>
      </c>
      <c r="J5" s="55">
        <f>J6+J11+J33</f>
        <v>0</v>
      </c>
      <c r="K5" s="50"/>
      <c r="N5" s="98"/>
    </row>
    <row r="6" spans="1:14" ht="15" customHeight="1" x14ac:dyDescent="0.2">
      <c r="A6" s="155" t="s">
        <v>20</v>
      </c>
      <c r="B6" s="156"/>
      <c r="C6" s="156"/>
      <c r="D6" s="57">
        <f>SUM(D7:D10)</f>
        <v>10650</v>
      </c>
      <c r="E6" s="57">
        <f>SUM(E7:E10)</f>
        <v>9700</v>
      </c>
      <c r="F6" s="58" t="s">
        <v>79</v>
      </c>
      <c r="G6" s="59">
        <f>D6</f>
        <v>10650</v>
      </c>
      <c r="H6" s="57">
        <f>SUM(H7:H10)</f>
        <v>0</v>
      </c>
      <c r="I6" s="57">
        <f>SUM(I7:I10)</f>
        <v>0</v>
      </c>
      <c r="J6" s="60">
        <f>SUM(J7:J10)</f>
        <v>0</v>
      </c>
    </row>
    <row r="7" spans="1:14" ht="15" customHeight="1" x14ac:dyDescent="0.2">
      <c r="A7" s="157" t="s">
        <v>21</v>
      </c>
      <c r="B7" s="141" t="s">
        <v>22</v>
      </c>
      <c r="C7" s="141"/>
      <c r="D7" s="61">
        <v>100</v>
      </c>
      <c r="E7" s="61">
        <v>95</v>
      </c>
      <c r="F7" s="58" t="s">
        <v>79</v>
      </c>
      <c r="G7" s="59">
        <f>D7-(D7/10)</f>
        <v>90</v>
      </c>
      <c r="H7" s="61"/>
      <c r="I7" s="62">
        <f>H7-J7</f>
        <v>0</v>
      </c>
      <c r="J7" s="63"/>
      <c r="N7" s="99"/>
    </row>
    <row r="8" spans="1:14" ht="15" customHeight="1" x14ac:dyDescent="0.2">
      <c r="A8" s="157"/>
      <c r="B8" s="141" t="s">
        <v>23</v>
      </c>
      <c r="C8" s="141"/>
      <c r="D8" s="61">
        <v>50</v>
      </c>
      <c r="E8" s="61">
        <v>50</v>
      </c>
      <c r="F8" s="58" t="s">
        <v>79</v>
      </c>
      <c r="G8" s="59">
        <f>D8-(D8/10)</f>
        <v>45</v>
      </c>
      <c r="H8" s="61"/>
      <c r="I8" s="62">
        <f t="shared" ref="I8:I35" si="0">H8-J8</f>
        <v>0</v>
      </c>
      <c r="J8" s="63"/>
    </row>
    <row r="9" spans="1:14" ht="15" customHeight="1" x14ac:dyDescent="0.2">
      <c r="A9" s="157"/>
      <c r="B9" s="141" t="s">
        <v>24</v>
      </c>
      <c r="C9" s="141"/>
      <c r="D9" s="61">
        <v>500</v>
      </c>
      <c r="E9" s="61">
        <v>550</v>
      </c>
      <c r="F9" s="58" t="s">
        <v>79</v>
      </c>
      <c r="G9" s="59">
        <f>D9-(D9/10)</f>
        <v>450</v>
      </c>
      <c r="H9" s="61"/>
      <c r="I9" s="62">
        <f t="shared" si="0"/>
        <v>0</v>
      </c>
      <c r="J9" s="63"/>
    </row>
    <row r="10" spans="1:14" ht="15" customHeight="1" x14ac:dyDescent="0.2">
      <c r="A10" s="157"/>
      <c r="B10" s="141" t="s">
        <v>25</v>
      </c>
      <c r="C10" s="141"/>
      <c r="D10" s="61">
        <v>10000</v>
      </c>
      <c r="E10" s="61">
        <v>9005</v>
      </c>
      <c r="F10" s="58" t="s">
        <v>79</v>
      </c>
      <c r="G10" s="59">
        <f>D10-(D10/10)</f>
        <v>9000</v>
      </c>
      <c r="H10" s="61"/>
      <c r="I10" s="62">
        <f t="shared" si="0"/>
        <v>0</v>
      </c>
      <c r="J10" s="63"/>
    </row>
    <row r="11" spans="1:14" ht="15" customHeight="1" x14ac:dyDescent="0.2">
      <c r="A11" s="155" t="s">
        <v>26</v>
      </c>
      <c r="B11" s="156"/>
      <c r="C11" s="156"/>
      <c r="D11" s="57">
        <f>SUM(D12:D16)</f>
        <v>90</v>
      </c>
      <c r="E11" s="57">
        <f>SUM(E12:E16)</f>
        <v>0</v>
      </c>
      <c r="F11" s="58" t="s">
        <v>79</v>
      </c>
      <c r="G11" s="64">
        <f>D11</f>
        <v>90</v>
      </c>
      <c r="H11" s="57">
        <f t="shared" ref="H11:J11" si="1">SUM(H12:H16)</f>
        <v>0</v>
      </c>
      <c r="I11" s="57">
        <f t="shared" si="1"/>
        <v>0</v>
      </c>
      <c r="J11" s="60">
        <f t="shared" si="1"/>
        <v>0</v>
      </c>
    </row>
    <row r="12" spans="1:14" ht="15" customHeight="1" x14ac:dyDescent="0.2">
      <c r="A12" s="65" t="s">
        <v>27</v>
      </c>
      <c r="B12" s="141" t="s">
        <v>28</v>
      </c>
      <c r="C12" s="141"/>
      <c r="D12" s="61">
        <v>10</v>
      </c>
      <c r="E12" s="61"/>
      <c r="F12" s="58" t="s">
        <v>79</v>
      </c>
      <c r="G12" s="64">
        <f t="shared" ref="G12:G16" si="2">D12-(D12/10)</f>
        <v>9</v>
      </c>
      <c r="H12" s="61"/>
      <c r="I12" s="62">
        <f t="shared" si="0"/>
        <v>0</v>
      </c>
      <c r="J12" s="63"/>
    </row>
    <row r="13" spans="1:14" ht="15" customHeight="1" x14ac:dyDescent="0.2">
      <c r="A13" s="157" t="s">
        <v>21</v>
      </c>
      <c r="B13" s="141" t="s">
        <v>29</v>
      </c>
      <c r="C13" s="141"/>
      <c r="D13" s="61">
        <v>10</v>
      </c>
      <c r="E13" s="61"/>
      <c r="F13" s="58" t="s">
        <v>79</v>
      </c>
      <c r="G13" s="64">
        <f t="shared" si="2"/>
        <v>9</v>
      </c>
      <c r="H13" s="61"/>
      <c r="I13" s="62">
        <f t="shared" si="0"/>
        <v>0</v>
      </c>
      <c r="J13" s="63"/>
    </row>
    <row r="14" spans="1:14" ht="15" customHeight="1" x14ac:dyDescent="0.2">
      <c r="A14" s="157"/>
      <c r="B14" s="141" t="s">
        <v>30</v>
      </c>
      <c r="C14" s="141"/>
      <c r="D14" s="61">
        <v>10</v>
      </c>
      <c r="E14" s="61"/>
      <c r="F14" s="58" t="s">
        <v>79</v>
      </c>
      <c r="G14" s="64">
        <f t="shared" si="2"/>
        <v>9</v>
      </c>
      <c r="H14" s="61"/>
      <c r="I14" s="62">
        <f t="shared" si="0"/>
        <v>0</v>
      </c>
      <c r="J14" s="63"/>
    </row>
    <row r="15" spans="1:14" ht="15" customHeight="1" x14ac:dyDescent="0.2">
      <c r="A15" s="157"/>
      <c r="B15" s="141" t="s">
        <v>31</v>
      </c>
      <c r="C15" s="141"/>
      <c r="D15" s="61">
        <v>10</v>
      </c>
      <c r="E15" s="61"/>
      <c r="F15" s="58" t="s">
        <v>79</v>
      </c>
      <c r="G15" s="64">
        <f t="shared" si="2"/>
        <v>9</v>
      </c>
      <c r="H15" s="61"/>
      <c r="I15" s="62">
        <f t="shared" si="0"/>
        <v>0</v>
      </c>
      <c r="J15" s="63"/>
    </row>
    <row r="16" spans="1:14" ht="15" customHeight="1" x14ac:dyDescent="0.2">
      <c r="A16" s="157"/>
      <c r="B16" s="158" t="str">
        <f>IF(E16&gt;0,"jiné - uveďte jaké","jiné")</f>
        <v>jiné</v>
      </c>
      <c r="C16" s="158"/>
      <c r="D16" s="61">
        <v>50</v>
      </c>
      <c r="E16" s="61"/>
      <c r="F16" s="58" t="s">
        <v>79</v>
      </c>
      <c r="G16" s="64">
        <f t="shared" si="2"/>
        <v>45</v>
      </c>
      <c r="H16" s="61"/>
      <c r="I16" s="62">
        <f t="shared" si="0"/>
        <v>0</v>
      </c>
      <c r="J16" s="63"/>
      <c r="K16" s="50" t="str">
        <f>IF(H16&gt;0,"Upřesněte, o jakou nákladovou položku se jedná"," ")</f>
        <v xml:space="preserve"> </v>
      </c>
    </row>
    <row r="17" spans="1:11" ht="15" customHeight="1" x14ac:dyDescent="0.2">
      <c r="A17" s="65" t="s">
        <v>32</v>
      </c>
      <c r="B17" s="141" t="s">
        <v>33</v>
      </c>
      <c r="C17" s="141"/>
      <c r="D17" s="57">
        <f>SUM(D18:D20)</f>
        <v>60</v>
      </c>
      <c r="E17" s="57">
        <f>SUM(E18:E20)</f>
        <v>0</v>
      </c>
      <c r="F17" s="58" t="s">
        <v>79</v>
      </c>
      <c r="G17" s="64">
        <f>D17</f>
        <v>60</v>
      </c>
      <c r="H17" s="57">
        <f t="shared" ref="H17:J17" si="3">SUM(H18:H20)</f>
        <v>0</v>
      </c>
      <c r="I17" s="57">
        <f t="shared" si="3"/>
        <v>0</v>
      </c>
      <c r="J17" s="60">
        <f t="shared" si="3"/>
        <v>0</v>
      </c>
    </row>
    <row r="18" spans="1:11" ht="15" customHeight="1" x14ac:dyDescent="0.2">
      <c r="A18" s="157" t="s">
        <v>21</v>
      </c>
      <c r="B18" s="141" t="s">
        <v>34</v>
      </c>
      <c r="C18" s="141"/>
      <c r="D18" s="61">
        <v>10</v>
      </c>
      <c r="E18" s="61"/>
      <c r="F18" s="58" t="s">
        <v>79</v>
      </c>
      <c r="G18" s="64">
        <f t="shared" ref="G18:G20" si="4">D18-(D18/10)</f>
        <v>9</v>
      </c>
      <c r="H18" s="61"/>
      <c r="I18" s="62">
        <f t="shared" si="0"/>
        <v>0</v>
      </c>
      <c r="J18" s="63"/>
    </row>
    <row r="19" spans="1:11" ht="15" customHeight="1" x14ac:dyDescent="0.2">
      <c r="A19" s="157"/>
      <c r="B19" s="141" t="s">
        <v>35</v>
      </c>
      <c r="C19" s="141"/>
      <c r="D19" s="61">
        <v>20</v>
      </c>
      <c r="E19" s="61"/>
      <c r="F19" s="58" t="s">
        <v>79</v>
      </c>
      <c r="G19" s="64">
        <f t="shared" si="4"/>
        <v>18</v>
      </c>
      <c r="H19" s="61"/>
      <c r="I19" s="62">
        <f t="shared" si="0"/>
        <v>0</v>
      </c>
      <c r="J19" s="63"/>
    </row>
    <row r="20" spans="1:11" ht="15" customHeight="1" x14ac:dyDescent="0.2">
      <c r="A20" s="157"/>
      <c r="B20" s="158" t="str">
        <f>IF(E20&gt;0,"jiné - uveďte jaké","jiné")</f>
        <v>jiné</v>
      </c>
      <c r="C20" s="158"/>
      <c r="D20" s="61">
        <v>30</v>
      </c>
      <c r="E20" s="61"/>
      <c r="F20" s="58" t="s">
        <v>79</v>
      </c>
      <c r="G20" s="64">
        <f t="shared" si="4"/>
        <v>27</v>
      </c>
      <c r="H20" s="61"/>
      <c r="I20" s="62">
        <f t="shared" si="0"/>
        <v>0</v>
      </c>
      <c r="J20" s="63"/>
      <c r="K20" s="50" t="str">
        <f>IF(H20&gt;0,"Upřesněte, o jakou nákladovou položku se jedná"," ")</f>
        <v xml:space="preserve"> </v>
      </c>
    </row>
    <row r="21" spans="1:11" ht="15" customHeight="1" x14ac:dyDescent="0.2">
      <c r="A21" s="65" t="s">
        <v>36</v>
      </c>
      <c r="B21" s="141" t="s">
        <v>37</v>
      </c>
      <c r="C21" s="141"/>
      <c r="D21" s="57">
        <f>SUM(D22:D23)</f>
        <v>30</v>
      </c>
      <c r="E21" s="57">
        <f>SUM(E22:E23)</f>
        <v>0</v>
      </c>
      <c r="F21" s="58" t="s">
        <v>79</v>
      </c>
      <c r="G21" s="64">
        <f>D21</f>
        <v>30</v>
      </c>
      <c r="H21" s="57">
        <f t="shared" ref="H21:J21" si="5">SUM(H22:H23)</f>
        <v>0</v>
      </c>
      <c r="I21" s="57">
        <f t="shared" si="5"/>
        <v>0</v>
      </c>
      <c r="J21" s="60">
        <f t="shared" si="5"/>
        <v>0</v>
      </c>
    </row>
    <row r="22" spans="1:11" ht="15" customHeight="1" x14ac:dyDescent="0.2">
      <c r="A22" s="173" t="s">
        <v>21</v>
      </c>
      <c r="B22" s="141" t="s">
        <v>38</v>
      </c>
      <c r="C22" s="141"/>
      <c r="D22" s="61">
        <v>10</v>
      </c>
      <c r="E22" s="61"/>
      <c r="F22" s="58" t="s">
        <v>79</v>
      </c>
      <c r="G22" s="64">
        <f t="shared" ref="G22:G23" si="6">D22-(D22/10)</f>
        <v>9</v>
      </c>
      <c r="H22" s="61"/>
      <c r="I22" s="62">
        <f t="shared" si="0"/>
        <v>0</v>
      </c>
      <c r="J22" s="63"/>
    </row>
    <row r="23" spans="1:11" ht="15" customHeight="1" x14ac:dyDescent="0.2">
      <c r="A23" s="173"/>
      <c r="B23" s="141" t="s">
        <v>39</v>
      </c>
      <c r="C23" s="141"/>
      <c r="D23" s="61">
        <v>20</v>
      </c>
      <c r="E23" s="61"/>
      <c r="F23" s="58" t="s">
        <v>79</v>
      </c>
      <c r="G23" s="64">
        <f t="shared" si="6"/>
        <v>18</v>
      </c>
      <c r="H23" s="61"/>
      <c r="I23" s="62">
        <f t="shared" si="0"/>
        <v>0</v>
      </c>
      <c r="J23" s="63"/>
    </row>
    <row r="24" spans="1:11" ht="15" customHeight="1" x14ac:dyDescent="0.2">
      <c r="A24" s="65" t="s">
        <v>40</v>
      </c>
      <c r="B24" s="141" t="s">
        <v>41</v>
      </c>
      <c r="C24" s="141"/>
      <c r="D24" s="57">
        <f>SUM(D25:D32)</f>
        <v>249</v>
      </c>
      <c r="E24" s="57">
        <f>SUM(E25:E32)</f>
        <v>0</v>
      </c>
      <c r="F24" s="58" t="s">
        <v>79</v>
      </c>
      <c r="G24" s="64">
        <f>D24</f>
        <v>249</v>
      </c>
      <c r="H24" s="57">
        <f>SUM(H25:H32)</f>
        <v>0</v>
      </c>
      <c r="I24" s="57">
        <f>SUM(I25:I32)</f>
        <v>0</v>
      </c>
      <c r="J24" s="60">
        <f>SUM(J25:J32)</f>
        <v>0</v>
      </c>
    </row>
    <row r="25" spans="1:11" ht="15" customHeight="1" x14ac:dyDescent="0.2">
      <c r="A25" s="157" t="s">
        <v>21</v>
      </c>
      <c r="B25" s="141" t="s">
        <v>42</v>
      </c>
      <c r="C25" s="141"/>
      <c r="D25" s="61">
        <v>10</v>
      </c>
      <c r="E25" s="61"/>
      <c r="F25" s="58" t="s">
        <v>79</v>
      </c>
      <c r="G25" s="64">
        <f t="shared" ref="G25:G32" si="7">D25-(D25/10)</f>
        <v>9</v>
      </c>
      <c r="H25" s="61"/>
      <c r="I25" s="62">
        <f t="shared" si="0"/>
        <v>0</v>
      </c>
      <c r="J25" s="63"/>
    </row>
    <row r="26" spans="1:11" ht="15" customHeight="1" x14ac:dyDescent="0.2">
      <c r="A26" s="157"/>
      <c r="B26" s="141" t="s">
        <v>43</v>
      </c>
      <c r="C26" s="141"/>
      <c r="D26" s="61">
        <v>20</v>
      </c>
      <c r="E26" s="61"/>
      <c r="F26" s="58" t="s">
        <v>79</v>
      </c>
      <c r="G26" s="64">
        <f t="shared" si="7"/>
        <v>18</v>
      </c>
      <c r="H26" s="61"/>
      <c r="I26" s="62">
        <f t="shared" si="0"/>
        <v>0</v>
      </c>
      <c r="J26" s="63"/>
    </row>
    <row r="27" spans="1:11" ht="15" customHeight="1" x14ac:dyDescent="0.2">
      <c r="A27" s="157"/>
      <c r="B27" s="141" t="s">
        <v>44</v>
      </c>
      <c r="C27" s="141"/>
      <c r="D27" s="61">
        <v>30</v>
      </c>
      <c r="E27" s="61"/>
      <c r="F27" s="58" t="s">
        <v>79</v>
      </c>
      <c r="G27" s="64">
        <f t="shared" si="7"/>
        <v>27</v>
      </c>
      <c r="H27" s="61"/>
      <c r="I27" s="62">
        <f t="shared" si="0"/>
        <v>0</v>
      </c>
      <c r="J27" s="63"/>
    </row>
    <row r="28" spans="1:11" ht="15" customHeight="1" x14ac:dyDescent="0.2">
      <c r="A28" s="157"/>
      <c r="B28" s="141" t="s">
        <v>45</v>
      </c>
      <c r="C28" s="141"/>
      <c r="D28" s="61">
        <v>4</v>
      </c>
      <c r="E28" s="61"/>
      <c r="F28" s="58" t="s">
        <v>79</v>
      </c>
      <c r="G28" s="64">
        <f t="shared" si="7"/>
        <v>3.6</v>
      </c>
      <c r="H28" s="61"/>
      <c r="I28" s="62">
        <f t="shared" si="0"/>
        <v>0</v>
      </c>
      <c r="J28" s="63"/>
    </row>
    <row r="29" spans="1:11" ht="15" customHeight="1" x14ac:dyDescent="0.2">
      <c r="A29" s="157"/>
      <c r="B29" s="141" t="s">
        <v>46</v>
      </c>
      <c r="C29" s="141"/>
      <c r="D29" s="61">
        <v>50</v>
      </c>
      <c r="E29" s="61"/>
      <c r="F29" s="58" t="s">
        <v>79</v>
      </c>
      <c r="G29" s="64">
        <f t="shared" si="7"/>
        <v>45</v>
      </c>
      <c r="H29" s="61"/>
      <c r="I29" s="62">
        <f t="shared" si="0"/>
        <v>0</v>
      </c>
      <c r="J29" s="63"/>
    </row>
    <row r="30" spans="1:11" ht="15" customHeight="1" x14ac:dyDescent="0.2">
      <c r="A30" s="157"/>
      <c r="B30" s="141" t="s">
        <v>47</v>
      </c>
      <c r="C30" s="141"/>
      <c r="D30" s="61">
        <v>45</v>
      </c>
      <c r="E30" s="61"/>
      <c r="F30" s="58" t="s">
        <v>79</v>
      </c>
      <c r="G30" s="64">
        <f t="shared" si="7"/>
        <v>40.5</v>
      </c>
      <c r="H30" s="61"/>
      <c r="I30" s="62">
        <f t="shared" si="0"/>
        <v>0</v>
      </c>
      <c r="J30" s="63"/>
    </row>
    <row r="31" spans="1:11" ht="15" customHeight="1" x14ac:dyDescent="0.2">
      <c r="A31" s="157"/>
      <c r="B31" s="141" t="s">
        <v>48</v>
      </c>
      <c r="C31" s="141"/>
      <c r="D31" s="61">
        <v>45</v>
      </c>
      <c r="E31" s="61"/>
      <c r="F31" s="58" t="s">
        <v>79</v>
      </c>
      <c r="G31" s="64">
        <f t="shared" si="7"/>
        <v>40.5</v>
      </c>
      <c r="H31" s="61"/>
      <c r="I31" s="62">
        <f t="shared" si="0"/>
        <v>0</v>
      </c>
      <c r="J31" s="63"/>
    </row>
    <row r="32" spans="1:11" ht="15" customHeight="1" x14ac:dyDescent="0.2">
      <c r="A32" s="157"/>
      <c r="B32" s="158" t="str">
        <f>IF(E32&gt;0,"jiné - uveďte jaké","jiné")</f>
        <v>jiné</v>
      </c>
      <c r="C32" s="158"/>
      <c r="D32" s="61">
        <v>45</v>
      </c>
      <c r="E32" s="61"/>
      <c r="F32" s="58" t="s">
        <v>79</v>
      </c>
      <c r="G32" s="64">
        <f t="shared" si="7"/>
        <v>40.5</v>
      </c>
      <c r="H32" s="61"/>
      <c r="I32" s="62">
        <f t="shared" si="0"/>
        <v>0</v>
      </c>
      <c r="J32" s="63"/>
      <c r="K32" s="50" t="str">
        <f>IF(H32&gt;0,"Upřesněte, o jakou nákladovou položku se jedná"," ")</f>
        <v xml:space="preserve"> </v>
      </c>
    </row>
    <row r="33" spans="1:11" ht="15" customHeight="1" x14ac:dyDescent="0.2">
      <c r="A33" s="155" t="s">
        <v>49</v>
      </c>
      <c r="B33" s="156"/>
      <c r="C33" s="156"/>
      <c r="D33" s="57">
        <f>SUM(D34:D35)</f>
        <v>24</v>
      </c>
      <c r="E33" s="57">
        <f>SUM(E34:E35)</f>
        <v>0</v>
      </c>
      <c r="F33" s="58" t="s">
        <v>79</v>
      </c>
      <c r="G33" s="64">
        <f>D33</f>
        <v>24</v>
      </c>
      <c r="H33" s="57">
        <f t="shared" ref="H33:J33" si="8">SUM(H34:H35)</f>
        <v>0</v>
      </c>
      <c r="I33" s="57">
        <f t="shared" si="8"/>
        <v>0</v>
      </c>
      <c r="J33" s="60">
        <f t="shared" si="8"/>
        <v>0</v>
      </c>
    </row>
    <row r="34" spans="1:11" ht="15" customHeight="1" x14ac:dyDescent="0.2">
      <c r="A34" s="173" t="s">
        <v>21</v>
      </c>
      <c r="B34" s="141" t="s">
        <v>50</v>
      </c>
      <c r="C34" s="141"/>
      <c r="D34" s="61">
        <v>12</v>
      </c>
      <c r="E34" s="61"/>
      <c r="F34" s="58" t="s">
        <v>79</v>
      </c>
      <c r="G34" s="64">
        <f t="shared" ref="G34:G35" si="9">D34-(D34/10)</f>
        <v>10.8</v>
      </c>
      <c r="H34" s="61"/>
      <c r="I34" s="62">
        <f t="shared" si="0"/>
        <v>0</v>
      </c>
      <c r="J34" s="63"/>
    </row>
    <row r="35" spans="1:11" ht="15" customHeight="1" x14ac:dyDescent="0.2">
      <c r="A35" s="173"/>
      <c r="B35" s="158" t="str">
        <f>IF(E35&gt;0,"jiné - uveďte jaké","jiné")</f>
        <v>jiné</v>
      </c>
      <c r="C35" s="158"/>
      <c r="D35" s="61">
        <v>12</v>
      </c>
      <c r="E35" s="61"/>
      <c r="F35" s="58" t="s">
        <v>79</v>
      </c>
      <c r="G35" s="64">
        <f t="shared" si="9"/>
        <v>10.8</v>
      </c>
      <c r="H35" s="61"/>
      <c r="I35" s="62">
        <f t="shared" si="0"/>
        <v>0</v>
      </c>
      <c r="J35" s="63"/>
      <c r="K35" s="50" t="str">
        <f>IF(E35&gt;0,"Upřesněte, o jakou nákladovou položku se jedná"," ")</f>
        <v xml:space="preserve"> </v>
      </c>
    </row>
    <row r="36" spans="1:11" s="56" customFormat="1" ht="15" customHeight="1" x14ac:dyDescent="0.2">
      <c r="A36" s="178" t="s">
        <v>51</v>
      </c>
      <c r="B36" s="179"/>
      <c r="C36" s="179"/>
      <c r="D36" s="66">
        <f>D37+D41</f>
        <v>170691</v>
      </c>
      <c r="E36" s="66">
        <f>E37+E41</f>
        <v>0</v>
      </c>
      <c r="F36" s="67" t="s">
        <v>79</v>
      </c>
      <c r="G36" s="68">
        <f>D36</f>
        <v>170691</v>
      </c>
      <c r="H36" s="66">
        <f>H37+H41</f>
        <v>0</v>
      </c>
      <c r="I36" s="66">
        <f>I37+I41</f>
        <v>0</v>
      </c>
      <c r="J36" s="69">
        <f>J37+J41</f>
        <v>0</v>
      </c>
      <c r="K36" s="50"/>
    </row>
    <row r="37" spans="1:11" ht="15" customHeight="1" x14ac:dyDescent="0.2">
      <c r="A37" s="155" t="s">
        <v>52</v>
      </c>
      <c r="B37" s="156"/>
      <c r="C37" s="156"/>
      <c r="D37" s="57">
        <f>SUM(D38:D40)</f>
        <v>170500</v>
      </c>
      <c r="E37" s="57">
        <f>SUM(E38:E40)</f>
        <v>0</v>
      </c>
      <c r="F37" s="58" t="s">
        <v>79</v>
      </c>
      <c r="G37" s="64">
        <f>D37</f>
        <v>170500</v>
      </c>
      <c r="H37" s="57">
        <f>SUM(H38:H40)</f>
        <v>0</v>
      </c>
      <c r="I37" s="57">
        <f>SUM(I38:I40)</f>
        <v>0</v>
      </c>
      <c r="J37" s="60">
        <f>SUM(J38:J40)</f>
        <v>0</v>
      </c>
    </row>
    <row r="38" spans="1:11" ht="15" customHeight="1" x14ac:dyDescent="0.2">
      <c r="A38" s="157" t="s">
        <v>21</v>
      </c>
      <c r="B38" s="141" t="s">
        <v>74</v>
      </c>
      <c r="C38" s="141"/>
      <c r="D38" s="61">
        <v>500</v>
      </c>
      <c r="E38" s="61"/>
      <c r="F38" s="58" t="s">
        <v>79</v>
      </c>
      <c r="G38" s="64">
        <f>D38</f>
        <v>500</v>
      </c>
      <c r="H38" s="61"/>
      <c r="I38" s="62">
        <f t="shared" ref="I38:I40" si="10">H38-J38</f>
        <v>0</v>
      </c>
      <c r="J38" s="63"/>
    </row>
    <row r="39" spans="1:11" ht="15" customHeight="1" x14ac:dyDescent="0.2">
      <c r="A39" s="157"/>
      <c r="B39" s="141" t="s">
        <v>53</v>
      </c>
      <c r="C39" s="141"/>
      <c r="D39" s="61">
        <v>50000</v>
      </c>
      <c r="E39" s="61"/>
      <c r="F39" s="58" t="s">
        <v>79</v>
      </c>
      <c r="G39" s="64">
        <f t="shared" ref="G39:G40" si="11">D39-(D39/10)</f>
        <v>45000</v>
      </c>
      <c r="H39" s="61"/>
      <c r="I39" s="62">
        <f t="shared" si="10"/>
        <v>0</v>
      </c>
      <c r="J39" s="63"/>
    </row>
    <row r="40" spans="1:11" ht="15" customHeight="1" x14ac:dyDescent="0.2">
      <c r="A40" s="157"/>
      <c r="B40" s="141" t="s">
        <v>54</v>
      </c>
      <c r="C40" s="141"/>
      <c r="D40" s="61">
        <v>120000</v>
      </c>
      <c r="E40" s="61"/>
      <c r="F40" s="58" t="s">
        <v>79</v>
      </c>
      <c r="G40" s="64">
        <f t="shared" si="11"/>
        <v>108000</v>
      </c>
      <c r="H40" s="61"/>
      <c r="I40" s="62">
        <f t="shared" si="10"/>
        <v>0</v>
      </c>
      <c r="J40" s="63"/>
    </row>
    <row r="41" spans="1:11" ht="15" customHeight="1" x14ac:dyDescent="0.2">
      <c r="A41" s="155" t="s">
        <v>77</v>
      </c>
      <c r="B41" s="156"/>
      <c r="C41" s="156"/>
      <c r="D41" s="57">
        <f>SUM(D42:D45)</f>
        <v>191</v>
      </c>
      <c r="E41" s="57">
        <f>SUM(E42:E45)</f>
        <v>0</v>
      </c>
      <c r="F41" s="58" t="s">
        <v>79</v>
      </c>
      <c r="G41" s="64">
        <f t="shared" ref="G41:G46" si="12">D41</f>
        <v>191</v>
      </c>
      <c r="H41" s="57">
        <f>SUM(H42:H45)</f>
        <v>0</v>
      </c>
      <c r="I41" s="57">
        <f>SUM(I42:I45)</f>
        <v>0</v>
      </c>
      <c r="J41" s="60">
        <f>SUM(J42:J45)</f>
        <v>0</v>
      </c>
    </row>
    <row r="42" spans="1:11" ht="15" customHeight="1" x14ac:dyDescent="0.2">
      <c r="A42" s="142" t="s">
        <v>21</v>
      </c>
      <c r="B42" s="141" t="s">
        <v>75</v>
      </c>
      <c r="C42" s="141"/>
      <c r="D42" s="61">
        <v>50</v>
      </c>
      <c r="E42" s="61"/>
      <c r="F42" s="58" t="s">
        <v>79</v>
      </c>
      <c r="G42" s="64">
        <f t="shared" si="12"/>
        <v>50</v>
      </c>
      <c r="H42" s="61"/>
      <c r="I42" s="62">
        <f t="shared" ref="I42:I45" si="13">H42-J42</f>
        <v>0</v>
      </c>
      <c r="J42" s="63"/>
    </row>
    <row r="43" spans="1:11" ht="15" customHeight="1" x14ac:dyDescent="0.2">
      <c r="A43" s="143"/>
      <c r="B43" s="141" t="s">
        <v>76</v>
      </c>
      <c r="C43" s="141"/>
      <c r="D43" s="70">
        <v>45</v>
      </c>
      <c r="E43" s="70"/>
      <c r="F43" s="71" t="s">
        <v>79</v>
      </c>
      <c r="G43" s="72">
        <f t="shared" si="12"/>
        <v>45</v>
      </c>
      <c r="H43" s="70"/>
      <c r="I43" s="62">
        <f t="shared" si="13"/>
        <v>0</v>
      </c>
      <c r="J43" s="63"/>
    </row>
    <row r="44" spans="1:11" ht="15" customHeight="1" x14ac:dyDescent="0.2">
      <c r="A44" s="143"/>
      <c r="B44" s="141" t="s">
        <v>61</v>
      </c>
      <c r="C44" s="141"/>
      <c r="D44" s="61">
        <v>46</v>
      </c>
      <c r="E44" s="61"/>
      <c r="F44" s="58" t="s">
        <v>79</v>
      </c>
      <c r="G44" s="64">
        <f t="shared" si="12"/>
        <v>46</v>
      </c>
      <c r="H44" s="61"/>
      <c r="I44" s="62">
        <f t="shared" si="13"/>
        <v>0</v>
      </c>
      <c r="J44" s="63"/>
    </row>
    <row r="45" spans="1:11" ht="15" customHeight="1" x14ac:dyDescent="0.2">
      <c r="A45" s="144"/>
      <c r="B45" s="141" t="s">
        <v>78</v>
      </c>
      <c r="C45" s="141"/>
      <c r="D45" s="73">
        <v>50</v>
      </c>
      <c r="E45" s="73"/>
      <c r="F45" s="74" t="s">
        <v>79</v>
      </c>
      <c r="G45" s="75">
        <f t="shared" si="12"/>
        <v>50</v>
      </c>
      <c r="H45" s="73"/>
      <c r="I45" s="62">
        <f t="shared" si="13"/>
        <v>0</v>
      </c>
      <c r="J45" s="76"/>
    </row>
    <row r="46" spans="1:11" ht="15" customHeight="1" thickBot="1" x14ac:dyDescent="0.25">
      <c r="A46" s="174" t="s">
        <v>80</v>
      </c>
      <c r="B46" s="175"/>
      <c r="C46" s="175"/>
      <c r="D46" s="77">
        <f>D5+D36</f>
        <v>181794</v>
      </c>
      <c r="E46" s="77">
        <f>E5+E36</f>
        <v>9700</v>
      </c>
      <c r="F46" s="78" t="s">
        <v>79</v>
      </c>
      <c r="G46" s="79">
        <f t="shared" si="12"/>
        <v>181794</v>
      </c>
      <c r="H46" s="77">
        <f>H5+H36</f>
        <v>0</v>
      </c>
      <c r="I46" s="77">
        <f>I5+I36</f>
        <v>0</v>
      </c>
      <c r="J46" s="80">
        <f>J5+J36</f>
        <v>0</v>
      </c>
    </row>
    <row r="47" spans="1:11" ht="6.75" customHeight="1" x14ac:dyDescent="0.2">
      <c r="A47" s="176"/>
      <c r="B47" s="176"/>
      <c r="E47" s="81" t="s">
        <v>73</v>
      </c>
      <c r="F47" s="81"/>
      <c r="G47" s="81"/>
      <c r="H47" s="82"/>
      <c r="J47" s="83"/>
    </row>
    <row r="48" spans="1:11" x14ac:dyDescent="0.2">
      <c r="A48" s="177" t="s">
        <v>55</v>
      </c>
      <c r="B48" s="177"/>
      <c r="C48" s="177"/>
      <c r="D48" s="84"/>
      <c r="E48" s="82"/>
      <c r="F48" s="82"/>
      <c r="G48" s="82"/>
      <c r="H48" s="82"/>
      <c r="J48" s="83"/>
    </row>
    <row r="49" spans="1:10" x14ac:dyDescent="0.2">
      <c r="A49" s="177" t="s">
        <v>56</v>
      </c>
      <c r="B49" s="177"/>
      <c r="C49" s="177"/>
      <c r="D49" s="84"/>
      <c r="E49" s="82"/>
      <c r="F49" s="82"/>
      <c r="G49" s="82"/>
      <c r="H49" s="82"/>
      <c r="I49" s="85"/>
      <c r="J49" s="83"/>
    </row>
    <row r="50" spans="1:10" x14ac:dyDescent="0.2">
      <c r="A50" s="84" t="s">
        <v>128</v>
      </c>
      <c r="B50" s="84"/>
      <c r="C50" s="84"/>
      <c r="D50" s="84"/>
      <c r="E50" s="82"/>
      <c r="F50" s="82"/>
      <c r="G50" s="82"/>
      <c r="H50" s="82"/>
      <c r="I50" s="85"/>
      <c r="J50" s="83"/>
    </row>
    <row r="51" spans="1:10" x14ac:dyDescent="0.2">
      <c r="A51" s="87" t="s">
        <v>98</v>
      </c>
      <c r="B51" s="87"/>
      <c r="C51" s="87"/>
      <c r="D51" s="86"/>
      <c r="E51" s="82"/>
      <c r="F51" s="82"/>
      <c r="G51" s="82"/>
      <c r="H51" s="82"/>
      <c r="I51" s="85"/>
      <c r="J51" s="83"/>
    </row>
    <row r="52" spans="1:10" x14ac:dyDescent="0.2">
      <c r="A52" s="50" t="s">
        <v>100</v>
      </c>
    </row>
    <row r="53" spans="1:10" ht="135.75" customHeight="1" x14ac:dyDescent="0.2">
      <c r="A53" s="140" t="s">
        <v>99</v>
      </c>
      <c r="B53" s="140"/>
      <c r="C53" s="140"/>
      <c r="D53" s="140"/>
      <c r="E53" s="140"/>
      <c r="F53" s="140"/>
      <c r="G53" s="140"/>
      <c r="H53" s="140"/>
      <c r="I53" s="140"/>
      <c r="J53" s="140"/>
    </row>
    <row r="54" spans="1:10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</row>
    <row r="55" spans="1:10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</row>
    <row r="56" spans="1:10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</row>
    <row r="57" spans="1:10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</row>
    <row r="58" spans="1:10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</row>
    <row r="59" spans="1:10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</row>
    <row r="60" spans="1:10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</row>
  </sheetData>
  <mergeCells count="62"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B20:C20"/>
    <mergeCell ref="A22:A23"/>
    <mergeCell ref="B22:C22"/>
    <mergeCell ref="B23:C23"/>
    <mergeCell ref="B24:C24"/>
    <mergeCell ref="A18:A20"/>
    <mergeCell ref="B18:C18"/>
    <mergeCell ref="B19:C19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Bernkopfová Michala</cp:lastModifiedBy>
  <cp:lastPrinted>2016-09-16T09:43:31Z</cp:lastPrinted>
  <dcterms:created xsi:type="dcterms:W3CDTF">2015-08-20T11:21:11Z</dcterms:created>
  <dcterms:modified xsi:type="dcterms:W3CDTF">2017-11-14T12:02:07Z</dcterms:modified>
</cp:coreProperties>
</file>