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8-metodika\7-6-2018_PTipkovaPlusKOMENTAREja\"/>
    </mc:Choice>
  </mc:AlternateContent>
  <bookViews>
    <workbookView xWindow="0" yWindow="0" windowWidth="20730" windowHeight="11760" tabRatio="891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plateb'!$A$1:$F$67</definedName>
    <definedName name="_xlnm.Print_Area" localSheetId="5">'D5-Mzdové prostředky'!$A$1:$K$36</definedName>
    <definedName name="_xlnm.Print_Area" localSheetId="6">'D6-Tábory'!$A$1:$J$31</definedName>
    <definedName name="_xlnm.Print_Area" localSheetId="7">'D7-Vzdělávání'!$A$1:$G$31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B16" i="14" l="1"/>
  <c r="D13" i="14"/>
  <c r="D11" i="14"/>
  <c r="D10" i="14"/>
  <c r="D9" i="14"/>
  <c r="D8" i="14"/>
  <c r="D7" i="14"/>
  <c r="D6" i="14"/>
  <c r="D5" i="14"/>
  <c r="E63" i="7" l="1"/>
  <c r="B15" i="14" s="1"/>
  <c r="J35" i="3" l="1"/>
  <c r="B27" i="2"/>
  <c r="C33" i="13"/>
  <c r="C17" i="13"/>
  <c r="L18" i="6" l="1"/>
  <c r="M9" i="4" l="1"/>
  <c r="M7" i="4"/>
  <c r="M8" i="4"/>
  <c r="M10" i="4"/>
  <c r="M11" i="4"/>
  <c r="M12" i="4"/>
  <c r="M13" i="4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L15" i="6"/>
  <c r="L16" i="6"/>
  <c r="L17" i="6"/>
  <c r="L19" i="6"/>
  <c r="L20" i="6"/>
  <c r="L8" i="6"/>
  <c r="L9" i="6"/>
  <c r="L10" i="6"/>
  <c r="L11" i="6"/>
  <c r="L12" i="6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M22" i="4"/>
  <c r="M23" i="4"/>
  <c r="M24" i="4"/>
  <c r="M25" i="4"/>
  <c r="M14" i="4"/>
  <c r="M15" i="4"/>
  <c r="M21" i="4"/>
  <c r="B13" i="1" l="1"/>
  <c r="D63" i="7" l="1"/>
  <c r="J32" i="3"/>
  <c r="B15" i="1" s="1"/>
  <c r="B18" i="14" l="1"/>
  <c r="B20" i="14" s="1"/>
  <c r="B19" i="1"/>
  <c r="C16" i="13"/>
  <c r="C32" i="13"/>
  <c r="L14" i="6"/>
  <c r="L7" i="6"/>
  <c r="H8" i="5"/>
  <c r="D5" i="2"/>
  <c r="B25" i="1" l="1"/>
  <c r="B23" i="1" l="1"/>
  <c r="L27" i="4" l="1"/>
  <c r="G26" i="5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>Vít Darek:</t>
        </r>
        <r>
          <rPr>
            <sz val="9"/>
            <color indexed="81"/>
            <rFont val="Tahoma"/>
            <charset val="1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<sst xmlns="http://schemas.openxmlformats.org/spreadsheetml/2006/main" count="209" uniqueCount="155">
  <si>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</si>
  <si>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</si>
  <si>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</si>
  <si>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</si>
  <si>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</si>
  <si>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</si>
  <si>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</si>
  <si>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</si>
  <si>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</si>
  <si>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</si>
  <si>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</si>
  <si>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</si>
  <si>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</si>
  <si>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</si>
  <si>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</si>
  <si>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</si>
  <si>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</si>
  <si>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</si>
  <si>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</si>
  <si>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</si>
  <si>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</si>
  <si>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</si>
  <si>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</si>
  <si>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</si>
  <si>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 xml:space="preserve"> Vyúčtování účelové dotace                               D1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</si>
  <si>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</si>
  <si>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</si>
  <si>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</si>
  <si>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</si>
  <si>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</si>
  <si>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</si>
  <si>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</si>
  <si>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</si>
  <si>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</si>
  <si>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</si>
  <si>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</si>
  <si>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</si>
  <si>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</si>
  <si>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</si>
  <si>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</si>
  <si>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</si>
  <si>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</si>
  <si>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</si>
  <si>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</si>
  <si>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</si>
  <si>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</si>
  <si>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</si>
  <si>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</si>
  <si>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</si>
  <si>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</si>
  <si>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</si>
  <si>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</si>
  <si>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</si>
  <si>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</si>
  <si>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</si>
  <si>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</si>
  <si>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</si>
  <si>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</si>
  <si>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</si>
  <si>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</si>
  <si>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</si>
  <si>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</si>
  <si>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</si>
  <si>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</si>
  <si>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</si>
  <si>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</si>
  <si>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</si>
  <si>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</si>
  <si>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</si>
  <si>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</si>
  <si>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</si>
  <si>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</si>
  <si>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</si>
  <si>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</si>
  <si>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</si>
  <si>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</si>
  <si>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</si>
  <si>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</si>
  <si>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</si>
  <si>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</si>
  <si>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</si>
  <si>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</si>
  <si>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</si>
  <si>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</si>
  <si>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</si>
  <si>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</si>
  <si>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</si>
  <si>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</si>
  <si>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</si>
  <si>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</si>
  <si>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</si>
  <si>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</si>
  <si>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</si>
  <si>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</si>
  <si>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</si>
  <si>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</si>
  <si>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</si>
  <si>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</si>
  <si>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</si>
  <si>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</si>
  <si>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</si>
  <si>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</si>
  <si>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</si>
  <si>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</si>
  <si>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</si>
  <si>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</si>
  <si>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</si>
  <si>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</si>
  <si>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</si>
  <si>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</si>
  <si>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</si>
  <si>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</si>
  <si>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</si>
  <si>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</si>
  <si>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</si>
  <si>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</si>
  <si>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</si>
  <si>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</si>
  <si>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</si>
  <si>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</si>
  <si>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</si>
  <si>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</si>
  <si>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</si>
  <si>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</si>
  <si>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</si>
  <si>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</si>
  <si>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</si>
  <si>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</si>
  <si>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</si>
  <si>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</si>
  <si>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</si>
  <si>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Náklady projektu hrazené z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</si>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</sst>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14" fillId="0" borderId="0"/>
    <xf numFmtId="0" fontId="15" fillId="0" borderId="0"/>
    <xf numFmtId="6" fontId="16" fillId="0" borderId="0" applyFont="0" applyFill="0" applyBorder="0" applyAlignment="0" applyProtection="0"/>
    <xf numFmtId="41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8" fillId="0" borderId="0">
      <alignment horizontal="left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>
      <alignment wrapText="1"/>
    </xf>
    <xf numFmtId="0" fontId="21" fillId="5" borderId="5" applyNumberFormat="0" applyFont="0" applyBorder="0" applyAlignment="0" applyProtection="0">
      <alignment horizontal="centerContinuous"/>
      <protection locked="0"/>
    </xf>
    <xf numFmtId="0" fontId="17" fillId="0" borderId="0"/>
    <xf numFmtId="0" fontId="22" fillId="0" borderId="0"/>
    <xf numFmtId="0" fontId="23" fillId="0" borderId="0"/>
    <xf numFmtId="0" fontId="14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</cellStyleXfs>
  <cellXfs count="421">
    <xf numFmtId="0" fontId="0" fillId="0" borderId="0" xfId="0"/>
    <xf numFmtId="0" fontId="13" fillId="2" borderId="0" xfId="2" applyFont="1" applyFill="1"/>
    <xf numFmtId="0" fontId="13" fillId="4" borderId="0" xfId="2" applyFont="1" applyFill="1"/>
    <xf numFmtId="0" fontId="6" fillId="3" borderId="0" xfId="19" applyFill="1"/>
    <xf numFmtId="0" fontId="6" fillId="3" borderId="0" xfId="19" applyFill="1" applyBorder="1"/>
    <xf numFmtId="0" fontId="8" fillId="6" borderId="10" xfId="19" applyFont="1" applyFill="1" applyBorder="1"/>
    <xf numFmtId="0" fontId="6" fillId="3" borderId="13" xfId="19" applyFill="1" applyBorder="1"/>
    <xf numFmtId="0" fontId="8" fillId="6" borderId="13" xfId="19" applyFont="1" applyFill="1" applyBorder="1"/>
    <xf numFmtId="0" fontId="8" fillId="6" borderId="13" xfId="19" applyFont="1" applyFill="1" applyBorder="1" applyAlignment="1">
      <alignment wrapText="1"/>
    </xf>
    <xf numFmtId="0" fontId="8" fillId="3" borderId="0" xfId="19" applyFont="1" applyFill="1" applyBorder="1"/>
    <xf numFmtId="0" fontId="8" fillId="3" borderId="0" xfId="19" applyFont="1" applyFill="1"/>
    <xf numFmtId="0" fontId="28" fillId="2" borderId="0" xfId="2" applyFont="1" applyFill="1" applyAlignment="1"/>
    <xf numFmtId="0" fontId="13" fillId="0" borderId="0" xfId="2" applyFont="1"/>
    <xf numFmtId="0" fontId="11" fillId="2" borderId="0" xfId="2" applyFont="1" applyFill="1" applyAlignment="1">
      <alignment wrapText="1"/>
    </xf>
    <xf numFmtId="0" fontId="29" fillId="2" borderId="0" xfId="2" applyFont="1" applyFill="1" applyAlignment="1">
      <alignment wrapText="1"/>
    </xf>
    <xf numFmtId="0" fontId="12" fillId="2" borderId="0" xfId="2" applyFont="1" applyFill="1"/>
    <xf numFmtId="0" fontId="9" fillId="0" borderId="0" xfId="2"/>
    <xf numFmtId="0" fontId="13" fillId="0" borderId="0" xfId="2" applyFont="1" applyBorder="1"/>
    <xf numFmtId="0" fontId="11" fillId="2" borderId="0" xfId="2" applyFont="1" applyFill="1"/>
    <xf numFmtId="0" fontId="11" fillId="2" borderId="0" xfId="2" applyFont="1" applyFill="1" applyAlignment="1">
      <alignment horizontal="right"/>
    </xf>
    <xf numFmtId="0" fontId="6" fillId="0" borderId="0" xfId="19" applyFill="1"/>
    <xf numFmtId="0" fontId="6" fillId="7" borderId="0" xfId="19" applyFill="1"/>
    <xf numFmtId="0" fontId="24" fillId="7" borderId="0" xfId="19" applyFont="1" applyFill="1"/>
    <xf numFmtId="0" fontId="0" fillId="2" borderId="0" xfId="0" applyFill="1"/>
    <xf numFmtId="0" fontId="34" fillId="2" borderId="0" xfId="0" applyFont="1" applyFill="1" applyAlignment="1">
      <alignment horizontal="right"/>
    </xf>
    <xf numFmtId="0" fontId="13" fillId="2" borderId="3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170" fontId="9" fillId="2" borderId="0" xfId="0" applyNumberFormat="1" applyFont="1" applyFill="1" applyBorder="1" applyAlignment="1">
      <alignment horizontal="center"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justify" vertical="top" wrapText="1"/>
    </xf>
    <xf numFmtId="0" fontId="12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2" fillId="2" borderId="0" xfId="0" applyFont="1" applyFill="1" applyAlignment="1">
      <alignment horizontal="justify"/>
    </xf>
    <xf numFmtId="0" fontId="12" fillId="2" borderId="0" xfId="0" applyFont="1" applyFill="1"/>
    <xf numFmtId="0" fontId="35" fillId="2" borderId="0" xfId="0" applyFont="1" applyFill="1" applyAlignment="1">
      <alignment horizontal="justify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justify"/>
    </xf>
    <xf numFmtId="0" fontId="9" fillId="2" borderId="0" xfId="2" applyFill="1"/>
    <xf numFmtId="0" fontId="28" fillId="2" borderId="0" xfId="2" applyFont="1" applyFill="1" applyAlignment="1">
      <alignment horizontal="center"/>
    </xf>
    <xf numFmtId="0" fontId="9" fillId="2" borderId="0" xfId="2" applyFill="1" applyAlignment="1">
      <alignment horizontal="center"/>
    </xf>
    <xf numFmtId="0" fontId="28" fillId="2" borderId="0" xfId="2" applyFont="1" applyFill="1" applyBorder="1" applyAlignment="1">
      <alignment horizontal="center" vertical="top" wrapText="1"/>
    </xf>
    <xf numFmtId="170" fontId="28" fillId="2" borderId="0" xfId="2" applyNumberFormat="1" applyFont="1" applyFill="1" applyBorder="1" applyAlignment="1">
      <alignment horizontal="center" vertical="top" wrapText="1"/>
    </xf>
    <xf numFmtId="169" fontId="28" fillId="2" borderId="0" xfId="2" applyNumberFormat="1" applyFont="1" applyFill="1" applyBorder="1" applyAlignment="1">
      <alignment horizontal="right" vertical="top" wrapText="1"/>
    </xf>
    <xf numFmtId="169" fontId="11" fillId="0" borderId="20" xfId="2" applyNumberFormat="1" applyFont="1" applyFill="1" applyBorder="1" applyAlignment="1">
      <alignment horizontal="right" vertical="top" wrapText="1"/>
    </xf>
    <xf numFmtId="0" fontId="11" fillId="2" borderId="0" xfId="2" applyFont="1" applyFill="1" applyBorder="1" applyAlignment="1">
      <alignment horizontal="right" vertical="top" wrapText="1"/>
    </xf>
    <xf numFmtId="169" fontId="11" fillId="2" borderId="0" xfId="2" applyNumberFormat="1" applyFont="1" applyFill="1" applyBorder="1" applyAlignment="1">
      <alignment horizontal="right" vertical="top" wrapText="1"/>
    </xf>
    <xf numFmtId="0" fontId="12" fillId="2" borderId="0" xfId="2" applyFont="1" applyFill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2" fillId="2" borderId="0" xfId="2" applyFont="1" applyFill="1" applyBorder="1"/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/>
    </xf>
    <xf numFmtId="0" fontId="9" fillId="0" borderId="0" xfId="2" applyAlignment="1">
      <alignment horizontal="center"/>
    </xf>
    <xf numFmtId="0" fontId="13" fillId="2" borderId="0" xfId="2" applyFont="1" applyFill="1" applyAlignment="1">
      <alignment horizontal="right" indent="1"/>
    </xf>
    <xf numFmtId="0" fontId="13" fillId="2" borderId="0" xfId="2" applyFont="1" applyFill="1" applyAlignment="1">
      <alignment horizontal="center" vertical="center"/>
    </xf>
    <xf numFmtId="3" fontId="13" fillId="2" borderId="0" xfId="2" applyNumberFormat="1" applyFont="1" applyFill="1" applyAlignment="1">
      <alignment horizontal="right" vertical="center"/>
    </xf>
    <xf numFmtId="0" fontId="9" fillId="4" borderId="0" xfId="2" applyFill="1"/>
    <xf numFmtId="0" fontId="36" fillId="2" borderId="0" xfId="2" applyFont="1" applyFill="1" applyBorder="1" applyAlignment="1">
      <alignment horizontal="center"/>
    </xf>
    <xf numFmtId="0" fontId="13" fillId="4" borderId="0" xfId="2" applyFont="1" applyFill="1" applyBorder="1" applyAlignment="1">
      <alignment horizontal="center" vertical="center"/>
    </xf>
    <xf numFmtId="0" fontId="9" fillId="0" borderId="0" xfId="2" applyAlignment="1">
      <alignment horizontal="center" vertical="center"/>
    </xf>
    <xf numFmtId="0" fontId="13" fillId="4" borderId="0" xfId="2" applyFont="1" applyFill="1" applyBorder="1" applyAlignment="1">
      <alignment wrapText="1"/>
    </xf>
    <xf numFmtId="0" fontId="9" fillId="0" borderId="0" xfId="2" applyAlignment="1">
      <alignment wrapText="1"/>
    </xf>
    <xf numFmtId="0" fontId="13" fillId="4" borderId="0" xfId="2" applyFont="1" applyFill="1" applyBorder="1"/>
    <xf numFmtId="0" fontId="12" fillId="4" borderId="0" xfId="2" applyFont="1" applyFill="1" applyBorder="1" applyAlignment="1">
      <alignment horizontal="right" wrapText="1" indent="1"/>
    </xf>
    <xf numFmtId="0" fontId="12" fillId="4" borderId="0" xfId="2" applyFont="1" applyFill="1" applyBorder="1" applyAlignment="1">
      <alignment wrapText="1"/>
    </xf>
    <xf numFmtId="0" fontId="12" fillId="4" borderId="0" xfId="2" applyFont="1" applyFill="1" applyBorder="1" applyAlignment="1">
      <alignment horizontal="center" vertical="center" wrapText="1"/>
    </xf>
    <xf numFmtId="169" fontId="12" fillId="4" borderId="0" xfId="2" applyNumberFormat="1" applyFont="1" applyFill="1" applyBorder="1" applyAlignment="1">
      <alignment horizontal="right" vertical="center" wrapText="1"/>
    </xf>
    <xf numFmtId="0" fontId="12" fillId="4" borderId="0" xfId="2" applyFont="1" applyFill="1" applyBorder="1"/>
    <xf numFmtId="0" fontId="37" fillId="0" borderId="0" xfId="2" applyFont="1"/>
    <xf numFmtId="0" fontId="11" fillId="4" borderId="0" xfId="2" applyFont="1" applyFill="1" applyBorder="1"/>
    <xf numFmtId="0" fontId="11" fillId="4" borderId="0" xfId="2" applyFont="1" applyFill="1" applyBorder="1" applyAlignment="1">
      <alignment horizontal="right" indent="1"/>
    </xf>
    <xf numFmtId="0" fontId="11" fillId="4" borderId="0" xfId="2" applyFont="1" applyFill="1" applyBorder="1" applyAlignment="1">
      <alignment horizontal="right" wrapText="1"/>
    </xf>
    <xf numFmtId="0" fontId="11" fillId="4" borderId="0" xfId="2" applyFont="1" applyFill="1" applyBorder="1" applyAlignment="1">
      <alignment horizontal="center" vertical="center"/>
    </xf>
    <xf numFmtId="0" fontId="11" fillId="4" borderId="0" xfId="2" applyFont="1" applyFill="1" applyBorder="1" applyAlignment="1"/>
    <xf numFmtId="169" fontId="11" fillId="4" borderId="0" xfId="2" applyNumberFormat="1" applyFont="1" applyFill="1" applyBorder="1" applyAlignment="1">
      <alignment horizontal="right" vertical="center"/>
    </xf>
    <xf numFmtId="171" fontId="11" fillId="4" borderId="0" xfId="2" applyNumberFormat="1" applyFont="1" applyFill="1" applyBorder="1" applyAlignment="1">
      <alignment horizontal="right" vertical="center"/>
    </xf>
    <xf numFmtId="3" fontId="11" fillId="4" borderId="0" xfId="2" applyNumberFormat="1" applyFont="1" applyFill="1" applyBorder="1" applyAlignment="1">
      <alignment horizontal="right" vertical="center"/>
    </xf>
    <xf numFmtId="0" fontId="38" fillId="0" borderId="0" xfId="2" applyFont="1"/>
    <xf numFmtId="3" fontId="12" fillId="4" borderId="0" xfId="2" applyNumberFormat="1" applyFont="1" applyFill="1" applyBorder="1" applyAlignment="1">
      <alignment horizontal="right" vertical="center"/>
    </xf>
    <xf numFmtId="0" fontId="12" fillId="4" borderId="0" xfId="2" applyFont="1" applyFill="1" applyBorder="1" applyAlignment="1">
      <alignment horizontal="right" indent="1"/>
    </xf>
    <xf numFmtId="0" fontId="12" fillId="4" borderId="0" xfId="2" applyFont="1" applyFill="1" applyBorder="1" applyAlignment="1">
      <alignment horizontal="center" vertical="center"/>
    </xf>
    <xf numFmtId="3" fontId="12" fillId="4" borderId="0" xfId="2" applyNumberFormat="1" applyFont="1" applyFill="1" applyBorder="1" applyAlignment="1">
      <alignment horizontal="center" vertical="center"/>
    </xf>
    <xf numFmtId="0" fontId="12" fillId="4" borderId="0" xfId="2" applyFont="1" applyFill="1"/>
    <xf numFmtId="0" fontId="9" fillId="0" borderId="0" xfId="2" applyAlignment="1">
      <alignment horizontal="right" indent="1"/>
    </xf>
    <xf numFmtId="0" fontId="9" fillId="0" borderId="0" xfId="2" applyFill="1" applyBorder="1" applyAlignment="1">
      <alignment wrapText="1"/>
    </xf>
    <xf numFmtId="0" fontId="9" fillId="0" borderId="0" xfId="2" applyBorder="1" applyAlignment="1">
      <alignment horizontal="center" vertical="center"/>
    </xf>
    <xf numFmtId="0" fontId="9" fillId="0" borderId="0" xfId="2" applyBorder="1"/>
    <xf numFmtId="3" fontId="9" fillId="0" borderId="0" xfId="2" applyNumberFormat="1" applyBorder="1" applyAlignment="1">
      <alignment horizontal="right" vertical="center"/>
    </xf>
    <xf numFmtId="3" fontId="9" fillId="0" borderId="0" xfId="2" applyNumberFormat="1" applyAlignment="1">
      <alignment horizontal="right" vertical="center"/>
    </xf>
    <xf numFmtId="0" fontId="13" fillId="2" borderId="0" xfId="0" applyFont="1" applyFill="1"/>
    <xf numFmtId="0" fontId="13" fillId="0" borderId="0" xfId="0" applyFont="1"/>
    <xf numFmtId="0" fontId="12" fillId="2" borderId="0" xfId="0" applyFont="1" applyFill="1" applyAlignment="1">
      <alignment horizontal="right"/>
    </xf>
    <xf numFmtId="0" fontId="12" fillId="2" borderId="20" xfId="0" applyFont="1" applyFill="1" applyBorder="1" applyAlignment="1">
      <alignment horizontal="justify"/>
    </xf>
    <xf numFmtId="0" fontId="12" fillId="2" borderId="6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left"/>
    </xf>
    <xf numFmtId="0" fontId="12" fillId="2" borderId="7" xfId="0" applyFont="1" applyFill="1" applyBorder="1"/>
    <xf numFmtId="0" fontId="12" fillId="2" borderId="20" xfId="0" applyFont="1" applyFill="1" applyBorder="1" applyAlignment="1">
      <alignment horizontal="center"/>
    </xf>
    <xf numFmtId="0" fontId="12" fillId="0" borderId="42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169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indent="1"/>
    </xf>
    <xf numFmtId="0" fontId="12" fillId="0" borderId="0" xfId="0" applyFont="1"/>
    <xf numFmtId="0" fontId="11" fillId="2" borderId="0" xfId="2" applyFont="1" applyFill="1" applyBorder="1" applyAlignment="1">
      <alignment horizontal="left"/>
    </xf>
    <xf numFmtId="0" fontId="11" fillId="2" borderId="26" xfId="2" applyFont="1" applyFill="1" applyBorder="1"/>
    <xf numFmtId="0" fontId="10" fillId="2" borderId="0" xfId="2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2" applyFont="1" applyFill="1" applyAlignment="1">
      <alignment horizontal="right"/>
    </xf>
    <xf numFmtId="0" fontId="11" fillId="2" borderId="25" xfId="2" applyFont="1" applyFill="1" applyBorder="1" applyAlignment="1">
      <alignment horizontal="right"/>
    </xf>
    <xf numFmtId="0" fontId="13" fillId="2" borderId="45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13" xfId="19" applyFont="1" applyFill="1" applyBorder="1"/>
    <xf numFmtId="0" fontId="10" fillId="2" borderId="0" xfId="0" applyFont="1" applyFill="1" applyAlignment="1">
      <alignment horizontal="right"/>
    </xf>
    <xf numFmtId="4" fontId="39" fillId="0" borderId="44" xfId="13" applyNumberFormat="1" applyFont="1" applyBorder="1" applyAlignment="1" applyProtection="1">
      <alignment horizontal="right" vertical="center"/>
      <protection locked="0"/>
    </xf>
    <xf numFmtId="3" fontId="41" fillId="2" borderId="0" xfId="0" applyNumberFormat="1" applyFont="1" applyFill="1" applyBorder="1" applyAlignment="1">
      <alignment horizontal="left" vertical="top" wrapText="1"/>
    </xf>
    <xf numFmtId="3" fontId="41" fillId="2" borderId="0" xfId="0" applyNumberFormat="1" applyFont="1" applyFill="1" applyBorder="1" applyAlignment="1">
      <alignment horizontal="right" vertical="top" wrapText="1"/>
    </xf>
    <xf numFmtId="3" fontId="42" fillId="2" borderId="0" xfId="0" applyNumberFormat="1" applyFont="1" applyFill="1" applyBorder="1" applyAlignment="1">
      <alignment horizontal="right" vertical="top" wrapText="1"/>
    </xf>
    <xf numFmtId="0" fontId="41" fillId="2" borderId="0" xfId="0" applyFont="1" applyFill="1"/>
    <xf numFmtId="0" fontId="4" fillId="3" borderId="13" xfId="19" applyFont="1" applyFill="1" applyBorder="1"/>
    <xf numFmtId="4" fontId="39" fillId="0" borderId="58" xfId="13" applyNumberFormat="1" applyFont="1" applyBorder="1" applyAlignment="1" applyProtection="1">
      <alignment horizontal="right" vertical="center"/>
      <protection locked="0"/>
    </xf>
    <xf numFmtId="0" fontId="34" fillId="2" borderId="0" xfId="0" applyFont="1" applyFill="1" applyAlignment="1">
      <alignment horizontal="left"/>
    </xf>
    <xf numFmtId="0" fontId="9" fillId="0" borderId="0" xfId="0" applyFont="1" applyBorder="1" applyAlignment="1">
      <alignment horizontal="center" vertical="top" wrapText="1"/>
    </xf>
    <xf numFmtId="170" fontId="9" fillId="0" borderId="0" xfId="0" applyNumberFormat="1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13" fillId="2" borderId="59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left" vertical="top" wrapText="1"/>
    </xf>
    <xf numFmtId="170" fontId="9" fillId="7" borderId="0" xfId="0" applyNumberFormat="1" applyFont="1" applyFill="1" applyBorder="1" applyAlignment="1">
      <alignment horizontal="center" vertical="top" wrapText="1"/>
    </xf>
    <xf numFmtId="0" fontId="9" fillId="7" borderId="0" xfId="0" applyFont="1" applyFill="1" applyBorder="1" applyAlignment="1">
      <alignment horizontal="center" vertical="top" wrapText="1"/>
    </xf>
    <xf numFmtId="3" fontId="9" fillId="7" borderId="0" xfId="0" applyNumberFormat="1" applyFont="1" applyFill="1" applyBorder="1" applyAlignment="1">
      <alignment horizontal="right" vertical="top" wrapText="1"/>
    </xf>
    <xf numFmtId="169" fontId="12" fillId="7" borderId="8" xfId="2" applyNumberFormat="1" applyFont="1" applyFill="1" applyBorder="1" applyAlignment="1">
      <alignment horizontal="center" vertical="center" wrapText="1"/>
    </xf>
    <xf numFmtId="169" fontId="12" fillId="7" borderId="30" xfId="2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168" fontId="11" fillId="7" borderId="0" xfId="0" applyNumberFormat="1" applyFont="1" applyFill="1" applyBorder="1" applyAlignment="1">
      <alignment horizontal="right"/>
    </xf>
    <xf numFmtId="0" fontId="6" fillId="9" borderId="8" xfId="19" applyFill="1" applyBorder="1"/>
    <xf numFmtId="0" fontId="30" fillId="7" borderId="0" xfId="19" applyFont="1" applyFill="1" applyAlignment="1">
      <alignment horizontal="right"/>
    </xf>
    <xf numFmtId="0" fontId="6" fillId="7" borderId="0" xfId="19" applyFill="1" applyBorder="1"/>
    <xf numFmtId="0" fontId="0" fillId="7" borderId="0" xfId="0" applyFill="1"/>
    <xf numFmtId="0" fontId="10" fillId="2" borderId="0" xfId="0" applyFont="1" applyFill="1" applyAlignment="1">
      <alignment horizontal="left"/>
    </xf>
    <xf numFmtId="0" fontId="9" fillId="7" borderId="0" xfId="2" applyFill="1"/>
    <xf numFmtId="0" fontId="10" fillId="7" borderId="0" xfId="2" applyFont="1" applyFill="1" applyAlignment="1">
      <alignment horizontal="right"/>
    </xf>
    <xf numFmtId="0" fontId="9" fillId="7" borderId="0" xfId="2" applyFill="1" applyAlignment="1">
      <alignment wrapText="1"/>
    </xf>
    <xf numFmtId="0" fontId="37" fillId="7" borderId="0" xfId="2" applyFont="1" applyFill="1"/>
    <xf numFmtId="0" fontId="38" fillId="7" borderId="0" xfId="2" applyFont="1" applyFill="1" applyBorder="1"/>
    <xf numFmtId="0" fontId="12" fillId="7" borderId="8" xfId="2" applyFont="1" applyFill="1" applyBorder="1" applyAlignment="1">
      <alignment horizontal="center" wrapText="1"/>
    </xf>
    <xf numFmtId="0" fontId="3" fillId="9" borderId="8" xfId="19" applyFont="1" applyFill="1" applyBorder="1"/>
    <xf numFmtId="3" fontId="45" fillId="10" borderId="28" xfId="0" applyNumberFormat="1" applyFont="1" applyFill="1" applyBorder="1"/>
    <xf numFmtId="3" fontId="45" fillId="10" borderId="22" xfId="0" applyNumberFormat="1" applyFont="1" applyFill="1" applyBorder="1"/>
    <xf numFmtId="0" fontId="45" fillId="10" borderId="28" xfId="0" applyFont="1" applyFill="1" applyBorder="1"/>
    <xf numFmtId="0" fontId="45" fillId="10" borderId="22" xfId="0" applyFont="1" applyFill="1" applyBorder="1"/>
    <xf numFmtId="0" fontId="45" fillId="10" borderId="28" xfId="2" applyFont="1" applyFill="1" applyBorder="1"/>
    <xf numFmtId="0" fontId="45" fillId="10" borderId="22" xfId="2" applyFont="1" applyFill="1" applyBorder="1"/>
    <xf numFmtId="0" fontId="45" fillId="10" borderId="29" xfId="2" applyFont="1" applyFill="1" applyBorder="1" applyAlignment="1">
      <alignment wrapText="1"/>
    </xf>
    <xf numFmtId="0" fontId="45" fillId="10" borderId="22" xfId="2" applyFont="1" applyFill="1" applyBorder="1" applyAlignment="1">
      <alignment wrapText="1"/>
    </xf>
    <xf numFmtId="0" fontId="12" fillId="2" borderId="0" xfId="2" applyFont="1" applyFill="1" applyBorder="1" applyAlignment="1">
      <alignment horizontal="left"/>
    </xf>
    <xf numFmtId="0" fontId="12" fillId="2" borderId="0" xfId="2" applyFont="1" applyFill="1" applyAlignment="1">
      <alignment horizontal="left"/>
    </xf>
    <xf numFmtId="0" fontId="25" fillId="7" borderId="14" xfId="19" applyFont="1" applyFill="1" applyBorder="1" applyAlignment="1"/>
    <xf numFmtId="0" fontId="9" fillId="0" borderId="33" xfId="0" applyFont="1" applyBorder="1" applyAlignment="1" applyProtection="1">
      <alignment horizontal="center" vertical="top" wrapText="1"/>
      <protection locked="0"/>
    </xf>
    <xf numFmtId="170" fontId="9" fillId="0" borderId="34" xfId="0" applyNumberFormat="1" applyFont="1" applyBorder="1" applyAlignment="1" applyProtection="1">
      <alignment horizontal="center" vertical="top" wrapText="1"/>
      <protection locked="0"/>
    </xf>
    <xf numFmtId="0" fontId="9" fillId="0" borderId="34" xfId="0" applyFont="1" applyBorder="1" applyAlignment="1" applyProtection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9" fillId="0" borderId="35" xfId="0" applyFont="1" applyFill="1" applyBorder="1" applyAlignment="1" applyProtection="1">
      <alignment horizontal="center" vertical="top" wrapTex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170" fontId="9" fillId="0" borderId="8" xfId="0" applyNumberFormat="1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170" fontId="9" fillId="0" borderId="30" xfId="0" applyNumberFormat="1" applyFont="1" applyBorder="1" applyAlignment="1" applyProtection="1">
      <alignment horizontal="center" vertical="top" wrapText="1"/>
      <protection locked="0"/>
    </xf>
    <xf numFmtId="0" fontId="9" fillId="0" borderId="30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Fill="1" applyBorder="1" applyAlignment="1" applyProtection="1">
      <alignment horizontal="center" vertical="top" wrapText="1"/>
      <protection locked="0"/>
    </xf>
    <xf numFmtId="3" fontId="9" fillId="0" borderId="30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170" fontId="9" fillId="0" borderId="11" xfId="0" applyNumberFormat="1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50" xfId="0" applyFont="1" applyBorder="1" applyAlignment="1" applyProtection="1">
      <alignment horizontal="center" vertical="top" wrapText="1"/>
      <protection locked="0"/>
    </xf>
    <xf numFmtId="0" fontId="9" fillId="0" borderId="50" xfId="0" applyFont="1" applyFill="1" applyBorder="1" applyAlignment="1" applyProtection="1">
      <alignment horizontal="center" vertical="top" wrapText="1"/>
      <protection locked="0"/>
    </xf>
    <xf numFmtId="0" fontId="28" fillId="0" borderId="10" xfId="2" applyFont="1" applyBorder="1" applyAlignment="1" applyProtection="1">
      <alignment horizontal="center" vertical="top" wrapText="1"/>
      <protection locked="0"/>
    </xf>
    <xf numFmtId="170" fontId="28" fillId="0" borderId="11" xfId="2" applyNumberFormat="1" applyFont="1" applyBorder="1" applyAlignment="1" applyProtection="1">
      <alignment horizontal="center" vertical="top" wrapText="1"/>
      <protection locked="0"/>
    </xf>
    <xf numFmtId="169" fontId="28" fillId="0" borderId="11" xfId="2" applyNumberFormat="1" applyFont="1" applyBorder="1" applyAlignment="1" applyProtection="1">
      <alignment horizontal="right" vertical="top" wrapText="1"/>
      <protection locked="0"/>
    </xf>
    <xf numFmtId="0" fontId="28" fillId="0" borderId="11" xfId="2" applyFont="1" applyBorder="1" applyAlignment="1" applyProtection="1">
      <alignment horizontal="center" vertical="top" wrapText="1"/>
      <protection locked="0"/>
    </xf>
    <xf numFmtId="0" fontId="28" fillId="0" borderId="13" xfId="2" applyFont="1" applyBorder="1" applyAlignment="1" applyProtection="1">
      <alignment horizontal="center" vertical="top" wrapText="1"/>
      <protection locked="0"/>
    </xf>
    <xf numFmtId="170" fontId="28" fillId="0" borderId="8" xfId="2" applyNumberFormat="1" applyFont="1" applyBorder="1" applyAlignment="1" applyProtection="1">
      <alignment horizontal="center" vertical="top" wrapText="1"/>
      <protection locked="0"/>
    </xf>
    <xf numFmtId="169" fontId="28" fillId="0" borderId="8" xfId="2" applyNumberFormat="1" applyFont="1" applyBorder="1" applyAlignment="1" applyProtection="1">
      <alignment horizontal="right" vertical="top" wrapText="1"/>
      <protection locked="0"/>
    </xf>
    <xf numFmtId="0" fontId="28" fillId="0" borderId="8" xfId="2" applyFont="1" applyBorder="1" applyAlignment="1" applyProtection="1">
      <alignment horizontal="center" vertical="top" wrapText="1"/>
      <protection locked="0"/>
    </xf>
    <xf numFmtId="0" fontId="28" fillId="0" borderId="18" xfId="2" applyFont="1" applyBorder="1" applyAlignment="1" applyProtection="1">
      <alignment horizontal="center" vertical="top" wrapText="1"/>
      <protection locked="0"/>
    </xf>
    <xf numFmtId="170" fontId="28" fillId="0" borderId="30" xfId="2" applyNumberFormat="1" applyFont="1" applyBorder="1" applyAlignment="1" applyProtection="1">
      <alignment horizontal="center" vertical="top" wrapText="1"/>
      <protection locked="0"/>
    </xf>
    <xf numFmtId="169" fontId="28" fillId="0" borderId="30" xfId="2" applyNumberFormat="1" applyFont="1" applyBorder="1" applyAlignment="1" applyProtection="1">
      <alignment horizontal="right" vertical="top" wrapText="1"/>
      <protection locked="0"/>
    </xf>
    <xf numFmtId="0" fontId="28" fillId="0" borderId="30" xfId="2" applyFont="1" applyBorder="1" applyAlignment="1" applyProtection="1">
      <alignment horizontal="center" vertical="top" wrapText="1"/>
      <protection locked="0"/>
    </xf>
    <xf numFmtId="0" fontId="9" fillId="0" borderId="0" xfId="2" applyFill="1"/>
    <xf numFmtId="0" fontId="12" fillId="0" borderId="13" xfId="2" applyFont="1" applyFill="1" applyBorder="1" applyAlignment="1" applyProtection="1">
      <alignment horizontal="center" wrapText="1"/>
      <protection locked="0"/>
    </xf>
    <xf numFmtId="0" fontId="12" fillId="0" borderId="8" xfId="2" applyFont="1" applyFill="1" applyBorder="1" applyAlignment="1" applyProtection="1">
      <alignment wrapText="1"/>
      <protection locked="0"/>
    </xf>
    <xf numFmtId="0" fontId="12" fillId="0" borderId="8" xfId="2" applyFont="1" applyFill="1" applyBorder="1" applyAlignment="1" applyProtection="1">
      <alignment horizontal="center" vertical="center" wrapText="1"/>
      <protection locked="0"/>
    </xf>
    <xf numFmtId="169" fontId="12" fillId="0" borderId="8" xfId="2" applyNumberFormat="1" applyFont="1" applyFill="1" applyBorder="1" applyAlignment="1" applyProtection="1">
      <alignment wrapText="1"/>
      <protection locked="0"/>
    </xf>
    <xf numFmtId="169" fontId="12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12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2" applyFont="1" applyFill="1" applyBorder="1" applyAlignment="1" applyProtection="1">
      <alignment horizontal="left" wrapText="1"/>
      <protection locked="0"/>
    </xf>
    <xf numFmtId="0" fontId="12" fillId="0" borderId="8" xfId="2" applyFont="1" applyFill="1" applyBorder="1" applyAlignment="1" applyProtection="1">
      <alignment horizontal="center" wrapText="1"/>
      <protection locked="0"/>
    </xf>
    <xf numFmtId="0" fontId="12" fillId="0" borderId="13" xfId="2" quotePrefix="1" applyFont="1" applyFill="1" applyBorder="1" applyAlignment="1" applyProtection="1">
      <alignment horizontal="center" wrapText="1"/>
      <protection locked="0"/>
    </xf>
    <xf numFmtId="171" fontId="12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12" fillId="0" borderId="8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13" xfId="2" applyFont="1" applyFill="1" applyBorder="1" applyAlignment="1" applyProtection="1">
      <alignment horizontal="right" wrapText="1" indent="1"/>
      <protection locked="0"/>
    </xf>
    <xf numFmtId="0" fontId="12" fillId="0" borderId="18" xfId="2" applyFont="1" applyFill="1" applyBorder="1" applyAlignment="1" applyProtection="1">
      <alignment horizontal="right" wrapText="1" indent="1"/>
      <protection locked="0"/>
    </xf>
    <xf numFmtId="0" fontId="12" fillId="0" borderId="30" xfId="2" applyFont="1" applyFill="1" applyBorder="1" applyAlignment="1" applyProtection="1">
      <alignment wrapText="1"/>
      <protection locked="0"/>
    </xf>
    <xf numFmtId="0" fontId="12" fillId="0" borderId="30" xfId="2" applyFont="1" applyFill="1" applyBorder="1" applyAlignment="1" applyProtection="1">
      <alignment horizontal="center" vertical="center" wrapText="1"/>
      <protection locked="0"/>
    </xf>
    <xf numFmtId="169" fontId="12" fillId="0" borderId="30" xfId="2" applyNumberFormat="1" applyFont="1" applyFill="1" applyBorder="1" applyAlignment="1" applyProtection="1">
      <alignment horizontal="right" vertical="center" wrapText="1"/>
      <protection locked="0"/>
    </xf>
    <xf numFmtId="169" fontId="12" fillId="0" borderId="30" xfId="2" applyNumberFormat="1" applyFont="1" applyFill="1" applyBorder="1" applyAlignment="1" applyProtection="1">
      <alignment horizontal="center" vertical="center" wrapText="1"/>
      <protection locked="0"/>
    </xf>
    <xf numFmtId="169" fontId="9" fillId="0" borderId="21" xfId="2" applyNumberFormat="1" applyBorder="1" applyProtection="1">
      <protection locked="0"/>
    </xf>
    <xf numFmtId="169" fontId="9" fillId="0" borderId="28" xfId="2" applyNumberFormat="1" applyBorder="1" applyProtection="1">
      <protection locked="0"/>
    </xf>
    <xf numFmtId="169" fontId="9" fillId="0" borderId="29" xfId="2" applyNumberFormat="1" applyBorder="1" applyProtection="1">
      <protection locked="0"/>
    </xf>
    <xf numFmtId="169" fontId="13" fillId="0" borderId="22" xfId="2" applyNumberFormat="1" applyFont="1" applyBorder="1" applyProtection="1">
      <protection locked="0"/>
    </xf>
    <xf numFmtId="169" fontId="11" fillId="0" borderId="20" xfId="2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4" fontId="12" fillId="0" borderId="11" xfId="0" applyNumberFormat="1" applyFont="1" applyFill="1" applyBorder="1" applyAlignment="1" applyProtection="1">
      <alignment horizontal="right"/>
      <protection locked="0"/>
    </xf>
    <xf numFmtId="4" fontId="39" fillId="0" borderId="43" xfId="13" applyNumberFormat="1" applyFont="1" applyBorder="1" applyAlignment="1" applyProtection="1">
      <alignment horizontal="right"/>
      <protection locked="0"/>
    </xf>
    <xf numFmtId="0" fontId="12" fillId="0" borderId="8" xfId="0" applyFont="1" applyFill="1" applyBorder="1" applyProtection="1">
      <protection locked="0"/>
    </xf>
    <xf numFmtId="4" fontId="12" fillId="0" borderId="8" xfId="0" applyNumberFormat="1" applyFont="1" applyFill="1" applyBorder="1" applyAlignment="1" applyProtection="1">
      <alignment horizontal="right"/>
      <protection locked="0"/>
    </xf>
    <xf numFmtId="4" fontId="39" fillId="0" borderId="44" xfId="13" applyNumberFormat="1" applyFont="1" applyBorder="1" applyAlignment="1" applyProtection="1">
      <alignment horizontal="right"/>
      <protection locked="0"/>
    </xf>
    <xf numFmtId="0" fontId="40" fillId="0" borderId="8" xfId="0" applyFont="1" applyBorder="1" applyProtection="1">
      <protection locked="0"/>
    </xf>
    <xf numFmtId="4" fontId="40" fillId="0" borderId="8" xfId="0" applyNumberFormat="1" applyFont="1" applyBorder="1" applyAlignment="1" applyProtection="1">
      <alignment horizontal="right"/>
      <protection locked="0"/>
    </xf>
    <xf numFmtId="4" fontId="39" fillId="0" borderId="62" xfId="13" applyNumberFormat="1" applyFont="1" applyBorder="1" applyAlignment="1" applyProtection="1">
      <alignment horizontal="right" vertical="center"/>
      <protection locked="0"/>
    </xf>
    <xf numFmtId="4" fontId="39" fillId="0" borderId="43" xfId="13" applyNumberFormat="1" applyFont="1" applyBorder="1" applyAlignment="1" applyProtection="1">
      <alignment horizontal="right" vertical="center"/>
      <protection locked="0"/>
    </xf>
    <xf numFmtId="4" fontId="39" fillId="0" borderId="43" xfId="13" applyNumberFormat="1" applyFont="1" applyFill="1" applyBorder="1" applyAlignment="1" applyProtection="1">
      <alignment horizontal="center" vertical="center"/>
      <protection locked="0"/>
    </xf>
    <xf numFmtId="0" fontId="8" fillId="7" borderId="9" xfId="19" applyFont="1" applyFill="1" applyBorder="1" applyAlignment="1">
      <alignment horizontal="center" vertical="center" wrapText="1"/>
    </xf>
    <xf numFmtId="0" fontId="26" fillId="7" borderId="9" xfId="19" applyFont="1" applyFill="1" applyBorder="1" applyAlignment="1">
      <alignment horizontal="center" vertical="center" wrapText="1"/>
    </xf>
    <xf numFmtId="0" fontId="26" fillId="7" borderId="8" xfId="19" applyFont="1" applyFill="1" applyBorder="1" applyAlignment="1">
      <alignment horizontal="center" vertical="center" wrapText="1"/>
    </xf>
    <xf numFmtId="0" fontId="12" fillId="7" borderId="0" xfId="2" applyFont="1" applyFill="1" applyBorder="1" applyAlignment="1">
      <alignment horizontal="left"/>
    </xf>
    <xf numFmtId="0" fontId="11" fillId="7" borderId="0" xfId="2" applyFont="1" applyFill="1" applyBorder="1" applyAlignment="1">
      <alignment horizontal="left"/>
    </xf>
    <xf numFmtId="0" fontId="13" fillId="8" borderId="0" xfId="0" applyFont="1" applyFill="1" applyAlignment="1" applyProtection="1">
      <alignment vertical="center"/>
    </xf>
    <xf numFmtId="0" fontId="10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27" fillId="8" borderId="0" xfId="0" applyFont="1" applyFill="1" applyAlignment="1" applyProtection="1">
      <alignment horizontal="left" vertical="center"/>
    </xf>
    <xf numFmtId="0" fontId="27" fillId="8" borderId="0" xfId="0" applyFont="1" applyFill="1" applyAlignment="1" applyProtection="1">
      <alignment horizontal="center" vertical="center"/>
    </xf>
    <xf numFmtId="0" fontId="32" fillId="8" borderId="0" xfId="0" applyFont="1" applyFill="1" applyAlignment="1" applyProtection="1">
      <alignment horizontal="center" vertical="center"/>
    </xf>
    <xf numFmtId="0" fontId="12" fillId="8" borderId="0" xfId="0" applyFont="1" applyFill="1" applyAlignment="1" applyProtection="1">
      <alignment horizontal="justify" vertical="center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top" wrapText="1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52" xfId="0" applyFont="1" applyFill="1" applyBorder="1" applyAlignment="1" applyProtection="1">
      <alignment horizontal="center" vertical="top" wrapText="1"/>
    </xf>
    <xf numFmtId="0" fontId="12" fillId="7" borderId="53" xfId="0" applyFont="1" applyFill="1" applyBorder="1" applyAlignment="1" applyProtection="1">
      <alignment vertical="center"/>
    </xf>
    <xf numFmtId="0" fontId="12" fillId="7" borderId="54" xfId="0" applyFont="1" applyFill="1" applyBorder="1" applyAlignment="1" applyProtection="1">
      <alignment vertical="center"/>
    </xf>
    <xf numFmtId="0" fontId="12" fillId="7" borderId="56" xfId="0" applyFont="1" applyFill="1" applyBorder="1" applyAlignment="1" applyProtection="1">
      <alignment vertical="center"/>
    </xf>
    <xf numFmtId="0" fontId="12" fillId="7" borderId="6" xfId="0" applyFont="1" applyFill="1" applyBorder="1" applyAlignment="1" applyProtection="1">
      <alignment horizontal="center" vertical="center"/>
    </xf>
    <xf numFmtId="4" fontId="39" fillId="7" borderId="52" xfId="13" applyNumberFormat="1" applyFont="1" applyFill="1" applyBorder="1" applyAlignment="1" applyProtection="1">
      <alignment horizontal="right" vertical="center"/>
    </xf>
    <xf numFmtId="0" fontId="12" fillId="7" borderId="57" xfId="0" applyFont="1" applyFill="1" applyBorder="1" applyAlignment="1" applyProtection="1">
      <alignment vertical="center"/>
    </xf>
    <xf numFmtId="0" fontId="12" fillId="7" borderId="55" xfId="0" applyFont="1" applyFill="1" applyBorder="1" applyAlignment="1" applyProtection="1">
      <alignment vertical="center"/>
    </xf>
    <xf numFmtId="0" fontId="11" fillId="8" borderId="0" xfId="0" applyFont="1" applyFill="1" applyAlignment="1" applyProtection="1">
      <alignment vertical="center"/>
    </xf>
    <xf numFmtId="0" fontId="13" fillId="8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12" fillId="0" borderId="63" xfId="0" applyFont="1" applyBorder="1" applyAlignment="1">
      <alignment horizontal="right"/>
    </xf>
    <xf numFmtId="0" fontId="40" fillId="0" borderId="30" xfId="0" applyFont="1" applyBorder="1" applyProtection="1">
      <protection locked="0"/>
    </xf>
    <xf numFmtId="4" fontId="40" fillId="0" borderId="30" xfId="0" applyNumberFormat="1" applyFont="1" applyBorder="1" applyAlignment="1" applyProtection="1">
      <alignment horizontal="right"/>
      <protection locked="0"/>
    </xf>
    <xf numFmtId="4" fontId="39" fillId="0" borderId="58" xfId="13" applyNumberFormat="1" applyFont="1" applyBorder="1" applyAlignment="1" applyProtection="1">
      <alignment horizontal="right"/>
      <protection locked="0"/>
    </xf>
    <xf numFmtId="168" fontId="11" fillId="7" borderId="20" xfId="0" applyNumberFormat="1" applyFont="1" applyFill="1" applyBorder="1" applyAlignment="1" applyProtection="1">
      <alignment horizontal="right" vertical="center"/>
    </xf>
    <xf numFmtId="169" fontId="6" fillId="6" borderId="8" xfId="19" applyNumberFormat="1" applyFill="1" applyBorder="1" applyProtection="1">
      <protection locked="0"/>
    </xf>
    <xf numFmtId="169" fontId="6" fillId="9" borderId="27" xfId="19" applyNumberFormat="1" applyFill="1" applyBorder="1" applyProtection="1">
      <protection locked="0"/>
    </xf>
    <xf numFmtId="169" fontId="7" fillId="10" borderId="27" xfId="19" applyNumberFormat="1" applyFont="1" applyFill="1" applyBorder="1"/>
    <xf numFmtId="169" fontId="6" fillId="3" borderId="8" xfId="19" applyNumberFormat="1" applyFill="1" applyBorder="1" applyProtection="1">
      <protection locked="0"/>
    </xf>
    <xf numFmtId="169" fontId="7" fillId="10" borderId="8" xfId="19" applyNumberFormat="1" applyFont="1" applyFill="1" applyBorder="1"/>
    <xf numFmtId="169" fontId="6" fillId="9" borderId="8" xfId="19" applyNumberFormat="1" applyFill="1" applyBorder="1" applyProtection="1">
      <protection locked="0"/>
    </xf>
    <xf numFmtId="169" fontId="7" fillId="10" borderId="11" xfId="19" applyNumberFormat="1" applyFont="1" applyFill="1" applyBorder="1"/>
    <xf numFmtId="168" fontId="11" fillId="7" borderId="36" xfId="0" applyNumberFormat="1" applyFont="1" applyFill="1" applyBorder="1" applyAlignment="1" applyProtection="1">
      <alignment horizontal="right" vertical="center"/>
    </xf>
    <xf numFmtId="168" fontId="11" fillId="7" borderId="20" xfId="0" applyNumberFormat="1" applyFont="1" applyFill="1" applyBorder="1" applyAlignment="1">
      <alignment horizontal="right"/>
    </xf>
    <xf numFmtId="168" fontId="8" fillId="6" borderId="8" xfId="19" applyNumberFormat="1" applyFont="1" applyFill="1" applyBorder="1"/>
    <xf numFmtId="169" fontId="11" fillId="0" borderId="20" xfId="2" applyNumberFormat="1" applyFont="1" applyFill="1" applyBorder="1"/>
    <xf numFmtId="0" fontId="32" fillId="7" borderId="30" xfId="2" applyFont="1" applyFill="1" applyBorder="1" applyAlignment="1">
      <alignment horizontal="center" vertical="center" wrapText="1"/>
    </xf>
    <xf numFmtId="169" fontId="32" fillId="7" borderId="30" xfId="2" applyNumberFormat="1" applyFont="1" applyFill="1" applyBorder="1" applyAlignment="1">
      <alignment horizontal="center" vertical="center" wrapText="1"/>
    </xf>
    <xf numFmtId="0" fontId="32" fillId="7" borderId="22" xfId="2" applyFont="1" applyFill="1" applyBorder="1" applyAlignment="1">
      <alignment horizontal="center" vertical="center" wrapText="1"/>
    </xf>
    <xf numFmtId="168" fontId="48" fillId="10" borderId="20" xfId="0" applyNumberFormat="1" applyFont="1" applyFill="1" applyBorder="1" applyAlignment="1" applyProtection="1">
      <alignment horizontal="right" vertical="center"/>
    </xf>
    <xf numFmtId="169" fontId="26" fillId="10" borderId="8" xfId="19" applyNumberFormat="1" applyFont="1" applyFill="1" applyBorder="1"/>
    <xf numFmtId="169" fontId="48" fillId="10" borderId="20" xfId="2" applyNumberFormat="1" applyFont="1" applyFill="1" applyBorder="1"/>
    <xf numFmtId="0" fontId="25" fillId="7" borderId="0" xfId="19" applyFont="1" applyFill="1" applyBorder="1" applyAlignment="1"/>
    <xf numFmtId="0" fontId="2" fillId="3" borderId="13" xfId="19" applyFont="1" applyFill="1" applyBorder="1"/>
    <xf numFmtId="0" fontId="12" fillId="0" borderId="1" xfId="2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0" fillId="2" borderId="0" xfId="2" applyFont="1" applyFill="1" applyBorder="1" applyAlignment="1">
      <alignment horizontal="center" vertical="center"/>
    </xf>
    <xf numFmtId="0" fontId="0" fillId="0" borderId="0" xfId="0" applyAlignment="1"/>
    <xf numFmtId="0" fontId="12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2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12" fillId="2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12" fillId="0" borderId="1" xfId="1" applyNumberFormat="1" applyFont="1" applyFill="1" applyBorder="1" applyAlignment="1">
      <alignment horizontal="right"/>
    </xf>
    <xf numFmtId="9" fontId="9" fillId="0" borderId="2" xfId="1" applyNumberFormat="1" applyFont="1" applyFill="1" applyBorder="1" applyAlignment="1">
      <alignment horizontal="right"/>
    </xf>
    <xf numFmtId="9" fontId="9" fillId="0" borderId="3" xfId="1" applyNumberFormat="1" applyFont="1" applyFill="1" applyBorder="1" applyAlignment="1">
      <alignment horizontal="right"/>
    </xf>
    <xf numFmtId="0" fontId="12" fillId="2" borderId="14" xfId="2" applyFont="1" applyFill="1" applyBorder="1" applyAlignment="1">
      <alignment horizontal="left"/>
    </xf>
    <xf numFmtId="0" fontId="12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2" fillId="3" borderId="2" xfId="2" applyFont="1" applyFill="1" applyBorder="1" applyAlignment="1" applyProtection="1">
      <alignment horizontal="left"/>
      <protection locked="0"/>
    </xf>
    <xf numFmtId="0" fontId="12" fillId="3" borderId="3" xfId="2" applyFont="1" applyFill="1" applyBorder="1" applyAlignment="1" applyProtection="1">
      <alignment horizontal="left"/>
      <protection locked="0"/>
    </xf>
    <xf numFmtId="0" fontId="12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11" fillId="3" borderId="1" xfId="2" applyFont="1" applyFill="1" applyBorder="1" applyAlignment="1">
      <alignment horizontal="left"/>
    </xf>
    <xf numFmtId="0" fontId="43" fillId="3" borderId="2" xfId="0" applyFont="1" applyFill="1" applyBorder="1" applyAlignment="1">
      <alignment horizontal="left"/>
    </xf>
    <xf numFmtId="0" fontId="43" fillId="3" borderId="3" xfId="0" applyFont="1" applyFill="1" applyBorder="1" applyAlignment="1">
      <alignment horizontal="left"/>
    </xf>
    <xf numFmtId="0" fontId="12" fillId="3" borderId="46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7" xfId="0" applyFill="1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9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1" xfId="0" applyBorder="1" applyAlignment="1" applyProtection="1">
      <alignment horizontal="left"/>
      <protection locked="0"/>
    </xf>
    <xf numFmtId="0" fontId="12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30" fillId="7" borderId="0" xfId="19" applyFont="1" applyFill="1" applyBorder="1" applyAlignment="1">
      <alignment horizontal="left" vertical="center"/>
    </xf>
    <xf numFmtId="0" fontId="31" fillId="7" borderId="0" xfId="19" applyFont="1" applyFill="1" applyBorder="1" applyAlignment="1">
      <alignment horizontal="left" vertical="center"/>
    </xf>
    <xf numFmtId="0" fontId="25" fillId="7" borderId="0" xfId="19" applyFont="1" applyFill="1" applyBorder="1" applyAlignment="1"/>
    <xf numFmtId="0" fontId="6" fillId="3" borderId="12" xfId="19" applyFill="1" applyBorder="1" applyAlignment="1"/>
    <xf numFmtId="0" fontId="6" fillId="0" borderId="2" xfId="19" applyBorder="1" applyAlignment="1"/>
    <xf numFmtId="0" fontId="0" fillId="0" borderId="2" xfId="0" applyBorder="1" applyAlignment="1"/>
    <xf numFmtId="0" fontId="0" fillId="0" borderId="3" xfId="0" applyBorder="1" applyAlignment="1"/>
    <xf numFmtId="0" fontId="6" fillId="7" borderId="12" xfId="19" applyFill="1" applyBorder="1" applyAlignment="1">
      <alignment horizontal="center"/>
    </xf>
    <xf numFmtId="0" fontId="6" fillId="7" borderId="2" xfId="19" applyFill="1" applyBorder="1" applyAlignment="1">
      <alignment horizontal="center"/>
    </xf>
    <xf numFmtId="0" fontId="6" fillId="7" borderId="3" xfId="19" applyFill="1" applyBorder="1" applyAlignment="1">
      <alignment horizontal="center"/>
    </xf>
    <xf numFmtId="0" fontId="8" fillId="7" borderId="12" xfId="19" applyFont="1" applyFill="1" applyBorder="1" applyAlignment="1"/>
    <xf numFmtId="0" fontId="0" fillId="7" borderId="2" xfId="0" applyFill="1" applyBorder="1" applyAlignment="1"/>
    <xf numFmtId="0" fontId="0" fillId="7" borderId="3" xfId="0" applyFill="1" applyBorder="1" applyAlignment="1"/>
    <xf numFmtId="0" fontId="10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15" xfId="2" applyBorder="1" applyAlignment="1" applyProtection="1">
      <alignment horizontal="center"/>
      <protection locked="0"/>
    </xf>
    <xf numFmtId="0" fontId="9" fillId="0" borderId="27" xfId="2" applyBorder="1" applyAlignment="1" applyProtection="1">
      <alignment horizontal="center"/>
      <protection locked="0"/>
    </xf>
    <xf numFmtId="0" fontId="12" fillId="0" borderId="27" xfId="2" applyFont="1" applyBorder="1" applyAlignment="1" applyProtection="1">
      <alignment horizontal="left"/>
      <protection locked="0"/>
    </xf>
    <xf numFmtId="0" fontId="10" fillId="2" borderId="0" xfId="2" applyFont="1" applyFill="1" applyAlignment="1">
      <alignment horizontal="right"/>
    </xf>
    <xf numFmtId="0" fontId="27" fillId="2" borderId="0" xfId="2" applyFont="1" applyFill="1" applyAlignment="1">
      <alignment horizontal="center" wrapText="1"/>
    </xf>
    <xf numFmtId="0" fontId="11" fillId="2" borderId="23" xfId="2" applyFont="1" applyFill="1" applyBorder="1" applyAlignment="1">
      <alignment horizontal="center"/>
    </xf>
    <xf numFmtId="0" fontId="11" fillId="2" borderId="24" xfId="2" applyFont="1" applyFill="1" applyBorder="1" applyAlignment="1">
      <alignment horizontal="center"/>
    </xf>
    <xf numFmtId="0" fontId="11" fillId="2" borderId="23" xfId="2" applyFont="1" applyFill="1" applyBorder="1" applyAlignment="1">
      <alignment horizontal="left"/>
    </xf>
    <xf numFmtId="0" fontId="11" fillId="2" borderId="25" xfId="2" applyFont="1" applyFill="1" applyBorder="1" applyAlignment="1">
      <alignment horizontal="left"/>
    </xf>
    <xf numFmtId="0" fontId="9" fillId="0" borderId="12" xfId="2" applyBorder="1" applyAlignment="1" applyProtection="1">
      <alignment horizontal="center"/>
      <protection locked="0"/>
    </xf>
    <xf numFmtId="0" fontId="9" fillId="0" borderId="3" xfId="2" applyBorder="1" applyAlignment="1" applyProtection="1">
      <alignment horizontal="center"/>
      <protection locked="0"/>
    </xf>
    <xf numFmtId="0" fontId="12" fillId="0" borderId="1" xfId="2" applyFont="1" applyBorder="1" applyAlignment="1" applyProtection="1">
      <alignment horizontal="center"/>
      <protection locked="0"/>
    </xf>
    <xf numFmtId="0" fontId="12" fillId="0" borderId="2" xfId="2" applyFont="1" applyBorder="1" applyAlignment="1" applyProtection="1">
      <alignment horizontal="center"/>
      <protection locked="0"/>
    </xf>
    <xf numFmtId="0" fontId="12" fillId="0" borderId="3" xfId="2" applyFont="1" applyBorder="1" applyAlignment="1" applyProtection="1">
      <alignment horizontal="center"/>
      <protection locked="0"/>
    </xf>
    <xf numFmtId="0" fontId="9" fillId="0" borderId="13" xfId="2" applyBorder="1" applyAlignment="1" applyProtection="1">
      <alignment horizontal="center"/>
      <protection locked="0"/>
    </xf>
    <xf numFmtId="0" fontId="9" fillId="0" borderId="8" xfId="2" applyBorder="1" applyAlignment="1" applyProtection="1">
      <alignment horizontal="center"/>
      <protection locked="0"/>
    </xf>
    <xf numFmtId="0" fontId="12" fillId="0" borderId="8" xfId="2" applyFont="1" applyBorder="1" applyAlignment="1" applyProtection="1">
      <alignment horizontal="left"/>
      <protection locked="0"/>
    </xf>
    <xf numFmtId="0" fontId="32" fillId="2" borderId="0" xfId="2" applyFont="1" applyFill="1" applyAlignment="1">
      <alignment horizontal="left"/>
    </xf>
    <xf numFmtId="0" fontId="9" fillId="0" borderId="18" xfId="2" applyBorder="1" applyAlignment="1" applyProtection="1">
      <alignment horizontal="center"/>
      <protection locked="0"/>
    </xf>
    <xf numFmtId="0" fontId="9" fillId="0" borderId="30" xfId="2" applyBorder="1" applyAlignment="1" applyProtection="1">
      <alignment horizontal="center"/>
      <protection locked="0"/>
    </xf>
    <xf numFmtId="0" fontId="13" fillId="0" borderId="30" xfId="2" applyFont="1" applyBorder="1" applyAlignment="1" applyProtection="1">
      <alignment horizontal="left"/>
      <protection locked="0"/>
    </xf>
    <xf numFmtId="0" fontId="11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45" xfId="0" applyBorder="1" applyAlignment="1">
      <alignment horizontal="left"/>
    </xf>
    <xf numFmtId="0" fontId="46" fillId="7" borderId="26" xfId="0" applyFont="1" applyFill="1" applyBorder="1" applyAlignment="1">
      <alignment horizontal="center" wrapText="1"/>
    </xf>
    <xf numFmtId="0" fontId="46" fillId="7" borderId="31" xfId="0" applyFont="1" applyFill="1" applyBorder="1" applyAlignment="1">
      <alignment horizontal="center" wrapText="1"/>
    </xf>
    <xf numFmtId="0" fontId="46" fillId="7" borderId="36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0" fillId="0" borderId="31" xfId="0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7" fillId="7" borderId="26" xfId="2" applyFont="1" applyFill="1" applyBorder="1" applyAlignment="1">
      <alignment horizontal="center" wrapText="1"/>
    </xf>
    <xf numFmtId="0" fontId="47" fillId="7" borderId="36" xfId="2" applyFont="1" applyFill="1" applyBorder="1" applyAlignment="1">
      <alignment horizontal="center" wrapText="1"/>
    </xf>
    <xf numFmtId="0" fontId="27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1" fillId="2" borderId="0" xfId="2" applyFont="1" applyFill="1" applyBorder="1" applyAlignment="1">
      <alignment horizontal="right" vertical="top" wrapText="1"/>
    </xf>
    <xf numFmtId="0" fontId="32" fillId="2" borderId="26" xfId="2" applyFont="1" applyFill="1" applyBorder="1" applyAlignment="1">
      <alignment horizontal="center" vertical="center" wrapText="1"/>
    </xf>
    <xf numFmtId="0" fontId="32" fillId="2" borderId="36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/>
      <protection locked="0"/>
    </xf>
    <xf numFmtId="0" fontId="12" fillId="0" borderId="2" xfId="2" applyFont="1" applyFill="1" applyBorder="1" applyAlignment="1" applyProtection="1">
      <alignment horizontal="left" vertical="center"/>
      <protection locked="0"/>
    </xf>
    <xf numFmtId="0" fontId="12" fillId="0" borderId="3" xfId="2" applyFont="1" applyFill="1" applyBorder="1" applyAlignment="1" applyProtection="1">
      <alignment horizontal="left" vertical="center"/>
      <protection locked="0"/>
    </xf>
    <xf numFmtId="0" fontId="45" fillId="7" borderId="26" xfId="2" applyFont="1" applyFill="1" applyBorder="1" applyAlignment="1">
      <alignment horizontal="center" vertical="center" wrapText="1"/>
    </xf>
    <xf numFmtId="0" fontId="45" fillId="7" borderId="36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left" wrapText="1"/>
    </xf>
    <xf numFmtId="0" fontId="11" fillId="0" borderId="2" xfId="2" applyFont="1" applyFill="1" applyBorder="1" applyAlignment="1">
      <alignment horizontal="left" wrapText="1"/>
    </xf>
    <xf numFmtId="0" fontId="0" fillId="0" borderId="44" xfId="0" applyBorder="1" applyAlignment="1">
      <alignment wrapText="1"/>
    </xf>
    <xf numFmtId="0" fontId="11" fillId="0" borderId="60" xfId="2" applyFont="1" applyFill="1" applyBorder="1" applyAlignment="1">
      <alignment horizontal="left" wrapText="1"/>
    </xf>
    <xf numFmtId="0" fontId="11" fillId="0" borderId="61" xfId="2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27" fillId="2" borderId="0" xfId="2" applyFont="1" applyFill="1" applyBorder="1" applyAlignment="1">
      <alignment horizontal="center"/>
    </xf>
    <xf numFmtId="0" fontId="32" fillId="7" borderId="37" xfId="2" applyFont="1" applyFill="1" applyBorder="1" applyAlignment="1">
      <alignment horizontal="center" vertical="center" wrapText="1"/>
    </xf>
    <xf numFmtId="0" fontId="32" fillId="7" borderId="40" xfId="2" applyFont="1" applyFill="1" applyBorder="1" applyAlignment="1">
      <alignment horizontal="center" vertical="center" wrapText="1"/>
    </xf>
    <xf numFmtId="0" fontId="32" fillId="7" borderId="38" xfId="2" applyFont="1" applyFill="1" applyBorder="1" applyAlignment="1">
      <alignment horizontal="center" vertical="center" wrapText="1"/>
    </xf>
    <xf numFmtId="0" fontId="32" fillId="7" borderId="41" xfId="2" applyFont="1" applyFill="1" applyBorder="1" applyAlignment="1">
      <alignment horizontal="center" vertical="center" wrapText="1"/>
    </xf>
    <xf numFmtId="0" fontId="32" fillId="7" borderId="16" xfId="2" applyFont="1" applyFill="1" applyBorder="1" applyAlignment="1">
      <alignment horizontal="center" vertical="center" wrapText="1"/>
    </xf>
    <xf numFmtId="0" fontId="32" fillId="7" borderId="39" xfId="2" applyFont="1" applyFill="1" applyBorder="1" applyAlignment="1">
      <alignment horizontal="center" vertical="center" wrapText="1"/>
    </xf>
    <xf numFmtId="3" fontId="32" fillId="7" borderId="16" xfId="2" applyNumberFormat="1" applyFont="1" applyFill="1" applyBorder="1" applyAlignment="1">
      <alignment horizontal="center" vertical="center" wrapText="1"/>
    </xf>
    <xf numFmtId="3" fontId="32" fillId="7" borderId="39" xfId="2" applyNumberFormat="1" applyFont="1" applyFill="1" applyBorder="1" applyAlignment="1">
      <alignment horizontal="center" vertical="center" wrapText="1"/>
    </xf>
    <xf numFmtId="3" fontId="32" fillId="7" borderId="17" xfId="2" applyNumberFormat="1" applyFont="1" applyFill="1" applyBorder="1" applyAlignment="1">
      <alignment horizontal="center" vertical="center" wrapText="1"/>
    </xf>
    <xf numFmtId="3" fontId="32" fillId="7" borderId="38" xfId="2" applyNumberFormat="1" applyFont="1" applyFill="1" applyBorder="1" applyAlignment="1">
      <alignment horizontal="center" vertical="center" wrapText="1"/>
    </xf>
    <xf numFmtId="3" fontId="32" fillId="7" borderId="41" xfId="2" applyNumberFormat="1" applyFont="1" applyFill="1" applyBorder="1" applyAlignment="1">
      <alignment horizontal="center" vertical="center" wrapText="1"/>
    </xf>
    <xf numFmtId="3" fontId="12" fillId="4" borderId="0" xfId="2" applyNumberFormat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/>
    </xf>
    <xf numFmtId="0" fontId="11" fillId="4" borderId="0" xfId="2" applyFont="1" applyFill="1" applyBorder="1" applyAlignment="1">
      <alignment horizontal="left" wrapText="1"/>
    </xf>
    <xf numFmtId="0" fontId="12" fillId="0" borderId="1" xfId="2" applyFont="1" applyFill="1" applyBorder="1" applyAlignment="1" applyProtection="1">
      <alignment horizontal="right" wrapText="1"/>
      <protection locked="0"/>
    </xf>
    <xf numFmtId="0" fontId="12" fillId="0" borderId="3" xfId="2" applyFont="1" applyFill="1" applyBorder="1" applyAlignment="1" applyProtection="1">
      <alignment horizontal="right" wrapText="1"/>
      <protection locked="0"/>
    </xf>
    <xf numFmtId="0" fontId="12" fillId="4" borderId="0" xfId="2" applyFont="1" applyFill="1" applyBorder="1" applyAlignment="1">
      <alignment horizontal="left" wrapText="1"/>
    </xf>
    <xf numFmtId="0" fontId="12" fillId="4" borderId="0" xfId="2" applyFont="1" applyFill="1" applyBorder="1" applyAlignment="1">
      <alignment horizontal="left"/>
    </xf>
    <xf numFmtId="0" fontId="12" fillId="0" borderId="1" xfId="2" applyFont="1" applyFill="1" applyBorder="1" applyAlignment="1" applyProtection="1">
      <alignment horizontal="center" vertical="center"/>
      <protection locked="0"/>
    </xf>
    <xf numFmtId="0" fontId="12" fillId="0" borderId="2" xfId="2" applyFont="1" applyFill="1" applyBorder="1" applyAlignment="1" applyProtection="1">
      <alignment horizontal="center" vertical="center"/>
      <protection locked="0"/>
    </xf>
    <xf numFmtId="0" fontId="12" fillId="0" borderId="3" xfId="2" applyFont="1" applyFill="1" applyBorder="1" applyAlignment="1" applyProtection="1">
      <alignment horizontal="center" vertical="center"/>
      <protection locked="0"/>
    </xf>
    <xf numFmtId="0" fontId="1" fillId="3" borderId="13" xfId="19" applyFont="1" applyFill="1" applyBorder="1"/>
    <xf numFmtId="0" fontId="1" fillId="3" borderId="13" xfId="19" applyFont="1" applyFill="1" applyBorder="1" applyAlignment="1">
      <alignment wrapText="1"/>
    </xf>
    <xf numFmtId="0" fontId="8" fillId="9" borderId="8" xfId="19" applyFont="1" applyFill="1" applyBorder="1" applyAlignment="1"/>
    <xf numFmtId="0" fontId="1" fillId="9" borderId="8" xfId="19" applyFont="1" applyFill="1" applyBorder="1" applyAlignment="1"/>
    <xf numFmtId="168" fontId="8" fillId="9" borderId="8" xfId="19" applyNumberFormat="1" applyFont="1" applyFill="1" applyBorder="1" applyAlignment="1"/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15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Normal="100" workbookViewId="0">
      <selection activeCell="B31" sqref="B31:F31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82" t="s">
        <v>24</v>
      </c>
      <c r="B1" s="283"/>
      <c r="C1" s="283"/>
      <c r="D1" s="283"/>
      <c r="E1" s="283"/>
      <c r="F1" s="283"/>
      <c r="G1" s="283"/>
      <c r="H1" s="283"/>
      <c r="I1" s="283"/>
    </row>
    <row r="2" spans="1:9" ht="15.75">
      <c r="A2" s="155"/>
      <c r="B2" s="155"/>
      <c r="C2" s="155"/>
      <c r="D2" s="155"/>
      <c r="E2" s="155"/>
      <c r="F2" s="155"/>
      <c r="G2" s="155"/>
      <c r="H2" s="155"/>
      <c r="I2" s="155"/>
    </row>
    <row r="3" spans="1:9" ht="15.75">
      <c r="A3" s="155"/>
      <c r="B3" s="101" t="s">
        <v>0</v>
      </c>
      <c r="C3" s="155"/>
      <c r="D3" s="155"/>
      <c r="E3" s="155"/>
      <c r="F3" s="155"/>
      <c r="G3" s="155"/>
      <c r="H3" s="155"/>
      <c r="I3" s="155"/>
    </row>
    <row r="4" spans="1:9" ht="15.75">
      <c r="A4" s="155"/>
      <c r="B4" s="284"/>
      <c r="C4" s="285"/>
      <c r="D4" s="285"/>
      <c r="E4" s="285"/>
      <c r="F4" s="286"/>
      <c r="G4" s="155"/>
      <c r="H4" s="155"/>
      <c r="I4" s="155"/>
    </row>
    <row r="5" spans="1:9" ht="15.75">
      <c r="A5" s="155"/>
      <c r="B5" s="101" t="s">
        <v>1</v>
      </c>
      <c r="C5" s="155"/>
      <c r="D5" s="155"/>
      <c r="E5" s="155"/>
      <c r="F5" s="155"/>
      <c r="G5" s="155"/>
      <c r="H5" s="155"/>
      <c r="I5" s="155"/>
    </row>
    <row r="6" spans="1:9" ht="15.75">
      <c r="A6" s="155"/>
      <c r="B6" s="284"/>
      <c r="C6" s="285"/>
      <c r="D6" s="285"/>
      <c r="E6" s="285"/>
      <c r="F6" s="286"/>
      <c r="G6" s="155"/>
      <c r="H6" s="155"/>
      <c r="I6" s="155"/>
    </row>
    <row r="7" spans="1:9" ht="15.75">
      <c r="A7" s="155"/>
      <c r="B7" s="155" t="s">
        <v>2</v>
      </c>
      <c r="C7" s="155"/>
      <c r="D7" s="155"/>
      <c r="E7" s="155"/>
      <c r="F7" s="155"/>
      <c r="G7" s="155"/>
      <c r="H7" s="155"/>
      <c r="I7" s="155"/>
    </row>
    <row r="8" spans="1:9" ht="15.75">
      <c r="A8" s="155"/>
      <c r="B8" s="287"/>
      <c r="C8" s="288"/>
      <c r="D8" s="288"/>
      <c r="E8" s="288"/>
      <c r="F8" s="289"/>
      <c r="G8" s="155"/>
      <c r="H8" s="155"/>
      <c r="I8" s="155"/>
    </row>
    <row r="9" spans="1:9" ht="15.75">
      <c r="A9" s="155"/>
      <c r="B9" s="155" t="s">
        <v>79</v>
      </c>
      <c r="C9" s="155"/>
      <c r="D9" s="155"/>
      <c r="E9" s="155"/>
      <c r="F9" s="155"/>
      <c r="G9" s="155"/>
      <c r="H9" s="155"/>
      <c r="I9" s="155"/>
    </row>
    <row r="10" spans="1:9" ht="15.75">
      <c r="A10" s="155"/>
      <c r="B10" s="287"/>
      <c r="C10" s="288"/>
      <c r="D10" s="288"/>
      <c r="E10" s="288"/>
      <c r="F10" s="289"/>
      <c r="G10" s="155"/>
      <c r="H10" s="155"/>
      <c r="I10" s="155"/>
    </row>
    <row r="11" spans="1:9" ht="15.75">
      <c r="A11" s="155"/>
      <c r="B11" s="230" t="s">
        <v>3</v>
      </c>
      <c r="C11" s="230"/>
      <c r="D11" s="230"/>
      <c r="E11" s="230"/>
      <c r="F11" s="230"/>
      <c r="G11" s="155"/>
      <c r="H11" s="155"/>
      <c r="I11" s="155"/>
    </row>
    <row r="12" spans="1:9" ht="15.75">
      <c r="A12" s="155"/>
      <c r="B12" s="231" t="s">
        <v>71</v>
      </c>
      <c r="C12" s="230"/>
      <c r="D12" s="230"/>
      <c r="E12" s="230"/>
      <c r="F12" s="230"/>
      <c r="G12" s="155"/>
      <c r="H12" s="155"/>
      <c r="I12" s="155"/>
    </row>
    <row r="13" spans="1:9" ht="15.75">
      <c r="A13" s="155"/>
      <c r="B13" s="279">
        <f>'D4-Přehled o úhradách plateb'!E63</f>
        <v>0</v>
      </c>
      <c r="C13" s="280"/>
      <c r="D13" s="280"/>
      <c r="E13" s="280"/>
      <c r="F13" s="281"/>
      <c r="G13" s="155"/>
      <c r="H13" s="155"/>
      <c r="I13" s="155"/>
    </row>
    <row r="14" spans="1:9" ht="15.75">
      <c r="A14" s="155"/>
      <c r="B14" s="230" t="s">
        <v>80</v>
      </c>
      <c r="C14" s="230"/>
      <c r="D14" s="230"/>
      <c r="E14" s="230"/>
      <c r="F14" s="230"/>
      <c r="G14" s="155"/>
      <c r="H14" s="155"/>
      <c r="I14" s="155"/>
    </row>
    <row r="15" spans="1:9" ht="15.75">
      <c r="A15" s="155"/>
      <c r="B15" s="279">
        <f>'D5-Mzdové prostředky'!J32</f>
        <v>0</v>
      </c>
      <c r="C15" s="291"/>
      <c r="D15" s="291"/>
      <c r="E15" s="291"/>
      <c r="F15" s="292"/>
      <c r="G15" s="155"/>
      <c r="H15" s="155"/>
      <c r="I15" s="155"/>
    </row>
    <row r="16" spans="1:9" ht="15.75">
      <c r="A16" s="155"/>
      <c r="B16" s="230"/>
      <c r="C16" s="230"/>
      <c r="D16" s="230"/>
      <c r="E16" s="230"/>
      <c r="F16" s="230"/>
      <c r="G16" s="155"/>
      <c r="H16" s="155"/>
      <c r="I16" s="155"/>
    </row>
    <row r="17" spans="1:9" ht="15.75">
      <c r="A17" s="155"/>
      <c r="B17" s="231" t="s">
        <v>4</v>
      </c>
      <c r="C17" s="230"/>
      <c r="D17" s="230"/>
      <c r="E17" s="230"/>
      <c r="F17" s="230"/>
      <c r="G17" s="155"/>
      <c r="H17" s="155"/>
      <c r="I17" s="155"/>
    </row>
    <row r="18" spans="1:9" ht="15.75">
      <c r="A18" s="155"/>
      <c r="B18" s="230" t="s">
        <v>85</v>
      </c>
      <c r="C18" s="230"/>
      <c r="D18" s="230"/>
      <c r="E18" s="230"/>
      <c r="F18" s="230"/>
      <c r="G18" s="155"/>
      <c r="H18" s="155"/>
      <c r="I18" s="155"/>
    </row>
    <row r="19" spans="1:9" ht="15.75">
      <c r="A19" s="155"/>
      <c r="B19" s="279">
        <f>'D4-Přehled o úhradách plateb'!D63</f>
        <v>0</v>
      </c>
      <c r="C19" s="291"/>
      <c r="D19" s="291"/>
      <c r="E19" s="291"/>
      <c r="F19" s="292"/>
      <c r="G19" s="155"/>
      <c r="H19" s="155"/>
      <c r="I19" s="155"/>
    </row>
    <row r="20" spans="1:9" ht="15.75">
      <c r="A20" s="155"/>
      <c r="B20" s="230" t="s">
        <v>80</v>
      </c>
      <c r="C20" s="230"/>
      <c r="D20" s="230"/>
      <c r="E20" s="230"/>
      <c r="F20" s="230"/>
      <c r="G20" s="155"/>
      <c r="H20" s="155"/>
      <c r="I20" s="155"/>
    </row>
    <row r="21" spans="1:9" ht="15.75">
      <c r="A21" s="155"/>
      <c r="B21" s="301"/>
      <c r="C21" s="302"/>
      <c r="D21" s="302"/>
      <c r="E21" s="302"/>
      <c r="F21" s="303"/>
      <c r="G21" s="155"/>
      <c r="H21" s="155"/>
      <c r="I21" s="155"/>
    </row>
    <row r="22" spans="1:9" ht="15.75">
      <c r="A22" s="155"/>
      <c r="B22" s="230" t="s">
        <v>5</v>
      </c>
      <c r="C22" s="230"/>
      <c r="D22" s="230"/>
      <c r="E22" s="230"/>
      <c r="F22" s="230"/>
      <c r="G22" s="155"/>
      <c r="H22" s="155"/>
      <c r="I22" s="155"/>
    </row>
    <row r="23" spans="1:9" ht="15.75">
      <c r="A23" s="155"/>
      <c r="B23" s="293" t="e">
        <f>B13/B19</f>
        <v>#DIV/0!</v>
      </c>
      <c r="C23" s="294"/>
      <c r="D23" s="294"/>
      <c r="E23" s="294"/>
      <c r="F23" s="295"/>
      <c r="G23" s="155"/>
      <c r="H23" s="155"/>
      <c r="I23" s="155"/>
    </row>
    <row r="24" spans="1:9" ht="15.75">
      <c r="A24" s="155"/>
      <c r="B24" s="230" t="s">
        <v>137</v>
      </c>
      <c r="C24" s="230"/>
      <c r="D24" s="230"/>
      <c r="E24" s="230"/>
      <c r="F24" s="230"/>
      <c r="G24" s="155"/>
      <c r="H24" s="155"/>
      <c r="I24" s="155"/>
    </row>
    <row r="25" spans="1:9" ht="15.75">
      <c r="A25" s="155"/>
      <c r="B25" s="279">
        <f>B8-B13</f>
        <v>0</v>
      </c>
      <c r="C25" s="291"/>
      <c r="D25" s="291"/>
      <c r="E25" s="291"/>
      <c r="F25" s="292"/>
      <c r="G25" s="155"/>
      <c r="H25" s="155"/>
      <c r="I25" s="155"/>
    </row>
    <row r="26" spans="1:9" ht="15.75">
      <c r="A26" s="155"/>
      <c r="B26" s="296"/>
      <c r="C26" s="296"/>
      <c r="D26" s="296"/>
      <c r="E26" s="155"/>
      <c r="F26" s="155"/>
      <c r="G26" s="155"/>
      <c r="H26" s="155"/>
      <c r="I26" s="155"/>
    </row>
    <row r="27" spans="1:9" ht="15.75">
      <c r="A27" s="155"/>
      <c r="B27" s="155"/>
      <c r="C27" s="155"/>
      <c r="D27" s="155"/>
      <c r="E27" s="155"/>
      <c r="F27" s="155"/>
      <c r="G27" s="155"/>
      <c r="H27" s="155"/>
      <c r="I27" s="155"/>
    </row>
    <row r="28" spans="1:9" ht="15.75">
      <c r="A28" s="155"/>
      <c r="B28" s="304" t="s">
        <v>102</v>
      </c>
      <c r="C28" s="305"/>
      <c r="D28" s="305"/>
      <c r="E28" s="305"/>
      <c r="F28" s="306" t="s">
        <v>99</v>
      </c>
      <c r="G28" s="155"/>
      <c r="H28" s="155"/>
      <c r="I28" s="155"/>
    </row>
    <row r="29" spans="1:9" ht="15.75">
      <c r="A29" s="155"/>
      <c r="B29" s="290"/>
      <c r="C29" s="290"/>
      <c r="D29" s="290"/>
      <c r="E29" s="290"/>
      <c r="F29" s="290"/>
      <c r="G29" s="155"/>
      <c r="H29" s="155"/>
      <c r="I29" s="155"/>
    </row>
    <row r="30" spans="1:9" ht="15.75">
      <c r="A30" s="155"/>
      <c r="B30" s="297" t="s">
        <v>77</v>
      </c>
      <c r="C30" s="297"/>
      <c r="D30" s="297"/>
      <c r="E30" s="298"/>
      <c r="F30" s="298"/>
      <c r="G30" s="155"/>
      <c r="H30" s="155"/>
      <c r="I30" s="155"/>
    </row>
    <row r="31" spans="1:9" ht="15.75">
      <c r="A31" s="155"/>
      <c r="B31" s="284"/>
      <c r="C31" s="299"/>
      <c r="D31" s="299"/>
      <c r="E31" s="299"/>
      <c r="F31" s="300"/>
      <c r="G31" s="155"/>
      <c r="H31" s="155"/>
      <c r="I31" s="155"/>
    </row>
    <row r="32" spans="1:9" ht="15.75">
      <c r="A32" s="155"/>
      <c r="B32" s="290" t="s">
        <v>75</v>
      </c>
      <c r="C32" s="290"/>
      <c r="D32" s="290"/>
      <c r="E32" s="155"/>
      <c r="F32" s="155"/>
      <c r="G32" s="155"/>
      <c r="H32" s="155"/>
      <c r="I32" s="155"/>
    </row>
    <row r="33" spans="1:9" ht="15.75">
      <c r="A33" s="155"/>
      <c r="B33" s="284"/>
      <c r="C33" s="285"/>
      <c r="D33" s="285"/>
      <c r="E33" s="285"/>
      <c r="F33" s="286"/>
      <c r="G33" s="155"/>
      <c r="H33" s="155"/>
      <c r="I33" s="155"/>
    </row>
    <row r="34" spans="1:9" ht="15.75">
      <c r="A34" s="155"/>
      <c r="B34" s="290" t="s">
        <v>76</v>
      </c>
      <c r="C34" s="290"/>
      <c r="D34" s="290"/>
      <c r="E34" s="155"/>
      <c r="F34" s="155"/>
      <c r="G34" s="155"/>
      <c r="H34" s="155"/>
      <c r="I34" s="155"/>
    </row>
    <row r="35" spans="1:9" ht="15.75">
      <c r="A35" s="155"/>
      <c r="B35" s="284"/>
      <c r="C35" s="285"/>
      <c r="D35" s="285"/>
      <c r="E35" s="285"/>
      <c r="F35" s="286"/>
      <c r="G35" s="155"/>
      <c r="H35" s="155"/>
      <c r="I35" s="155"/>
    </row>
    <row r="36" spans="1:9" ht="15.75">
      <c r="A36" s="155"/>
      <c r="B36" s="290"/>
      <c r="C36" s="290"/>
      <c r="D36" s="290"/>
      <c r="E36" s="290"/>
      <c r="F36" s="290"/>
      <c r="G36" s="290"/>
      <c r="H36" s="155"/>
      <c r="I36" s="155"/>
    </row>
    <row r="37" spans="1:9" ht="69" customHeight="1">
      <c r="A37" s="155"/>
      <c r="B37" s="316" t="s">
        <v>82</v>
      </c>
      <c r="C37" s="317"/>
      <c r="D37" s="317"/>
      <c r="E37" s="317"/>
      <c r="F37" s="317"/>
      <c r="G37" s="155"/>
      <c r="H37" s="155"/>
      <c r="I37" s="155"/>
    </row>
    <row r="38" spans="1:9" ht="15.7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9" ht="15.75">
      <c r="A39" s="155"/>
      <c r="B39" s="155" t="s">
        <v>78</v>
      </c>
      <c r="C39" s="155"/>
      <c r="D39" s="155"/>
      <c r="E39" s="155"/>
      <c r="F39" s="155"/>
      <c r="G39" s="155"/>
      <c r="H39" s="155"/>
      <c r="I39" s="155"/>
    </row>
    <row r="40" spans="1:9" ht="15.75">
      <c r="A40" s="155"/>
      <c r="B40" s="284"/>
      <c r="C40" s="285"/>
      <c r="D40" s="285"/>
      <c r="E40" s="285"/>
      <c r="F40" s="286"/>
      <c r="G40" s="155"/>
      <c r="H40" s="155"/>
      <c r="I40" s="155"/>
    </row>
    <row r="41" spans="1:9" ht="15.75">
      <c r="A41" s="155"/>
      <c r="B41" s="156"/>
      <c r="C41" s="156"/>
      <c r="D41" s="156"/>
      <c r="E41" s="156"/>
      <c r="F41" s="156"/>
      <c r="G41" s="156"/>
      <c r="H41" s="156"/>
      <c r="I41" s="156"/>
    </row>
    <row r="42" spans="1:9" ht="15.75">
      <c r="A42" s="155"/>
      <c r="B42" s="155" t="s">
        <v>6</v>
      </c>
      <c r="C42" s="155"/>
      <c r="D42" s="155"/>
      <c r="E42" s="155"/>
      <c r="F42" s="155"/>
      <c r="G42" s="155"/>
      <c r="H42" s="155"/>
      <c r="I42" s="155"/>
    </row>
    <row r="43" spans="1:9" ht="15.75">
      <c r="A43" s="155"/>
      <c r="B43" s="307"/>
      <c r="C43" s="308"/>
      <c r="D43" s="308"/>
      <c r="E43" s="308"/>
      <c r="F43" s="309"/>
      <c r="G43" s="155"/>
      <c r="H43" s="155"/>
      <c r="I43" s="155"/>
    </row>
    <row r="44" spans="1:9" ht="15.75">
      <c r="A44" s="155"/>
      <c r="B44" s="310"/>
      <c r="C44" s="311"/>
      <c r="D44" s="311"/>
      <c r="E44" s="311"/>
      <c r="F44" s="312"/>
      <c r="G44" s="155"/>
      <c r="H44" s="155"/>
      <c r="I44" s="155"/>
    </row>
    <row r="45" spans="1:9" ht="15.75">
      <c r="A45" s="155"/>
      <c r="B45" s="310"/>
      <c r="C45" s="311"/>
      <c r="D45" s="311"/>
      <c r="E45" s="311"/>
      <c r="F45" s="312"/>
      <c r="G45" s="155"/>
      <c r="H45" s="155"/>
      <c r="I45" s="155"/>
    </row>
    <row r="46" spans="1:9" ht="15.75">
      <c r="A46" s="155"/>
      <c r="B46" s="310"/>
      <c r="C46" s="311"/>
      <c r="D46" s="311"/>
      <c r="E46" s="311"/>
      <c r="F46" s="312"/>
      <c r="G46" s="155"/>
      <c r="H46" s="155"/>
      <c r="I46" s="155"/>
    </row>
    <row r="47" spans="1:9" ht="15.75">
      <c r="A47" s="155"/>
      <c r="B47" s="313"/>
      <c r="C47" s="314"/>
      <c r="D47" s="314"/>
      <c r="E47" s="314"/>
      <c r="F47" s="315"/>
      <c r="G47" s="155"/>
      <c r="H47" s="155"/>
      <c r="I47" s="155"/>
    </row>
    <row r="48" spans="1:9" ht="15.75">
      <c r="A48" s="155"/>
      <c r="B48" s="1" t="s">
        <v>7</v>
      </c>
      <c r="C48" s="155"/>
      <c r="D48" s="155"/>
      <c r="E48" s="155"/>
      <c r="F48" s="155"/>
      <c r="G48" s="155"/>
      <c r="H48" s="155"/>
      <c r="I48" s="155"/>
    </row>
    <row r="49" spans="1:9" ht="15.75">
      <c r="A49" s="155"/>
      <c r="B49" s="2" t="s">
        <v>138</v>
      </c>
      <c r="C49" s="155"/>
      <c r="D49" s="155"/>
      <c r="E49" s="155"/>
      <c r="F49" s="155"/>
      <c r="G49" s="155"/>
      <c r="H49" s="155"/>
      <c r="I49" s="155"/>
    </row>
    <row r="50" spans="1:9" ht="15.75">
      <c r="A50" s="155"/>
      <c r="B50" s="2" t="s">
        <v>139</v>
      </c>
      <c r="C50" s="155"/>
      <c r="D50" s="155"/>
      <c r="E50" s="155"/>
      <c r="F50" s="155"/>
      <c r="G50" s="155"/>
      <c r="H50" s="155"/>
      <c r="I50" s="155"/>
    </row>
  </sheetData>
  <sheetProtection algorithmName="SHA-512" hashValue="eGmphXjrgOcYQOqD28zZ1z1pRjBdBL2ScmQdKs8kVVFqvhNFZDbXq8bK8vrxVVmBAeHvJ6fSv61ZACNQt6oHQw==" saltValue="s2ii53yMeuG3bX7YVp7iVQ==" spinCount="100000" sheet="1" objects="1" scenarios="1" selectLockedCells="1"/>
  <mergeCells count="26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13:F13"/>
    <mergeCell ref="A1:I1"/>
    <mergeCell ref="B4:F4"/>
    <mergeCell ref="B6:F6"/>
    <mergeCell ref="B8:F8"/>
    <mergeCell ref="B10:F10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7" workbookViewId="0">
      <selection activeCell="C7" sqref="C7"/>
    </sheetView>
  </sheetViews>
  <sheetFormatPr defaultRowHeight="12.75"/>
  <cols>
    <col min="1" max="1" width="3.7109375" style="234" customWidth="1"/>
    <col min="2" max="2" width="45.5703125" style="234" customWidth="1"/>
    <col min="3" max="3" width="30.7109375" style="234" customWidth="1"/>
    <col min="4" max="4" width="10" style="234" customWidth="1"/>
    <col min="5" max="16384" width="9.140625" style="234"/>
  </cols>
  <sheetData>
    <row r="1" spans="1:4" ht="25.5">
      <c r="A1" s="232"/>
      <c r="B1" s="233"/>
      <c r="C1" s="233" t="s">
        <v>140</v>
      </c>
      <c r="D1" s="232"/>
    </row>
    <row r="2" spans="1:4" ht="18.75">
      <c r="A2" s="232"/>
      <c r="B2" s="235" t="s">
        <v>88</v>
      </c>
      <c r="C2" s="236"/>
      <c r="D2" s="232"/>
    </row>
    <row r="3" spans="1:4" ht="15">
      <c r="A3" s="232"/>
      <c r="B3" s="232" t="s">
        <v>109</v>
      </c>
      <c r="C3" s="237"/>
      <c r="D3" s="232"/>
    </row>
    <row r="4" spans="1:4" ht="16.5" thickBot="1">
      <c r="A4" s="232"/>
      <c r="B4" s="238"/>
      <c r="C4" s="232"/>
      <c r="D4" s="232"/>
    </row>
    <row r="5" spans="1:4" ht="32.25" thickBot="1">
      <c r="A5" s="232"/>
      <c r="B5" s="239" t="s">
        <v>86</v>
      </c>
      <c r="C5" s="240" t="s">
        <v>89</v>
      </c>
      <c r="D5" s="232"/>
    </row>
    <row r="6" spans="1:4" ht="16.5" thickBot="1">
      <c r="A6" s="232"/>
      <c r="B6" s="241" t="s">
        <v>113</v>
      </c>
      <c r="C6" s="242"/>
      <c r="D6" s="232"/>
    </row>
    <row r="7" spans="1:4" ht="15.75">
      <c r="A7" s="232"/>
      <c r="B7" s="243" t="s">
        <v>112</v>
      </c>
      <c r="C7" s="226"/>
      <c r="D7" s="232"/>
    </row>
    <row r="8" spans="1:4" ht="15.75">
      <c r="A8" s="232"/>
      <c r="B8" s="244" t="s">
        <v>104</v>
      </c>
      <c r="C8" s="112"/>
      <c r="D8" s="232"/>
    </row>
    <row r="9" spans="1:4" ht="15.75">
      <c r="A9" s="232"/>
      <c r="B9" s="244" t="s">
        <v>105</v>
      </c>
      <c r="C9" s="112"/>
      <c r="D9" s="232"/>
    </row>
    <row r="10" spans="1:4" ht="15.75">
      <c r="A10" s="232"/>
      <c r="B10" s="244" t="s">
        <v>106</v>
      </c>
      <c r="C10" s="112"/>
      <c r="D10" s="232"/>
    </row>
    <row r="11" spans="1:4" ht="15.75">
      <c r="A11" s="232"/>
      <c r="B11" s="244" t="s">
        <v>107</v>
      </c>
      <c r="C11" s="112"/>
      <c r="D11" s="232"/>
    </row>
    <row r="12" spans="1:4" ht="16.5" thickBot="1">
      <c r="A12" s="232"/>
      <c r="B12" s="245" t="s">
        <v>110</v>
      </c>
      <c r="C12" s="224"/>
      <c r="D12" s="232"/>
    </row>
    <row r="13" spans="1:4" ht="16.5" thickBot="1">
      <c r="A13" s="232"/>
      <c r="B13" s="246" t="s">
        <v>114</v>
      </c>
      <c r="C13" s="247"/>
      <c r="D13" s="232"/>
    </row>
    <row r="14" spans="1:4" ht="15.75">
      <c r="A14" s="232"/>
      <c r="B14" s="248" t="s">
        <v>112</v>
      </c>
      <c r="C14" s="225"/>
      <c r="D14" s="232"/>
    </row>
    <row r="15" spans="1:4" ht="16.5" thickBot="1">
      <c r="A15" s="232"/>
      <c r="B15" s="249" t="s">
        <v>115</v>
      </c>
      <c r="C15" s="112"/>
      <c r="D15" s="232"/>
    </row>
    <row r="16" spans="1:4" ht="16.5" thickBot="1">
      <c r="A16" s="232"/>
      <c r="B16" s="250" t="s">
        <v>90</v>
      </c>
      <c r="C16" s="259">
        <f>'D4-Přehled o úhradách plateb'!D63</f>
        <v>0</v>
      </c>
      <c r="D16" s="232"/>
    </row>
    <row r="17" spans="1:4" ht="16.5" thickBot="1">
      <c r="A17" s="232"/>
      <c r="B17" s="250"/>
      <c r="C17" s="274">
        <f>SUM(C7:C12)+SUM(C14:C15)</f>
        <v>0</v>
      </c>
      <c r="D17" s="232"/>
    </row>
    <row r="18" spans="1:4">
      <c r="A18" s="232"/>
      <c r="B18" s="251"/>
      <c r="C18" s="232"/>
      <c r="D18" s="232"/>
    </row>
    <row r="19" spans="1:4" ht="15.75">
      <c r="A19" s="252"/>
      <c r="B19" s="253" t="s">
        <v>108</v>
      </c>
      <c r="C19" s="252"/>
      <c r="D19" s="252"/>
    </row>
    <row r="20" spans="1:4" ht="15.75">
      <c r="A20" s="252"/>
      <c r="B20" s="253"/>
      <c r="C20" s="252"/>
      <c r="D20" s="252"/>
    </row>
    <row r="21" spans="1:4" ht="25.5">
      <c r="A21" s="232"/>
      <c r="B21" s="233"/>
      <c r="C21" s="233" t="s">
        <v>141</v>
      </c>
      <c r="D21" s="232"/>
    </row>
    <row r="22" spans="1:4" ht="18.75">
      <c r="A22" s="232"/>
      <c r="B22" s="235" t="s">
        <v>88</v>
      </c>
      <c r="C22" s="236"/>
      <c r="D22" s="232"/>
    </row>
    <row r="23" spans="1:4" ht="15">
      <c r="A23" s="232"/>
      <c r="B23" s="232" t="s">
        <v>111</v>
      </c>
      <c r="C23" s="237"/>
      <c r="D23" s="232"/>
    </row>
    <row r="24" spans="1:4" ht="16.5" thickBot="1">
      <c r="A24" s="232"/>
      <c r="B24" s="238"/>
      <c r="C24" s="232"/>
      <c r="D24" s="232"/>
    </row>
    <row r="25" spans="1:4" ht="32.25" thickBot="1">
      <c r="A25" s="232"/>
      <c r="B25" s="239" t="s">
        <v>86</v>
      </c>
      <c r="C25" s="240" t="s">
        <v>89</v>
      </c>
      <c r="D25" s="232"/>
    </row>
    <row r="26" spans="1:4" ht="15.75">
      <c r="A26" s="232"/>
      <c r="B26" s="243" t="s">
        <v>112</v>
      </c>
      <c r="C26" s="226"/>
      <c r="D26" s="232"/>
    </row>
    <row r="27" spans="1:4" ht="15.75">
      <c r="A27" s="232"/>
      <c r="B27" s="244" t="s">
        <v>104</v>
      </c>
      <c r="C27" s="112"/>
      <c r="D27" s="232"/>
    </row>
    <row r="28" spans="1:4" ht="15.75">
      <c r="A28" s="232"/>
      <c r="B28" s="244" t="s">
        <v>105</v>
      </c>
      <c r="C28" s="112"/>
      <c r="D28" s="232"/>
    </row>
    <row r="29" spans="1:4" ht="15.75">
      <c r="A29" s="232"/>
      <c r="B29" s="244" t="s">
        <v>106</v>
      </c>
      <c r="C29" s="112"/>
      <c r="D29" s="232"/>
    </row>
    <row r="30" spans="1:4" ht="15.75">
      <c r="A30" s="232"/>
      <c r="B30" s="244" t="s">
        <v>107</v>
      </c>
      <c r="C30" s="112"/>
      <c r="D30" s="232"/>
    </row>
    <row r="31" spans="1:4" ht="16.5" thickBot="1">
      <c r="A31" s="232"/>
      <c r="B31" s="249" t="s">
        <v>110</v>
      </c>
      <c r="C31" s="118"/>
      <c r="D31" s="232"/>
    </row>
    <row r="32" spans="1:4" ht="16.5" thickBot="1">
      <c r="A32" s="232"/>
      <c r="B32" s="250" t="s">
        <v>90</v>
      </c>
      <c r="C32" s="267">
        <f>'D4-Přehled o úhradách plateb'!D63</f>
        <v>0</v>
      </c>
      <c r="D32" s="232"/>
    </row>
    <row r="33" spans="1:4" ht="16.5" thickBot="1">
      <c r="A33" s="232"/>
      <c r="B33" s="250"/>
      <c r="C33" s="274">
        <f>SUM(C26:C31)</f>
        <v>0</v>
      </c>
      <c r="D33" s="232"/>
    </row>
    <row r="34" spans="1:4">
      <c r="A34" s="232"/>
      <c r="B34" s="251"/>
      <c r="C34" s="232"/>
      <c r="D34" s="232"/>
    </row>
  </sheetData>
  <sheetProtection algorithmName="SHA-512" hashValue="NN5NMdyeX3ewTGMV7XQFJBDorWJOnHgW+u2DZaYxwtgBKXxX8AImkyB/w55DzPz2tgomagkJ/KptlxZp6uSQjA==" saltValue="0FX5Dmw0QiQRMCWm0zOJZQ==" spinCount="100000" sheet="1" objects="1" scenarios="1" selectLockedCells="1"/>
  <conditionalFormatting sqref="C16">
    <cfRule type="cellIs" dxfId="114" priority="2" operator="notEqual">
      <formula>$C$17</formula>
    </cfRule>
  </conditionalFormatting>
  <conditionalFormatting sqref="C32">
    <cfRule type="cellIs" dxfId="113" priority="1" operator="notEqual">
      <formula>$C$33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B20" sqref="B20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318" t="s">
        <v>131</v>
      </c>
      <c r="B1" s="319"/>
      <c r="C1" s="21"/>
      <c r="D1" s="136" t="s">
        <v>143</v>
      </c>
    </row>
    <row r="2" spans="1:4" ht="15">
      <c r="A2" s="21"/>
      <c r="B2" s="21"/>
      <c r="C2" s="21"/>
      <c r="D2" s="21"/>
    </row>
    <row r="3" spans="1:4" ht="16.5" thickBot="1">
      <c r="A3" s="22" t="s">
        <v>8</v>
      </c>
      <c r="B3" s="21"/>
      <c r="C3" s="21"/>
      <c r="D3" s="21"/>
    </row>
    <row r="4" spans="1:4" ht="78" customHeight="1" thickBot="1">
      <c r="A4" s="227" t="s">
        <v>81</v>
      </c>
      <c r="B4" s="227" t="s">
        <v>21</v>
      </c>
      <c r="C4" s="227" t="s">
        <v>132</v>
      </c>
      <c r="D4" s="228" t="s">
        <v>133</v>
      </c>
    </row>
    <row r="5" spans="1:4" ht="15">
      <c r="A5" s="5" t="s">
        <v>144</v>
      </c>
      <c r="B5" s="260"/>
      <c r="C5" s="261"/>
      <c r="D5" s="262">
        <f>C5*0.9</f>
        <v>0</v>
      </c>
    </row>
    <row r="6" spans="1:4" ht="30">
      <c r="A6" s="417" t="s">
        <v>145</v>
      </c>
      <c r="B6" s="263"/>
      <c r="C6" s="263"/>
      <c r="D6" s="264">
        <f>C6*0.9</f>
        <v>0</v>
      </c>
    </row>
    <row r="7" spans="1:4" ht="45">
      <c r="A7" s="417" t="s">
        <v>146</v>
      </c>
      <c r="B7" s="263"/>
      <c r="C7" s="263"/>
      <c r="D7" s="264">
        <f>C7*0.9</f>
        <v>0</v>
      </c>
    </row>
    <row r="8" spans="1:4" ht="15">
      <c r="A8" s="416" t="s">
        <v>149</v>
      </c>
      <c r="B8" s="263"/>
      <c r="C8" s="263"/>
      <c r="D8" s="264">
        <f>C8*0.9</f>
        <v>0</v>
      </c>
    </row>
    <row r="9" spans="1:4" ht="15">
      <c r="A9" s="416" t="s">
        <v>150</v>
      </c>
      <c r="B9" s="263"/>
      <c r="C9" s="263"/>
      <c r="D9" s="264">
        <f>C9*0.9</f>
        <v>0</v>
      </c>
    </row>
    <row r="10" spans="1:4" ht="30">
      <c r="A10" s="417" t="s">
        <v>151</v>
      </c>
      <c r="B10" s="263"/>
      <c r="C10" s="263"/>
      <c r="D10" s="264">
        <f t="shared" ref="D10:D11" si="0">C10*0.9</f>
        <v>0</v>
      </c>
    </row>
    <row r="11" spans="1:4" ht="45">
      <c r="A11" s="417" t="s">
        <v>152</v>
      </c>
      <c r="B11" s="263"/>
      <c r="C11" s="263"/>
      <c r="D11" s="264">
        <f t="shared" si="0"/>
        <v>0</v>
      </c>
    </row>
    <row r="12" spans="1:4" ht="63.75" customHeight="1">
      <c r="A12" s="325"/>
      <c r="B12" s="326"/>
      <c r="C12" s="327"/>
      <c r="D12" s="229" t="s">
        <v>134</v>
      </c>
    </row>
    <row r="13" spans="1:4" ht="15">
      <c r="A13" s="7" t="s">
        <v>147</v>
      </c>
      <c r="B13" s="260"/>
      <c r="C13" s="265"/>
      <c r="D13" s="266">
        <f>C13</f>
        <v>0</v>
      </c>
    </row>
    <row r="14" spans="1:4" ht="15">
      <c r="A14" s="328"/>
      <c r="B14" s="329"/>
      <c r="C14" s="329"/>
      <c r="D14" s="330"/>
    </row>
    <row r="15" spans="1:4" ht="15">
      <c r="A15" s="8" t="s">
        <v>129</v>
      </c>
      <c r="B15" s="269">
        <f>'D4-Přehled o úhradách plateb'!E63</f>
        <v>0</v>
      </c>
      <c r="C15" s="135"/>
      <c r="D15" s="146"/>
    </row>
    <row r="16" spans="1:4" ht="15">
      <c r="A16" s="157"/>
      <c r="B16" s="275">
        <f>SUM(B6:B11)+B13</f>
        <v>0</v>
      </c>
      <c r="C16" s="137"/>
      <c r="D16" s="137"/>
    </row>
    <row r="17" spans="1:4" ht="15">
      <c r="A17" s="320"/>
      <c r="B17" s="320"/>
      <c r="C17" s="137"/>
      <c r="D17" s="137"/>
    </row>
    <row r="18" spans="1:4" ht="15">
      <c r="A18" s="418" t="s">
        <v>153</v>
      </c>
      <c r="B18" s="420">
        <f>'D4-Přehled o úhradách plateb'!D63</f>
        <v>0</v>
      </c>
      <c r="C18" s="135"/>
      <c r="D18" s="135"/>
    </row>
    <row r="19" spans="1:4" ht="15">
      <c r="A19" s="277"/>
      <c r="B19" s="277"/>
      <c r="C19" s="137"/>
      <c r="D19" s="137"/>
    </row>
    <row r="20" spans="1:4" ht="15">
      <c r="A20" s="418" t="s">
        <v>154</v>
      </c>
      <c r="B20" s="419" t="e">
        <f>B15/B18*100</f>
        <v>#DIV/0!</v>
      </c>
      <c r="C20" s="135"/>
      <c r="D20" s="135"/>
    </row>
    <row r="21" spans="1:4" ht="15">
      <c r="A21" s="277"/>
      <c r="B21" s="277"/>
      <c r="C21" s="137"/>
      <c r="D21" s="137"/>
    </row>
    <row r="22" spans="1:4">
      <c r="A22" s="138" t="s">
        <v>148</v>
      </c>
      <c r="B22" s="138"/>
      <c r="C22" s="138"/>
      <c r="D22" s="138"/>
    </row>
    <row r="23" spans="1:4">
      <c r="A23" s="138"/>
      <c r="B23" s="138"/>
      <c r="C23" s="138"/>
      <c r="D23" s="138"/>
    </row>
  </sheetData>
  <sheetProtection algorithmName="SHA-512" hashValue="JAyMfnzg1xkas+RTtLSFGqSbIZzoTB3uN4CVmN4dSwPfb8aEaR5Bw0E0aqgs2axqmdL+DTnAOUdE6n48Sr1Tiw==" saltValue="E0aw3imOvbcTti2UP3ULng==" spinCount="100000" sheet="1" objects="1" scenarios="1"/>
  <mergeCells count="4">
    <mergeCell ref="A17:B17"/>
    <mergeCell ref="A1:B1"/>
    <mergeCell ref="A12:C12"/>
    <mergeCell ref="A14:D14"/>
  </mergeCells>
  <conditionalFormatting sqref="B6">
    <cfRule type="cellIs" dxfId="112" priority="30" operator="equal">
      <formula>0</formula>
    </cfRule>
    <cfRule type="cellIs" dxfId="111" priority="31" operator="lessThan">
      <formula>$D$6</formula>
    </cfRule>
  </conditionalFormatting>
  <conditionalFormatting sqref="B7">
    <cfRule type="cellIs" dxfId="110" priority="28" operator="equal">
      <formula>0</formula>
    </cfRule>
    <cfRule type="cellIs" dxfId="109" priority="29" operator="lessThan">
      <formula>$D$7</formula>
    </cfRule>
  </conditionalFormatting>
  <conditionalFormatting sqref="B8">
    <cfRule type="cellIs" dxfId="108" priority="26" operator="equal">
      <formula>0</formula>
    </cfRule>
    <cfRule type="cellIs" dxfId="107" priority="27" operator="lessThan">
      <formula>$D$8</formula>
    </cfRule>
  </conditionalFormatting>
  <conditionalFormatting sqref="B9">
    <cfRule type="cellIs" dxfId="106" priority="24" operator="equal">
      <formula>0</formula>
    </cfRule>
    <cfRule type="cellIs" dxfId="105" priority="25" operator="lessThan">
      <formula>$D$9</formula>
    </cfRule>
  </conditionalFormatting>
  <conditionalFormatting sqref="B5">
    <cfRule type="cellIs" dxfId="104" priority="22" operator="equal">
      <formula>0</formula>
    </cfRule>
    <cfRule type="cellIs" dxfId="103" priority="23" operator="lessThan">
      <formula>$D$5</formula>
    </cfRule>
  </conditionalFormatting>
  <conditionalFormatting sqref="B10">
    <cfRule type="cellIs" dxfId="100" priority="18" operator="equal">
      <formula>0</formula>
    </cfRule>
    <cfRule type="cellIs" dxfId="99" priority="19" operator="lessThan">
      <formula>$D$10</formula>
    </cfRule>
  </conditionalFormatting>
  <conditionalFormatting sqref="B11">
    <cfRule type="cellIs" dxfId="98" priority="16" operator="equal">
      <formula>0</formula>
    </cfRule>
    <cfRule type="cellIs" dxfId="97" priority="17" operator="lessThan">
      <formula>$D$11</formula>
    </cfRule>
  </conditionalFormatting>
  <conditionalFormatting sqref="B15">
    <cfRule type="cellIs" dxfId="82" priority="1" operator="notEqual">
      <formula>$B$16</formula>
    </cfRule>
  </conditionalFormatting>
  <conditionalFormatting sqref="B13">
    <cfRule type="cellIs" dxfId="81" priority="32" operator="notEqual">
      <formula>#REF!</formula>
    </cfRule>
    <cfRule type="cellIs" dxfId="80" priority="33" operator="equal">
      <formula>0</formula>
    </cfRule>
    <cfRule type="cellIs" dxfId="79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5" sqref="B5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318" t="s">
        <v>131</v>
      </c>
      <c r="B1" s="319"/>
      <c r="C1" s="21"/>
      <c r="D1" s="136" t="s">
        <v>142</v>
      </c>
    </row>
    <row r="2" spans="1:4">
      <c r="A2" s="21"/>
      <c r="B2" s="21"/>
      <c r="C2" s="21"/>
      <c r="D2" s="21"/>
    </row>
    <row r="3" spans="1:4" ht="16.5" thickBot="1">
      <c r="A3" s="22" t="s">
        <v>8</v>
      </c>
      <c r="B3" s="21"/>
      <c r="C3" s="21"/>
      <c r="D3" s="21"/>
    </row>
    <row r="4" spans="1:4" ht="77.25" customHeight="1" thickBot="1">
      <c r="A4" s="227" t="s">
        <v>81</v>
      </c>
      <c r="B4" s="227" t="s">
        <v>21</v>
      </c>
      <c r="C4" s="227" t="s">
        <v>132</v>
      </c>
      <c r="D4" s="228" t="s">
        <v>133</v>
      </c>
    </row>
    <row r="5" spans="1:4">
      <c r="A5" s="5" t="s">
        <v>9</v>
      </c>
      <c r="B5" s="260"/>
      <c r="C5" s="261"/>
      <c r="D5" s="262">
        <f>C5*0.9</f>
        <v>0</v>
      </c>
    </row>
    <row r="6" spans="1:4">
      <c r="A6" s="321" t="s">
        <v>10</v>
      </c>
      <c r="B6" s="322"/>
      <c r="C6" s="323"/>
      <c r="D6" s="324"/>
    </row>
    <row r="7" spans="1:4">
      <c r="A7" s="6" t="s">
        <v>11</v>
      </c>
      <c r="B7" s="263"/>
      <c r="C7" s="263"/>
      <c r="D7" s="264">
        <f>C7*0.9</f>
        <v>0</v>
      </c>
    </row>
    <row r="8" spans="1:4">
      <c r="A8" s="6" t="s">
        <v>12</v>
      </c>
      <c r="B8" s="263"/>
      <c r="C8" s="263"/>
      <c r="D8" s="264">
        <f>C8*0.9</f>
        <v>0</v>
      </c>
    </row>
    <row r="9" spans="1:4">
      <c r="A9" s="110" t="s">
        <v>83</v>
      </c>
      <c r="B9" s="263"/>
      <c r="C9" s="263"/>
      <c r="D9" s="264">
        <f>C9*0.9</f>
        <v>0</v>
      </c>
    </row>
    <row r="10" spans="1:4" ht="15" customHeight="1">
      <c r="A10" s="110" t="s">
        <v>84</v>
      </c>
      <c r="B10" s="263"/>
      <c r="C10" s="263"/>
      <c r="D10" s="264">
        <f>C10*0.9</f>
        <v>0</v>
      </c>
    </row>
    <row r="11" spans="1:4" ht="17.25" customHeight="1">
      <c r="A11" s="325"/>
      <c r="B11" s="326"/>
      <c r="C11" s="326"/>
      <c r="D11" s="327"/>
    </row>
    <row r="12" spans="1:4">
      <c r="A12" s="7" t="s">
        <v>13</v>
      </c>
      <c r="B12" s="260"/>
      <c r="C12" s="265"/>
      <c r="D12" s="264">
        <f>C12*0.9</f>
        <v>0</v>
      </c>
    </row>
    <row r="13" spans="1:4">
      <c r="A13" s="321" t="s">
        <v>14</v>
      </c>
      <c r="B13" s="322"/>
      <c r="C13" s="323"/>
      <c r="D13" s="324"/>
    </row>
    <row r="14" spans="1:4">
      <c r="A14" s="117" t="s">
        <v>100</v>
      </c>
      <c r="B14" s="263"/>
      <c r="C14" s="263"/>
      <c r="D14" s="264">
        <f t="shared" ref="D14:D22" si="0">C14*0.9</f>
        <v>0</v>
      </c>
    </row>
    <row r="15" spans="1:4">
      <c r="A15" s="110" t="s">
        <v>15</v>
      </c>
      <c r="B15" s="263"/>
      <c r="C15" s="263"/>
      <c r="D15" s="264">
        <f t="shared" si="0"/>
        <v>0</v>
      </c>
    </row>
    <row r="16" spans="1:4">
      <c r="A16" s="110" t="s">
        <v>16</v>
      </c>
      <c r="B16" s="263"/>
      <c r="C16" s="263"/>
      <c r="D16" s="264">
        <f t="shared" si="0"/>
        <v>0</v>
      </c>
    </row>
    <row r="17" spans="1:8">
      <c r="A17" s="110" t="s">
        <v>17</v>
      </c>
      <c r="B17" s="263"/>
      <c r="C17" s="263"/>
      <c r="D17" s="264">
        <f t="shared" si="0"/>
        <v>0</v>
      </c>
    </row>
    <row r="18" spans="1:8">
      <c r="A18" s="278" t="s">
        <v>135</v>
      </c>
      <c r="B18" s="263"/>
      <c r="C18" s="263"/>
      <c r="D18" s="264">
        <f t="shared" si="0"/>
        <v>0</v>
      </c>
    </row>
    <row r="19" spans="1:8">
      <c r="A19" s="6" t="s">
        <v>18</v>
      </c>
      <c r="B19" s="263"/>
      <c r="C19" s="263"/>
      <c r="D19" s="264">
        <f t="shared" si="0"/>
        <v>0</v>
      </c>
    </row>
    <row r="20" spans="1:8">
      <c r="A20" s="117" t="s">
        <v>101</v>
      </c>
      <c r="B20" s="263"/>
      <c r="C20" s="263"/>
      <c r="D20" s="264">
        <f t="shared" si="0"/>
        <v>0</v>
      </c>
    </row>
    <row r="21" spans="1:8">
      <c r="A21" s="6" t="s">
        <v>19</v>
      </c>
      <c r="B21" s="263"/>
      <c r="C21" s="263"/>
      <c r="D21" s="264">
        <f t="shared" si="0"/>
        <v>0</v>
      </c>
    </row>
    <row r="22" spans="1:8">
      <c r="A22" s="278" t="s">
        <v>136</v>
      </c>
      <c r="B22" s="263"/>
      <c r="C22" s="263"/>
      <c r="D22" s="264">
        <f t="shared" si="0"/>
        <v>0</v>
      </c>
    </row>
    <row r="23" spans="1:8" ht="63.75" customHeight="1">
      <c r="A23" s="325"/>
      <c r="B23" s="326"/>
      <c r="C23" s="327"/>
      <c r="D23" s="229" t="s">
        <v>134</v>
      </c>
    </row>
    <row r="24" spans="1:8">
      <c r="A24" s="7" t="s">
        <v>20</v>
      </c>
      <c r="B24" s="260"/>
      <c r="C24" s="265"/>
      <c r="D24" s="266">
        <f>C24</f>
        <v>0</v>
      </c>
    </row>
    <row r="25" spans="1:8">
      <c r="A25" s="328"/>
      <c r="B25" s="329"/>
      <c r="C25" s="329"/>
      <c r="D25" s="330"/>
    </row>
    <row r="26" spans="1:8">
      <c r="A26" s="8" t="s">
        <v>129</v>
      </c>
      <c r="B26" s="269">
        <f>'D4-Přehled o úhradách plateb'!E63</f>
        <v>0</v>
      </c>
      <c r="C26" s="135"/>
      <c r="D26" s="146"/>
      <c r="H26" s="20"/>
    </row>
    <row r="27" spans="1:8">
      <c r="A27" s="157"/>
      <c r="B27" s="275">
        <f>B5+B12+B24</f>
        <v>0</v>
      </c>
      <c r="C27" s="137"/>
      <c r="D27" s="137"/>
    </row>
    <row r="28" spans="1:8">
      <c r="A28" s="320"/>
      <c r="B28" s="320"/>
      <c r="C28" s="137"/>
      <c r="D28" s="137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10" customFormat="1">
      <c r="A36" s="3"/>
      <c r="B36" s="3"/>
      <c r="C36" s="9"/>
      <c r="D36" s="9"/>
    </row>
    <row r="38" spans="1:4" ht="28.5" customHeight="1"/>
  </sheetData>
  <sheetProtection algorithmName="SHA-512" hashValue="y0QFxLOOBMLYMUcb6Pr10epy9mgQGLSml/wK6zVU6A5onIGa/ipJ8jT00C7UNcRgFiHC8EpdLsZUfYrS7OjZ4g==" saltValue="Vu2wIXhB4mBnchW3zIyPwg==" spinCount="100000" sheet="1" objects="1" scenarios="1" selectLockedCells="1"/>
  <mergeCells count="7">
    <mergeCell ref="A1:B1"/>
    <mergeCell ref="A28:B28"/>
    <mergeCell ref="A13:D13"/>
    <mergeCell ref="A6:D6"/>
    <mergeCell ref="A11:D11"/>
    <mergeCell ref="A23:C23"/>
    <mergeCell ref="A25:D25"/>
  </mergeCells>
  <conditionalFormatting sqref="B7">
    <cfRule type="cellIs" dxfId="78" priority="47" operator="equal">
      <formula>0</formula>
    </cfRule>
    <cfRule type="cellIs" dxfId="77" priority="48" operator="lessThan">
      <formula>$D$7</formula>
    </cfRule>
  </conditionalFormatting>
  <conditionalFormatting sqref="B8">
    <cfRule type="cellIs" dxfId="76" priority="45" operator="equal">
      <formula>0</formula>
    </cfRule>
    <cfRule type="cellIs" dxfId="75" priority="46" operator="lessThan">
      <formula>$D$8</formula>
    </cfRule>
  </conditionalFormatting>
  <conditionalFormatting sqref="B9">
    <cfRule type="cellIs" dxfId="74" priority="43" operator="equal">
      <formula>0</formula>
    </cfRule>
    <cfRule type="cellIs" dxfId="73" priority="44" operator="lessThan">
      <formula>$D$9</formula>
    </cfRule>
  </conditionalFormatting>
  <conditionalFormatting sqref="B10">
    <cfRule type="cellIs" dxfId="72" priority="41" operator="equal">
      <formula>0</formula>
    </cfRule>
    <cfRule type="cellIs" dxfId="71" priority="42" operator="lessThan">
      <formula>$D$10</formula>
    </cfRule>
  </conditionalFormatting>
  <conditionalFormatting sqref="B5">
    <cfRule type="cellIs" dxfId="70" priority="39" operator="equal">
      <formula>0</formula>
    </cfRule>
    <cfRule type="cellIs" dxfId="69" priority="40" operator="lessThan">
      <formula>$D$5</formula>
    </cfRule>
  </conditionalFormatting>
  <conditionalFormatting sqref="B12">
    <cfRule type="cellIs" dxfId="68" priority="37" operator="equal">
      <formula>0</formula>
    </cfRule>
    <cfRule type="cellIs" dxfId="67" priority="38" operator="lessThan">
      <formula>$D$12</formula>
    </cfRule>
  </conditionalFormatting>
  <conditionalFormatting sqref="B14">
    <cfRule type="cellIs" dxfId="66" priority="31" operator="equal">
      <formula>0</formula>
    </cfRule>
    <cfRule type="cellIs" dxfId="65" priority="32" operator="lessThan">
      <formula>$D$14</formula>
    </cfRule>
  </conditionalFormatting>
  <conditionalFormatting sqref="B15">
    <cfRule type="cellIs" dxfId="64" priority="29" operator="equal">
      <formula>0</formula>
    </cfRule>
    <cfRule type="cellIs" dxfId="63" priority="30" operator="lessThan">
      <formula>$D$15</formula>
    </cfRule>
  </conditionalFormatting>
  <conditionalFormatting sqref="B16">
    <cfRule type="cellIs" dxfId="62" priority="27" operator="equal">
      <formula>0</formula>
    </cfRule>
    <cfRule type="cellIs" dxfId="61" priority="28" operator="lessThan">
      <formula>$D$16</formula>
    </cfRule>
  </conditionalFormatting>
  <conditionalFormatting sqref="B17">
    <cfRule type="cellIs" dxfId="60" priority="25" operator="equal">
      <formula>0</formula>
    </cfRule>
    <cfRule type="cellIs" dxfId="59" priority="26" operator="lessThan">
      <formula>$D$17</formula>
    </cfRule>
  </conditionalFormatting>
  <conditionalFormatting sqref="B18">
    <cfRule type="cellIs" dxfId="58" priority="23" operator="equal">
      <formula>0</formula>
    </cfRule>
    <cfRule type="cellIs" dxfId="57" priority="24" operator="lessThan">
      <formula>$D$18</formula>
    </cfRule>
  </conditionalFormatting>
  <conditionalFormatting sqref="B19">
    <cfRule type="cellIs" dxfId="56" priority="19" operator="equal">
      <formula>0</formula>
    </cfRule>
    <cfRule type="cellIs" dxfId="55" priority="20" operator="lessThan">
      <formula>$D$19</formula>
    </cfRule>
  </conditionalFormatting>
  <conditionalFormatting sqref="B20">
    <cfRule type="cellIs" dxfId="54" priority="17" operator="equal">
      <formula>0</formula>
    </cfRule>
    <cfRule type="cellIs" dxfId="53" priority="18" operator="lessThan">
      <formula>$D$20</formula>
    </cfRule>
  </conditionalFormatting>
  <conditionalFormatting sqref="B21">
    <cfRule type="cellIs" dxfId="52" priority="15" operator="equal">
      <formula>0</formula>
    </cfRule>
    <cfRule type="cellIs" dxfId="51" priority="16" operator="lessThan">
      <formula>$D$21</formula>
    </cfRule>
  </conditionalFormatting>
  <conditionalFormatting sqref="B22">
    <cfRule type="cellIs" dxfId="50" priority="13" operator="equal">
      <formula>0</formula>
    </cfRule>
    <cfRule type="cellIs" dxfId="49" priority="14" operator="lessThan">
      <formula>$D$22</formula>
    </cfRule>
  </conditionalFormatting>
  <conditionalFormatting sqref="B26">
    <cfRule type="cellIs" dxfId="48" priority="2" operator="notEqual">
      <formula>$B$27</formula>
    </cfRule>
  </conditionalFormatting>
  <conditionalFormatting sqref="B24">
    <cfRule type="cellIs" dxfId="47" priority="49" operator="notEqual">
      <formula>#REF!</formula>
    </cfRule>
    <cfRule type="cellIs" dxfId="46" priority="50" operator="equal">
      <formula>0</formula>
    </cfRule>
    <cfRule type="cellIs" dxfId="45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67"/>
  <sheetViews>
    <sheetView topLeftCell="A37" zoomScaleSheetLayoutView="145" workbookViewId="0">
      <selection activeCell="B7" sqref="B7"/>
    </sheetView>
  </sheetViews>
  <sheetFormatPr defaultColWidth="9.140625" defaultRowHeight="15.75"/>
  <cols>
    <col min="1" max="1" width="5.28515625" style="100" customWidth="1"/>
    <col min="2" max="2" width="12.28515625" style="100" customWidth="1"/>
    <col min="3" max="3" width="37.85546875" style="89" customWidth="1"/>
    <col min="4" max="4" width="14.5703125" style="89" customWidth="1"/>
    <col min="5" max="5" width="20.7109375" style="89" bestFit="1" customWidth="1"/>
    <col min="6" max="6" width="3.42578125" style="89" customWidth="1"/>
    <col min="7" max="16384" width="9.140625" style="89"/>
  </cols>
  <sheetData>
    <row r="1" spans="1:6" ht="28.5" customHeight="1">
      <c r="A1" s="331" t="s">
        <v>35</v>
      </c>
      <c r="B1" s="331"/>
      <c r="C1" s="331"/>
      <c r="D1" s="331"/>
      <c r="E1" s="331"/>
      <c r="F1" s="88"/>
    </row>
    <row r="2" spans="1:6" ht="15" customHeight="1">
      <c r="A2" s="90" t="s">
        <v>59</v>
      </c>
      <c r="B2" s="90"/>
      <c r="C2" s="88"/>
      <c r="D2" s="88"/>
      <c r="E2" s="88"/>
      <c r="F2" s="88"/>
    </row>
    <row r="3" spans="1:6" ht="15" customHeight="1">
      <c r="A3" s="332" t="s">
        <v>128</v>
      </c>
      <c r="B3" s="332"/>
      <c r="C3" s="332"/>
      <c r="D3" s="332"/>
      <c r="E3" s="332"/>
      <c r="F3" s="88"/>
    </row>
    <row r="4" spans="1:6" ht="15" customHeight="1">
      <c r="A4" s="333" t="s">
        <v>60</v>
      </c>
      <c r="B4" s="333"/>
      <c r="C4" s="333"/>
      <c r="D4" s="333"/>
      <c r="E4" s="333"/>
      <c r="F4" s="88"/>
    </row>
    <row r="5" spans="1:6" ht="15" customHeight="1" thickBot="1">
      <c r="A5" s="32"/>
      <c r="B5" s="32"/>
      <c r="C5" s="88"/>
      <c r="D5" s="88"/>
      <c r="E5" s="88"/>
      <c r="F5" s="88"/>
    </row>
    <row r="6" spans="1:6" ht="15" customHeight="1" thickBot="1">
      <c r="A6" s="91" t="s">
        <v>61</v>
      </c>
      <c r="B6" s="92" t="s">
        <v>121</v>
      </c>
      <c r="C6" s="93" t="s">
        <v>62</v>
      </c>
      <c r="D6" s="94" t="s">
        <v>116</v>
      </c>
      <c r="E6" s="95" t="s">
        <v>65</v>
      </c>
      <c r="F6" s="88"/>
    </row>
    <row r="7" spans="1:6" ht="15" customHeight="1">
      <c r="A7" s="96">
        <v>1</v>
      </c>
      <c r="B7" s="216"/>
      <c r="C7" s="216"/>
      <c r="D7" s="217"/>
      <c r="E7" s="218"/>
      <c r="F7" s="88"/>
    </row>
    <row r="8" spans="1:6" ht="15" customHeight="1">
      <c r="A8" s="97">
        <v>2</v>
      </c>
      <c r="B8" s="219"/>
      <c r="C8" s="219"/>
      <c r="D8" s="220"/>
      <c r="E8" s="221"/>
      <c r="F8" s="88"/>
    </row>
    <row r="9" spans="1:6" ht="15" customHeight="1">
      <c r="A9" s="97">
        <v>3</v>
      </c>
      <c r="B9" s="219"/>
      <c r="C9" s="219"/>
      <c r="D9" s="220"/>
      <c r="E9" s="221"/>
      <c r="F9" s="88"/>
    </row>
    <row r="10" spans="1:6" ht="15" customHeight="1">
      <c r="A10" s="97">
        <v>4</v>
      </c>
      <c r="B10" s="219"/>
      <c r="C10" s="219"/>
      <c r="D10" s="220"/>
      <c r="E10" s="221"/>
      <c r="F10" s="88"/>
    </row>
    <row r="11" spans="1:6" ht="15" customHeight="1">
      <c r="A11" s="97">
        <v>5</v>
      </c>
      <c r="B11" s="219"/>
      <c r="C11" s="219"/>
      <c r="D11" s="220"/>
      <c r="E11" s="221"/>
      <c r="F11" s="88"/>
    </row>
    <row r="12" spans="1:6" ht="15" customHeight="1">
      <c r="A12" s="97">
        <v>6</v>
      </c>
      <c r="B12" s="219"/>
      <c r="C12" s="219"/>
      <c r="D12" s="220"/>
      <c r="E12" s="221"/>
      <c r="F12" s="88"/>
    </row>
    <row r="13" spans="1:6" ht="15" customHeight="1">
      <c r="A13" s="97">
        <v>7</v>
      </c>
      <c r="B13" s="219"/>
      <c r="C13" s="219"/>
      <c r="D13" s="220"/>
      <c r="E13" s="221"/>
      <c r="F13" s="88"/>
    </row>
    <row r="14" spans="1:6" ht="15" customHeight="1">
      <c r="A14" s="97">
        <v>8</v>
      </c>
      <c r="B14" s="219"/>
      <c r="C14" s="219"/>
      <c r="D14" s="220"/>
      <c r="E14" s="221"/>
      <c r="F14" s="88"/>
    </row>
    <row r="15" spans="1:6" ht="15" customHeight="1">
      <c r="A15" s="97">
        <v>9</v>
      </c>
      <c r="B15" s="219"/>
      <c r="C15" s="219"/>
      <c r="D15" s="220"/>
      <c r="E15" s="221"/>
      <c r="F15" s="88"/>
    </row>
    <row r="16" spans="1:6" ht="15" customHeight="1">
      <c r="A16" s="97">
        <v>10</v>
      </c>
      <c r="B16" s="219"/>
      <c r="C16" s="219"/>
      <c r="D16" s="220"/>
      <c r="E16" s="221"/>
      <c r="F16" s="88"/>
    </row>
    <row r="17" spans="1:6" ht="15" customHeight="1">
      <c r="A17" s="97">
        <v>11</v>
      </c>
      <c r="B17" s="219"/>
      <c r="C17" s="219"/>
      <c r="D17" s="220"/>
      <c r="E17" s="221"/>
      <c r="F17" s="88"/>
    </row>
    <row r="18" spans="1:6" ht="15" customHeight="1">
      <c r="A18" s="97">
        <v>12</v>
      </c>
      <c r="B18" s="219"/>
      <c r="C18" s="219"/>
      <c r="D18" s="220"/>
      <c r="E18" s="221"/>
      <c r="F18" s="88"/>
    </row>
    <row r="19" spans="1:6" ht="15" customHeight="1">
      <c r="A19" s="97">
        <v>13</v>
      </c>
      <c r="B19" s="222"/>
      <c r="C19" s="222"/>
      <c r="D19" s="223"/>
      <c r="E19" s="221"/>
      <c r="F19" s="88"/>
    </row>
    <row r="20" spans="1:6" ht="15" customHeight="1">
      <c r="A20" s="97">
        <v>14</v>
      </c>
      <c r="B20" s="219"/>
      <c r="C20" s="219"/>
      <c r="D20" s="220"/>
      <c r="E20" s="221"/>
      <c r="F20" s="88"/>
    </row>
    <row r="21" spans="1:6" ht="15" customHeight="1">
      <c r="A21" s="97">
        <v>15</v>
      </c>
      <c r="B21" s="219"/>
      <c r="C21" s="219"/>
      <c r="D21" s="220"/>
      <c r="E21" s="221"/>
      <c r="F21" s="88"/>
    </row>
    <row r="22" spans="1:6" ht="15" customHeight="1">
      <c r="A22" s="97">
        <v>16</v>
      </c>
      <c r="B22" s="219"/>
      <c r="C22" s="219"/>
      <c r="D22" s="220"/>
      <c r="E22" s="221"/>
      <c r="F22" s="88"/>
    </row>
    <row r="23" spans="1:6" ht="15" customHeight="1">
      <c r="A23" s="97">
        <v>17</v>
      </c>
      <c r="B23" s="219"/>
      <c r="C23" s="219"/>
      <c r="D23" s="220"/>
      <c r="E23" s="221"/>
      <c r="F23" s="88"/>
    </row>
    <row r="24" spans="1:6" ht="15" customHeight="1">
      <c r="A24" s="97">
        <v>18</v>
      </c>
      <c r="B24" s="219"/>
      <c r="C24" s="219"/>
      <c r="D24" s="220"/>
      <c r="E24" s="221"/>
      <c r="F24" s="88"/>
    </row>
    <row r="25" spans="1:6" ht="15" customHeight="1">
      <c r="A25" s="97">
        <v>19</v>
      </c>
      <c r="B25" s="219"/>
      <c r="C25" s="219"/>
      <c r="D25" s="220"/>
      <c r="E25" s="221"/>
      <c r="F25" s="88"/>
    </row>
    <row r="26" spans="1:6" ht="15" customHeight="1">
      <c r="A26" s="97">
        <v>20</v>
      </c>
      <c r="B26" s="219"/>
      <c r="C26" s="219"/>
      <c r="D26" s="220"/>
      <c r="E26" s="221"/>
      <c r="F26" s="88"/>
    </row>
    <row r="27" spans="1:6" ht="15" customHeight="1">
      <c r="A27" s="97">
        <v>21</v>
      </c>
      <c r="B27" s="222"/>
      <c r="C27" s="222"/>
      <c r="D27" s="223"/>
      <c r="E27" s="221"/>
      <c r="F27" s="88"/>
    </row>
    <row r="28" spans="1:6" ht="15" customHeight="1">
      <c r="A28" s="97">
        <v>22</v>
      </c>
      <c r="B28" s="219"/>
      <c r="C28" s="219"/>
      <c r="D28" s="220"/>
      <c r="E28" s="221"/>
      <c r="F28" s="88"/>
    </row>
    <row r="29" spans="1:6" ht="15" customHeight="1">
      <c r="A29" s="97">
        <v>23</v>
      </c>
      <c r="B29" s="219"/>
      <c r="C29" s="219"/>
      <c r="D29" s="220"/>
      <c r="E29" s="221"/>
      <c r="F29" s="88"/>
    </row>
    <row r="30" spans="1:6" ht="15" customHeight="1">
      <c r="A30" s="97">
        <v>24</v>
      </c>
      <c r="B30" s="219"/>
      <c r="C30" s="254"/>
      <c r="D30" s="220"/>
      <c r="E30" s="221"/>
      <c r="F30" s="88"/>
    </row>
    <row r="31" spans="1:6" ht="15" customHeight="1">
      <c r="A31" s="97">
        <v>25</v>
      </c>
      <c r="B31" s="219"/>
      <c r="C31" s="219"/>
      <c r="D31" s="220"/>
      <c r="E31" s="221"/>
      <c r="F31" s="88"/>
    </row>
    <row r="32" spans="1:6" ht="15" customHeight="1">
      <c r="A32" s="97">
        <v>26</v>
      </c>
      <c r="B32" s="219"/>
      <c r="C32" s="219"/>
      <c r="D32" s="220"/>
      <c r="E32" s="221"/>
      <c r="F32" s="88"/>
    </row>
    <row r="33" spans="1:6" ht="15" customHeight="1">
      <c r="A33" s="97">
        <v>27</v>
      </c>
      <c r="B33" s="219"/>
      <c r="C33" s="219"/>
      <c r="D33" s="220"/>
      <c r="E33" s="221"/>
      <c r="F33" s="88"/>
    </row>
    <row r="34" spans="1:6" ht="15" customHeight="1">
      <c r="A34" s="97">
        <v>28</v>
      </c>
      <c r="B34" s="219"/>
      <c r="C34" s="219"/>
      <c r="D34" s="220"/>
      <c r="E34" s="221"/>
      <c r="F34" s="88"/>
    </row>
    <row r="35" spans="1:6" ht="15" customHeight="1">
      <c r="A35" s="97">
        <v>29</v>
      </c>
      <c r="B35" s="219"/>
      <c r="C35" s="219"/>
      <c r="D35" s="220"/>
      <c r="E35" s="221"/>
      <c r="F35" s="88"/>
    </row>
    <row r="36" spans="1:6" ht="15" customHeight="1">
      <c r="A36" s="97">
        <v>30</v>
      </c>
      <c r="B36" s="219"/>
      <c r="C36" s="219"/>
      <c r="D36" s="220"/>
      <c r="E36" s="221"/>
      <c r="F36" s="88"/>
    </row>
    <row r="37" spans="1:6" ht="15" customHeight="1">
      <c r="A37" s="97">
        <v>31</v>
      </c>
      <c r="B37" s="219"/>
      <c r="C37" s="219"/>
      <c r="D37" s="220"/>
      <c r="E37" s="221"/>
      <c r="F37" s="88"/>
    </row>
    <row r="38" spans="1:6" ht="15" customHeight="1">
      <c r="A38" s="97">
        <v>32</v>
      </c>
      <c r="B38" s="219"/>
      <c r="C38" s="219"/>
      <c r="D38" s="220"/>
      <c r="E38" s="221"/>
      <c r="F38" s="88"/>
    </row>
    <row r="39" spans="1:6" ht="15" customHeight="1">
      <c r="A39" s="97">
        <v>33</v>
      </c>
      <c r="B39" s="219"/>
      <c r="C39" s="219"/>
      <c r="D39" s="220"/>
      <c r="E39" s="221"/>
      <c r="F39" s="88"/>
    </row>
    <row r="40" spans="1:6" ht="15" customHeight="1">
      <c r="A40" s="97">
        <v>34</v>
      </c>
      <c r="B40" s="222"/>
      <c r="C40" s="222"/>
      <c r="D40" s="223"/>
      <c r="E40" s="221"/>
      <c r="F40" s="88"/>
    </row>
    <row r="41" spans="1:6" ht="15" customHeight="1">
      <c r="A41" s="97">
        <v>35</v>
      </c>
      <c r="B41" s="222"/>
      <c r="C41" s="222"/>
      <c r="D41" s="223"/>
      <c r="E41" s="221"/>
      <c r="F41" s="88"/>
    </row>
    <row r="42" spans="1:6" ht="15" customHeight="1">
      <c r="A42" s="97">
        <v>36</v>
      </c>
      <c r="B42" s="222"/>
      <c r="C42" s="222"/>
      <c r="D42" s="223"/>
      <c r="E42" s="221"/>
      <c r="F42" s="88"/>
    </row>
    <row r="43" spans="1:6" ht="15" customHeight="1">
      <c r="A43" s="97">
        <v>37</v>
      </c>
      <c r="B43" s="222"/>
      <c r="C43" s="222"/>
      <c r="D43" s="223"/>
      <c r="E43" s="221"/>
      <c r="F43" s="88"/>
    </row>
    <row r="44" spans="1:6" ht="15" customHeight="1">
      <c r="A44" s="97">
        <v>38</v>
      </c>
      <c r="B44" s="219"/>
      <c r="C44" s="219"/>
      <c r="D44" s="220"/>
      <c r="E44" s="221"/>
      <c r="F44" s="88"/>
    </row>
    <row r="45" spans="1:6" ht="15" customHeight="1">
      <c r="A45" s="97">
        <v>39</v>
      </c>
      <c r="B45" s="219"/>
      <c r="C45" s="219"/>
      <c r="D45" s="220"/>
      <c r="E45" s="221"/>
      <c r="F45" s="88"/>
    </row>
    <row r="46" spans="1:6" ht="15" customHeight="1">
      <c r="A46" s="97">
        <v>40</v>
      </c>
      <c r="B46" s="219"/>
      <c r="C46" s="219"/>
      <c r="D46" s="220"/>
      <c r="E46" s="221"/>
      <c r="F46" s="88"/>
    </row>
    <row r="47" spans="1:6" ht="15" customHeight="1">
      <c r="A47" s="97">
        <v>41</v>
      </c>
      <c r="B47" s="219"/>
      <c r="C47" s="219"/>
      <c r="D47" s="220"/>
      <c r="E47" s="221"/>
      <c r="F47" s="88"/>
    </row>
    <row r="48" spans="1:6" ht="15" customHeight="1">
      <c r="A48" s="97">
        <v>42</v>
      </c>
      <c r="B48" s="222"/>
      <c r="C48" s="222"/>
      <c r="D48" s="223"/>
      <c r="E48" s="221"/>
      <c r="F48" s="88"/>
    </row>
    <row r="49" spans="1:6" ht="15" customHeight="1">
      <c r="A49" s="97">
        <v>43</v>
      </c>
      <c r="B49" s="222"/>
      <c r="C49" s="222"/>
      <c r="D49" s="223"/>
      <c r="E49" s="221"/>
      <c r="F49" s="88"/>
    </row>
    <row r="50" spans="1:6" ht="15" customHeight="1">
      <c r="A50" s="97">
        <v>44</v>
      </c>
      <c r="B50" s="222"/>
      <c r="C50" s="222"/>
      <c r="D50" s="223"/>
      <c r="E50" s="221"/>
      <c r="F50" s="88"/>
    </row>
    <row r="51" spans="1:6" ht="15" customHeight="1">
      <c r="A51" s="97">
        <v>45</v>
      </c>
      <c r="B51" s="222"/>
      <c r="C51" s="222"/>
      <c r="D51" s="223"/>
      <c r="E51" s="221"/>
      <c r="F51" s="88"/>
    </row>
    <row r="52" spans="1:6" ht="15" customHeight="1">
      <c r="A52" s="97">
        <v>46</v>
      </c>
      <c r="B52" s="222"/>
      <c r="C52" s="222"/>
      <c r="D52" s="223"/>
      <c r="E52" s="221"/>
      <c r="F52" s="88"/>
    </row>
    <row r="53" spans="1:6" ht="15" customHeight="1">
      <c r="A53" s="97">
        <v>47</v>
      </c>
      <c r="B53" s="222"/>
      <c r="C53" s="222"/>
      <c r="D53" s="223"/>
      <c r="E53" s="221"/>
      <c r="F53" s="88"/>
    </row>
    <row r="54" spans="1:6" ht="15" customHeight="1">
      <c r="A54" s="97">
        <v>48</v>
      </c>
      <c r="B54" s="222"/>
      <c r="C54" s="222"/>
      <c r="D54" s="223"/>
      <c r="E54" s="221"/>
      <c r="F54" s="88"/>
    </row>
    <row r="55" spans="1:6" ht="15" customHeight="1">
      <c r="A55" s="97">
        <v>49</v>
      </c>
      <c r="B55" s="222"/>
      <c r="C55" s="222"/>
      <c r="D55" s="223"/>
      <c r="E55" s="221"/>
      <c r="F55" s="88"/>
    </row>
    <row r="56" spans="1:6" ht="15" customHeight="1">
      <c r="A56" s="97">
        <v>50</v>
      </c>
      <c r="B56" s="219"/>
      <c r="C56" s="219"/>
      <c r="D56" s="220"/>
      <c r="E56" s="221"/>
      <c r="F56" s="88"/>
    </row>
    <row r="57" spans="1:6" ht="15" customHeight="1">
      <c r="A57" s="97">
        <v>51</v>
      </c>
      <c r="B57" s="222"/>
      <c r="C57" s="222"/>
      <c r="D57" s="223"/>
      <c r="E57" s="221"/>
      <c r="F57" s="88"/>
    </row>
    <row r="58" spans="1:6" ht="15" customHeight="1">
      <c r="A58" s="97">
        <v>52</v>
      </c>
      <c r="B58" s="222"/>
      <c r="C58" s="222"/>
      <c r="D58" s="223"/>
      <c r="E58" s="221"/>
      <c r="F58" s="88"/>
    </row>
    <row r="59" spans="1:6" ht="15" customHeight="1">
      <c r="A59" s="97">
        <v>53</v>
      </c>
      <c r="B59" s="222"/>
      <c r="C59" s="222"/>
      <c r="D59" s="223"/>
      <c r="E59" s="221"/>
      <c r="F59" s="88"/>
    </row>
    <row r="60" spans="1:6" ht="15" customHeight="1">
      <c r="A60" s="97">
        <v>54</v>
      </c>
      <c r="B60" s="222"/>
      <c r="C60" s="222"/>
      <c r="D60" s="223"/>
      <c r="E60" s="221"/>
      <c r="F60" s="88"/>
    </row>
    <row r="61" spans="1:6" ht="15" customHeight="1" thickBot="1">
      <c r="A61" s="255">
        <v>55</v>
      </c>
      <c r="B61" s="256"/>
      <c r="C61" s="256"/>
      <c r="D61" s="257"/>
      <c r="E61" s="258"/>
      <c r="F61" s="88"/>
    </row>
    <row r="62" spans="1:6" ht="15" customHeight="1" thickBot="1">
      <c r="A62" s="32"/>
      <c r="B62" s="32"/>
      <c r="C62" s="88"/>
      <c r="D62" s="98"/>
      <c r="E62" s="98"/>
      <c r="F62" s="88"/>
    </row>
    <row r="63" spans="1:6" ht="15" customHeight="1" thickBot="1">
      <c r="A63" s="334" t="s">
        <v>66</v>
      </c>
      <c r="B63" s="334"/>
      <c r="C63" s="334"/>
      <c r="D63" s="268">
        <f>SUM(D7:D61)</f>
        <v>0</v>
      </c>
      <c r="E63" s="268">
        <f>SUM(E7:E61)</f>
        <v>0</v>
      </c>
      <c r="F63" s="88"/>
    </row>
    <row r="64" spans="1:6" ht="15" customHeight="1">
      <c r="A64" s="132" t="s">
        <v>122</v>
      </c>
      <c r="B64" s="133" t="s">
        <v>125</v>
      </c>
      <c r="C64" s="132"/>
      <c r="D64" s="134"/>
      <c r="E64" s="134"/>
      <c r="F64" s="88"/>
    </row>
    <row r="65" spans="1:6" ht="15" customHeight="1">
      <c r="A65" s="132"/>
      <c r="B65" s="133" t="s">
        <v>126</v>
      </c>
      <c r="C65" s="132"/>
      <c r="D65" s="134"/>
      <c r="E65" s="134"/>
      <c r="F65" s="88"/>
    </row>
    <row r="66" spans="1:6" ht="15" customHeight="1">
      <c r="A66" s="132"/>
      <c r="B66" s="133" t="s">
        <v>127</v>
      </c>
      <c r="C66" s="132"/>
      <c r="D66" s="134"/>
      <c r="E66" s="134"/>
      <c r="F66" s="88"/>
    </row>
    <row r="67" spans="1:6" ht="15" customHeight="1">
      <c r="A67" s="99" t="s">
        <v>123</v>
      </c>
      <c r="B67" s="133" t="s">
        <v>124</v>
      </c>
      <c r="C67" s="88"/>
      <c r="D67" s="88"/>
      <c r="E67" s="88"/>
      <c r="F67" s="88"/>
    </row>
  </sheetData>
  <sheetProtection algorithmName="SHA-512" hashValue="0ULAMAdgipsLqslkW44qo8I82SItSRAe5Ab3tG5ZsIMV/PmMKRD1jxsA2zGgdGTGwlwLsY/rE301Fs5SghHXnA==" saltValue="YhEnFJ33+LFsHFQYeLSUYA==" spinCount="100000" sheet="1" objects="1" scenarios="1" selectLockedCells="1"/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50"/>
  <sheetViews>
    <sheetView zoomScaleSheetLayoutView="100" zoomScalePageLayoutView="85" workbookViewId="0">
      <selection activeCell="B8" sqref="B8:C8"/>
    </sheetView>
  </sheetViews>
  <sheetFormatPr defaultColWidth="9.140625" defaultRowHeight="12.75"/>
  <cols>
    <col min="1" max="1" width="2.85546875" style="12" customWidth="1"/>
    <col min="2" max="3" width="7" style="12" customWidth="1"/>
    <col min="4" max="9" width="9.140625" style="12"/>
    <col min="10" max="10" width="27.42578125" style="12" customWidth="1"/>
    <col min="11" max="11" width="3" style="12" customWidth="1"/>
    <col min="12" max="16384" width="9.140625" style="12"/>
  </cols>
  <sheetData>
    <row r="1" spans="1:11" ht="25.5" customHeight="1">
      <c r="A1" s="1"/>
      <c r="B1" s="338" t="s">
        <v>56</v>
      </c>
      <c r="C1" s="338"/>
      <c r="D1" s="338"/>
      <c r="E1" s="338"/>
      <c r="F1" s="338"/>
      <c r="G1" s="338"/>
      <c r="H1" s="338"/>
      <c r="I1" s="338"/>
      <c r="J1" s="338"/>
      <c r="K1" s="1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customHeight="1">
      <c r="A3" s="1"/>
      <c r="B3" s="339" t="s">
        <v>119</v>
      </c>
      <c r="C3" s="339"/>
      <c r="D3" s="339"/>
      <c r="E3" s="339"/>
      <c r="F3" s="339"/>
      <c r="G3" s="339"/>
      <c r="H3" s="339"/>
      <c r="I3" s="339"/>
      <c r="J3" s="339"/>
      <c r="K3" s="13"/>
    </row>
    <row r="4" spans="1:11" ht="12.75" hidden="1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3"/>
    </row>
    <row r="5" spans="1:11" ht="15" customHeight="1">
      <c r="A5" s="1"/>
      <c r="B5" s="14"/>
      <c r="C5" s="14"/>
      <c r="D5" s="339"/>
      <c r="E5" s="339"/>
      <c r="F5" s="339"/>
      <c r="G5" s="339"/>
      <c r="H5" s="339"/>
      <c r="I5" s="339"/>
      <c r="J5" s="14"/>
      <c r="K5" s="13"/>
    </row>
    <row r="6" spans="1:11" ht="15" customHeight="1" thickBot="1">
      <c r="A6" s="1"/>
      <c r="B6" s="15"/>
      <c r="C6" s="15"/>
      <c r="D6" s="1"/>
      <c r="E6" s="1"/>
      <c r="F6" s="1"/>
      <c r="G6" s="1"/>
      <c r="H6" s="1"/>
      <c r="I6" s="1"/>
      <c r="J6" s="1"/>
      <c r="K6" s="1"/>
    </row>
    <row r="7" spans="1:11" ht="15" customHeight="1" thickBot="1">
      <c r="A7" s="1"/>
      <c r="B7" s="340" t="s">
        <v>22</v>
      </c>
      <c r="C7" s="341"/>
      <c r="D7" s="342" t="s">
        <v>91</v>
      </c>
      <c r="E7" s="343"/>
      <c r="F7" s="343"/>
      <c r="G7" s="343"/>
      <c r="H7" s="343"/>
      <c r="I7" s="343"/>
      <c r="J7" s="102" t="s">
        <v>23</v>
      </c>
      <c r="K7" s="1"/>
    </row>
    <row r="8" spans="1:11" ht="15" customHeight="1">
      <c r="A8" s="1"/>
      <c r="B8" s="335"/>
      <c r="C8" s="336"/>
      <c r="D8" s="337"/>
      <c r="E8" s="337"/>
      <c r="F8" s="337"/>
      <c r="G8" s="337"/>
      <c r="H8" s="337"/>
      <c r="I8" s="337"/>
      <c r="J8" s="211"/>
      <c r="K8" s="1"/>
    </row>
    <row r="9" spans="1:11" ht="15" customHeight="1">
      <c r="A9" s="1"/>
      <c r="B9" s="344"/>
      <c r="C9" s="345"/>
      <c r="D9" s="346"/>
      <c r="E9" s="347"/>
      <c r="F9" s="347"/>
      <c r="G9" s="347"/>
      <c r="H9" s="347"/>
      <c r="I9" s="348"/>
      <c r="J9" s="212"/>
      <c r="K9" s="1"/>
    </row>
    <row r="10" spans="1:11" ht="15" customHeight="1">
      <c r="A10" s="1"/>
      <c r="B10" s="344"/>
      <c r="C10" s="345"/>
      <c r="D10" s="346"/>
      <c r="E10" s="347"/>
      <c r="F10" s="347"/>
      <c r="G10" s="347"/>
      <c r="H10" s="347"/>
      <c r="I10" s="348"/>
      <c r="J10" s="212"/>
      <c r="K10" s="1"/>
    </row>
    <row r="11" spans="1:11" ht="15" customHeight="1">
      <c r="A11" s="1"/>
      <c r="B11" s="344"/>
      <c r="C11" s="345"/>
      <c r="D11" s="346"/>
      <c r="E11" s="347"/>
      <c r="F11" s="347"/>
      <c r="G11" s="347"/>
      <c r="H11" s="347"/>
      <c r="I11" s="348"/>
      <c r="J11" s="212"/>
      <c r="K11" s="1"/>
    </row>
    <row r="12" spans="1:11" ht="15" customHeight="1">
      <c r="A12" s="1"/>
      <c r="B12" s="344"/>
      <c r="C12" s="345"/>
      <c r="D12" s="346"/>
      <c r="E12" s="347"/>
      <c r="F12" s="347"/>
      <c r="G12" s="347"/>
      <c r="H12" s="347"/>
      <c r="I12" s="348"/>
      <c r="J12" s="212"/>
      <c r="K12" s="1"/>
    </row>
    <row r="13" spans="1:11" ht="15" customHeight="1">
      <c r="A13" s="1"/>
      <c r="B13" s="344"/>
      <c r="C13" s="345"/>
      <c r="D13" s="346"/>
      <c r="E13" s="347"/>
      <c r="F13" s="347"/>
      <c r="G13" s="347"/>
      <c r="H13" s="347"/>
      <c r="I13" s="348"/>
      <c r="J13" s="212"/>
      <c r="K13" s="1"/>
    </row>
    <row r="14" spans="1:11" ht="15" customHeight="1">
      <c r="A14" s="1"/>
      <c r="B14" s="344"/>
      <c r="C14" s="345"/>
      <c r="D14" s="346"/>
      <c r="E14" s="347"/>
      <c r="F14" s="347"/>
      <c r="G14" s="347"/>
      <c r="H14" s="347"/>
      <c r="I14" s="348"/>
      <c r="J14" s="212"/>
      <c r="K14" s="1"/>
    </row>
    <row r="15" spans="1:11" ht="15" customHeight="1">
      <c r="A15" s="1"/>
      <c r="B15" s="344"/>
      <c r="C15" s="345"/>
      <c r="D15" s="346"/>
      <c r="E15" s="347"/>
      <c r="F15" s="347"/>
      <c r="G15" s="347"/>
      <c r="H15" s="347"/>
      <c r="I15" s="348"/>
      <c r="J15" s="212"/>
      <c r="K15" s="1"/>
    </row>
    <row r="16" spans="1:11" ht="15" customHeight="1">
      <c r="A16" s="1"/>
      <c r="B16" s="344"/>
      <c r="C16" s="345"/>
      <c r="D16" s="346"/>
      <c r="E16" s="347"/>
      <c r="F16" s="347"/>
      <c r="G16" s="347"/>
      <c r="H16" s="347"/>
      <c r="I16" s="348"/>
      <c r="J16" s="212"/>
      <c r="K16" s="1"/>
    </row>
    <row r="17" spans="1:14" ht="15" customHeight="1">
      <c r="A17" s="1"/>
      <c r="B17" s="344"/>
      <c r="C17" s="345"/>
      <c r="D17" s="346"/>
      <c r="E17" s="347"/>
      <c r="F17" s="347"/>
      <c r="G17" s="347"/>
      <c r="H17" s="347"/>
      <c r="I17" s="348"/>
      <c r="J17" s="212"/>
      <c r="K17" s="1"/>
    </row>
    <row r="18" spans="1:14" ht="15" customHeight="1">
      <c r="A18" s="1"/>
      <c r="B18" s="344"/>
      <c r="C18" s="345"/>
      <c r="D18" s="346"/>
      <c r="E18" s="347"/>
      <c r="F18" s="347"/>
      <c r="G18" s="347"/>
      <c r="H18" s="347"/>
      <c r="I18" s="348"/>
      <c r="J18" s="212"/>
      <c r="K18" s="1"/>
    </row>
    <row r="19" spans="1:14" ht="15" customHeight="1">
      <c r="A19" s="1"/>
      <c r="B19" s="344"/>
      <c r="C19" s="345"/>
      <c r="D19" s="346"/>
      <c r="E19" s="347"/>
      <c r="F19" s="347"/>
      <c r="G19" s="347"/>
      <c r="H19" s="347"/>
      <c r="I19" s="348"/>
      <c r="J19" s="212"/>
      <c r="K19" s="1"/>
    </row>
    <row r="20" spans="1:14" ht="15" customHeight="1">
      <c r="A20" s="1"/>
      <c r="B20" s="349"/>
      <c r="C20" s="350"/>
      <c r="D20" s="351"/>
      <c r="E20" s="351"/>
      <c r="F20" s="351"/>
      <c r="G20" s="351"/>
      <c r="H20" s="351"/>
      <c r="I20" s="351"/>
      <c r="J20" s="213"/>
      <c r="K20" s="1"/>
    </row>
    <row r="21" spans="1:14" ht="15" customHeight="1">
      <c r="A21" s="1"/>
      <c r="B21" s="349"/>
      <c r="C21" s="350"/>
      <c r="D21" s="351"/>
      <c r="E21" s="351"/>
      <c r="F21" s="351"/>
      <c r="G21" s="351"/>
      <c r="H21" s="351"/>
      <c r="I21" s="351"/>
      <c r="J21" s="213"/>
      <c r="K21" s="1"/>
    </row>
    <row r="22" spans="1:14" ht="15" customHeight="1">
      <c r="A22" s="1"/>
      <c r="B22" s="349"/>
      <c r="C22" s="350"/>
      <c r="D22" s="351"/>
      <c r="E22" s="351"/>
      <c r="F22" s="351"/>
      <c r="G22" s="351"/>
      <c r="H22" s="351"/>
      <c r="I22" s="351"/>
      <c r="J22" s="213"/>
      <c r="K22" s="1"/>
    </row>
    <row r="23" spans="1:14" ht="15" customHeight="1">
      <c r="A23" s="1"/>
      <c r="B23" s="349"/>
      <c r="C23" s="350"/>
      <c r="D23" s="351"/>
      <c r="E23" s="351"/>
      <c r="F23" s="351"/>
      <c r="G23" s="351"/>
      <c r="H23" s="351"/>
      <c r="I23" s="351"/>
      <c r="J23" s="213"/>
      <c r="K23" s="1"/>
    </row>
    <row r="24" spans="1:14" ht="15" customHeight="1">
      <c r="A24" s="1"/>
      <c r="B24" s="349"/>
      <c r="C24" s="350"/>
      <c r="D24" s="351"/>
      <c r="E24" s="351"/>
      <c r="F24" s="351"/>
      <c r="G24" s="351"/>
      <c r="H24" s="351"/>
      <c r="I24" s="351"/>
      <c r="J24" s="213"/>
      <c r="K24" s="1"/>
      <c r="N24" s="16"/>
    </row>
    <row r="25" spans="1:14" ht="15" customHeight="1">
      <c r="A25" s="1"/>
      <c r="B25" s="349"/>
      <c r="C25" s="350"/>
      <c r="D25" s="351"/>
      <c r="E25" s="351"/>
      <c r="F25" s="351"/>
      <c r="G25" s="351"/>
      <c r="H25" s="351"/>
      <c r="I25" s="351"/>
      <c r="J25" s="213"/>
      <c r="K25" s="1"/>
      <c r="N25" s="16"/>
    </row>
    <row r="26" spans="1:14" ht="15" customHeight="1">
      <c r="A26" s="1"/>
      <c r="B26" s="349"/>
      <c r="C26" s="350"/>
      <c r="D26" s="351"/>
      <c r="E26" s="351"/>
      <c r="F26" s="351"/>
      <c r="G26" s="351"/>
      <c r="H26" s="351"/>
      <c r="I26" s="351"/>
      <c r="J26" s="213"/>
      <c r="K26" s="1"/>
      <c r="N26" s="16"/>
    </row>
    <row r="27" spans="1:14" ht="15" customHeight="1">
      <c r="A27" s="1"/>
      <c r="B27" s="349"/>
      <c r="C27" s="350"/>
      <c r="D27" s="351"/>
      <c r="E27" s="351"/>
      <c r="F27" s="351"/>
      <c r="G27" s="351"/>
      <c r="H27" s="351"/>
      <c r="I27" s="351"/>
      <c r="J27" s="213"/>
      <c r="K27" s="1"/>
    </row>
    <row r="28" spans="1:14" ht="15" customHeight="1">
      <c r="A28" s="1"/>
      <c r="B28" s="349"/>
      <c r="C28" s="350"/>
      <c r="D28" s="351"/>
      <c r="E28" s="351"/>
      <c r="F28" s="351"/>
      <c r="G28" s="351"/>
      <c r="H28" s="351"/>
      <c r="I28" s="351"/>
      <c r="J28" s="213"/>
      <c r="K28" s="1"/>
    </row>
    <row r="29" spans="1:14" ht="15" customHeight="1">
      <c r="A29" s="1"/>
      <c r="B29" s="349"/>
      <c r="C29" s="350"/>
      <c r="D29" s="351"/>
      <c r="E29" s="351"/>
      <c r="F29" s="351"/>
      <c r="G29" s="351"/>
      <c r="H29" s="351"/>
      <c r="I29" s="351"/>
      <c r="J29" s="213"/>
      <c r="K29" s="1"/>
    </row>
    <row r="30" spans="1:14" ht="15" customHeight="1">
      <c r="A30" s="1"/>
      <c r="B30" s="349"/>
      <c r="C30" s="350"/>
      <c r="D30" s="351"/>
      <c r="E30" s="351"/>
      <c r="F30" s="351"/>
      <c r="G30" s="351"/>
      <c r="H30" s="351"/>
      <c r="I30" s="351"/>
      <c r="J30" s="213"/>
      <c r="K30" s="1"/>
      <c r="L30" s="17"/>
      <c r="M30" s="17"/>
      <c r="N30" s="17"/>
    </row>
    <row r="31" spans="1:14" ht="15" customHeight="1" thickBot="1">
      <c r="A31" s="1"/>
      <c r="B31" s="353"/>
      <c r="C31" s="354"/>
      <c r="D31" s="355"/>
      <c r="E31" s="355"/>
      <c r="F31" s="355"/>
      <c r="G31" s="355"/>
      <c r="H31" s="355"/>
      <c r="I31" s="355"/>
      <c r="J31" s="214"/>
      <c r="K31" s="1"/>
      <c r="L31" s="17"/>
      <c r="M31" s="17"/>
      <c r="N31" s="17"/>
    </row>
    <row r="32" spans="1:14" ht="15" customHeight="1" thickBot="1">
      <c r="A32" s="1"/>
      <c r="B32" s="107"/>
      <c r="C32" s="107"/>
      <c r="D32" s="107"/>
      <c r="E32" s="107"/>
      <c r="F32" s="107"/>
      <c r="G32" s="356" t="s">
        <v>72</v>
      </c>
      <c r="H32" s="357"/>
      <c r="I32" s="358"/>
      <c r="J32" s="270">
        <f>SUM(J8:J31)</f>
        <v>0</v>
      </c>
      <c r="K32" s="106"/>
      <c r="L32" s="17"/>
      <c r="M32" s="17"/>
      <c r="N32" s="17"/>
    </row>
    <row r="33" spans="1:14" ht="15" customHeight="1" thickBot="1">
      <c r="A33" s="1"/>
      <c r="B33" s="106"/>
      <c r="C33" s="106"/>
      <c r="D33" s="106"/>
      <c r="E33" s="106"/>
      <c r="F33" s="106"/>
      <c r="G33" s="356" t="s">
        <v>73</v>
      </c>
      <c r="H33" s="357"/>
      <c r="I33" s="358"/>
      <c r="J33" s="215"/>
      <c r="K33" s="18"/>
      <c r="L33" s="17"/>
      <c r="M33" s="17"/>
      <c r="N33" s="17"/>
    </row>
    <row r="34" spans="1:14" ht="15" customHeight="1" thickBot="1">
      <c r="A34" s="1"/>
      <c r="B34" s="106"/>
      <c r="C34" s="106"/>
      <c r="D34" s="106"/>
      <c r="E34" s="106"/>
      <c r="F34" s="106"/>
      <c r="G34" s="356" t="s">
        <v>74</v>
      </c>
      <c r="H34" s="357"/>
      <c r="I34" s="358"/>
      <c r="J34" s="215"/>
      <c r="K34" s="18"/>
      <c r="L34" s="17"/>
      <c r="M34" s="17"/>
      <c r="N34" s="17"/>
    </row>
    <row r="35" spans="1:14" ht="15" customHeight="1" thickBot="1">
      <c r="A35" s="1"/>
      <c r="B35" s="19"/>
      <c r="C35" s="19"/>
      <c r="D35" s="19"/>
      <c r="E35" s="19"/>
      <c r="F35" s="19"/>
      <c r="G35" s="19"/>
      <c r="H35" s="19"/>
      <c r="I35" s="18"/>
      <c r="J35" s="276">
        <f>SUM(J33:J34)</f>
        <v>0</v>
      </c>
      <c r="K35" s="18"/>
      <c r="L35" s="17"/>
      <c r="M35" s="17"/>
      <c r="N35" s="17"/>
    </row>
    <row r="36" spans="1:14" ht="15" customHeight="1">
      <c r="A36" s="1"/>
      <c r="B36" s="352" t="s">
        <v>25</v>
      </c>
      <c r="C36" s="352"/>
      <c r="D36" s="352"/>
      <c r="E36" s="352"/>
      <c r="F36" s="352"/>
      <c r="G36" s="352"/>
      <c r="H36" s="352"/>
      <c r="I36" s="352"/>
      <c r="J36" s="352"/>
      <c r="K36" s="1"/>
      <c r="L36" s="17"/>
      <c r="M36" s="17"/>
      <c r="N36" s="17"/>
    </row>
    <row r="37" spans="1:14">
      <c r="L37" s="17"/>
      <c r="M37" s="17"/>
      <c r="N37" s="17"/>
    </row>
    <row r="38" spans="1:14">
      <c r="L38" s="17"/>
      <c r="M38" s="17"/>
      <c r="N38" s="17"/>
    </row>
    <row r="39" spans="1:14">
      <c r="L39" s="17"/>
      <c r="M39" s="17"/>
      <c r="N39" s="17"/>
    </row>
    <row r="40" spans="1:14">
      <c r="L40" s="17"/>
      <c r="M40" s="17"/>
      <c r="N40" s="17"/>
    </row>
    <row r="41" spans="1:14">
      <c r="L41" s="17"/>
      <c r="M41" s="17"/>
      <c r="N41" s="17"/>
    </row>
    <row r="42" spans="1:14">
      <c r="L42" s="17"/>
      <c r="M42" s="17"/>
      <c r="N42" s="17"/>
    </row>
    <row r="43" spans="1:14">
      <c r="L43" s="17"/>
      <c r="M43" s="17"/>
      <c r="N43" s="17"/>
    </row>
    <row r="44" spans="1:14">
      <c r="L44" s="17"/>
      <c r="M44" s="17"/>
      <c r="N44" s="17"/>
    </row>
    <row r="45" spans="1:14">
      <c r="M45" s="17"/>
      <c r="N45" s="17"/>
    </row>
    <row r="46" spans="1:14">
      <c r="M46" s="17"/>
      <c r="N46" s="17"/>
    </row>
    <row r="47" spans="1:14">
      <c r="M47" s="17"/>
      <c r="N47" s="17"/>
    </row>
    <row r="48" spans="1:14">
      <c r="M48" s="17"/>
      <c r="N48" s="17"/>
    </row>
    <row r="49" spans="13:14">
      <c r="M49" s="17"/>
      <c r="N49" s="17"/>
    </row>
    <row r="50" spans="13:14">
      <c r="M50" s="17"/>
      <c r="N50" s="17"/>
    </row>
  </sheetData>
  <sheetProtection algorithmName="SHA-512" hashValue="+8FKyBDuSvLPpUaPR4MPTxdmHPskCaAmgvK9v91uu5pkynVpkamgkfAjo28S1KMD+SILbLgmKv/FpjLKAW3GdQ==" saltValue="MU7/ByGnLMQsemW5xvuS4w==" spinCount="100000" sheet="1" objects="1" scenarios="1" selectLockedCells="1"/>
  <mergeCells count="57"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  <mergeCell ref="B25:C25"/>
    <mergeCell ref="D25:I25"/>
    <mergeCell ref="B26:C26"/>
    <mergeCell ref="D26:I26"/>
    <mergeCell ref="B27:C27"/>
    <mergeCell ref="D27:I27"/>
    <mergeCell ref="B22:C22"/>
    <mergeCell ref="D22:I22"/>
    <mergeCell ref="B23:C23"/>
    <mergeCell ref="D23:I23"/>
    <mergeCell ref="B24:C24"/>
    <mergeCell ref="D24:I24"/>
    <mergeCell ref="B19:C19"/>
    <mergeCell ref="D19:I19"/>
    <mergeCell ref="B20:C20"/>
    <mergeCell ref="D20:I20"/>
    <mergeCell ref="B21:C21"/>
    <mergeCell ref="D21:I21"/>
    <mergeCell ref="B16:C16"/>
    <mergeCell ref="D16:I16"/>
    <mergeCell ref="B17:C17"/>
    <mergeCell ref="D17:I17"/>
    <mergeCell ref="B18:C18"/>
    <mergeCell ref="D18:I18"/>
    <mergeCell ref="B13:C13"/>
    <mergeCell ref="D13:I13"/>
    <mergeCell ref="B14:C14"/>
    <mergeCell ref="D14:I14"/>
    <mergeCell ref="B15:C15"/>
    <mergeCell ref="D15:I15"/>
    <mergeCell ref="B8:C8"/>
    <mergeCell ref="D8:I8"/>
    <mergeCell ref="B1:J1"/>
    <mergeCell ref="B3:J3"/>
    <mergeCell ref="D5:I5"/>
    <mergeCell ref="B7:C7"/>
    <mergeCell ref="D7:I7"/>
    <mergeCell ref="B9:C9"/>
    <mergeCell ref="D9:I9"/>
    <mergeCell ref="B10:C10"/>
    <mergeCell ref="D10:I10"/>
    <mergeCell ref="B11:C11"/>
    <mergeCell ref="D11:I11"/>
    <mergeCell ref="B12:C12"/>
    <mergeCell ref="D12:I12"/>
  </mergeCells>
  <conditionalFormatting sqref="J32">
    <cfRule type="cellIs" dxfId="44" priority="1" operator="notEqual">
      <formula>$J$35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M31"/>
  <sheetViews>
    <sheetView topLeftCell="A7" zoomScaleSheetLayoutView="100" workbookViewId="0">
      <selection activeCell="A7" sqref="A7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9.7109375" customWidth="1"/>
    <col min="5" max="5" width="9.28515625" customWidth="1"/>
    <col min="6" max="6" width="10.42578125" customWidth="1"/>
    <col min="7" max="8" width="9.5703125" customWidth="1"/>
    <col min="9" max="9" width="10.85546875" customWidth="1"/>
    <col min="10" max="10" width="13.85546875" style="109" customWidth="1"/>
    <col min="11" max="11" width="12.42578125" style="109" customWidth="1"/>
    <col min="13" max="13" width="10.85546875" customWidth="1"/>
    <col min="14" max="14" width="2.140625" customWidth="1"/>
  </cols>
  <sheetData>
    <row r="1" spans="1:13" ht="11.25" customHeight="1">
      <c r="A1" s="331"/>
      <c r="B1" s="331"/>
      <c r="C1" s="331"/>
      <c r="D1" s="331"/>
      <c r="E1" s="331"/>
      <c r="F1" s="331"/>
      <c r="G1" s="331"/>
      <c r="H1" s="331"/>
      <c r="I1" s="331"/>
      <c r="J1" s="105"/>
      <c r="K1" s="111"/>
      <c r="L1" s="104"/>
      <c r="M1" s="138"/>
    </row>
    <row r="2" spans="1:13" ht="24.75" customHeight="1">
      <c r="A2" s="24"/>
      <c r="B2" s="23"/>
      <c r="C2" s="23"/>
      <c r="D2" s="23"/>
      <c r="E2" s="23"/>
      <c r="F2" s="23"/>
      <c r="G2" s="23"/>
      <c r="H2" s="23"/>
      <c r="I2" s="23"/>
      <c r="J2" s="105"/>
      <c r="K2" s="111"/>
      <c r="L2" s="104"/>
      <c r="M2" s="139" t="s">
        <v>57</v>
      </c>
    </row>
    <row r="3" spans="1:13" ht="21" customHeight="1">
      <c r="A3" s="332" t="s">
        <v>26</v>
      </c>
      <c r="B3" s="332"/>
      <c r="C3" s="332"/>
      <c r="D3" s="332"/>
      <c r="E3" s="332"/>
      <c r="F3" s="332"/>
      <c r="G3" s="332"/>
      <c r="H3" s="332"/>
      <c r="I3" s="332"/>
      <c r="J3" s="105"/>
      <c r="K3" s="111"/>
      <c r="L3" s="23"/>
      <c r="M3" s="138"/>
    </row>
    <row r="4" spans="1:13" ht="28.15" customHeight="1" thickBot="1">
      <c r="A4" s="119" t="s">
        <v>117</v>
      </c>
      <c r="B4" s="23"/>
      <c r="C4" s="23"/>
      <c r="D4" s="23"/>
      <c r="E4" s="23"/>
      <c r="F4" s="23"/>
      <c r="G4" s="23"/>
      <c r="H4" s="23"/>
      <c r="I4" s="23"/>
      <c r="J4" s="105"/>
      <c r="K4" s="111"/>
      <c r="L4" s="23"/>
      <c r="M4" s="138"/>
    </row>
    <row r="5" spans="1:13" ht="24" customHeight="1" thickBot="1">
      <c r="A5" s="362" t="s">
        <v>27</v>
      </c>
      <c r="B5" s="362" t="s">
        <v>28</v>
      </c>
      <c r="C5" s="362" t="s">
        <v>29</v>
      </c>
      <c r="D5" s="364" t="s">
        <v>31</v>
      </c>
      <c r="E5" s="365"/>
      <c r="F5" s="366"/>
      <c r="G5" s="366"/>
      <c r="H5" s="366"/>
      <c r="I5" s="366"/>
      <c r="J5" s="362" t="s">
        <v>103</v>
      </c>
      <c r="K5" s="362" t="s">
        <v>30</v>
      </c>
      <c r="L5" s="362" t="s">
        <v>32</v>
      </c>
      <c r="M5" s="359" t="s">
        <v>130</v>
      </c>
    </row>
    <row r="6" spans="1:13" ht="28.15" customHeight="1" thickBot="1">
      <c r="A6" s="363"/>
      <c r="B6" s="363"/>
      <c r="C6" s="363"/>
      <c r="D6" s="108" t="s">
        <v>98</v>
      </c>
      <c r="E6" s="25" t="s">
        <v>33</v>
      </c>
      <c r="F6" s="25" t="s">
        <v>92</v>
      </c>
      <c r="G6" s="25" t="s">
        <v>93</v>
      </c>
      <c r="H6" s="25" t="s">
        <v>63</v>
      </c>
      <c r="I6" s="25" t="s">
        <v>94</v>
      </c>
      <c r="J6" s="372"/>
      <c r="K6" s="363"/>
      <c r="L6" s="363"/>
      <c r="M6" s="360"/>
    </row>
    <row r="7" spans="1:13" ht="15" customHeight="1" thickTop="1">
      <c r="A7" s="158"/>
      <c r="B7" s="159"/>
      <c r="C7" s="160"/>
      <c r="D7" s="160"/>
      <c r="E7" s="160"/>
      <c r="F7" s="161"/>
      <c r="G7" s="161"/>
      <c r="H7" s="161"/>
      <c r="I7" s="161"/>
      <c r="J7" s="162"/>
      <c r="K7" s="162"/>
      <c r="L7" s="163"/>
      <c r="M7" s="147">
        <f>((E7*80)+(F7*250)+(G7*80)+(H7*250))*C7</f>
        <v>0</v>
      </c>
    </row>
    <row r="8" spans="1:13" ht="15" customHeight="1">
      <c r="A8" s="164"/>
      <c r="B8" s="165"/>
      <c r="C8" s="166"/>
      <c r="D8" s="166"/>
      <c r="E8" s="166"/>
      <c r="F8" s="167"/>
      <c r="G8" s="175"/>
      <c r="H8" s="167"/>
      <c r="I8" s="167"/>
      <c r="J8" s="168"/>
      <c r="K8" s="168"/>
      <c r="L8" s="163"/>
      <c r="M8" s="147">
        <f t="shared" ref="M8:M15" si="0">((E8*80)+(F8*250)+(G8*80)+(H8*250))*C8</f>
        <v>0</v>
      </c>
    </row>
    <row r="9" spans="1:13" ht="15" customHeight="1">
      <c r="A9" s="164"/>
      <c r="B9" s="165"/>
      <c r="C9" s="166"/>
      <c r="D9" s="166"/>
      <c r="E9" s="166"/>
      <c r="F9" s="167"/>
      <c r="G9" s="167"/>
      <c r="H9" s="167"/>
      <c r="I9" s="167"/>
      <c r="J9" s="168"/>
      <c r="K9" s="168"/>
      <c r="L9" s="163"/>
      <c r="M9" s="147">
        <f t="shared" si="0"/>
        <v>0</v>
      </c>
    </row>
    <row r="10" spans="1:13" ht="15" customHeight="1">
      <c r="A10" s="164"/>
      <c r="B10" s="165"/>
      <c r="C10" s="166"/>
      <c r="D10" s="166"/>
      <c r="E10" s="166"/>
      <c r="F10" s="167"/>
      <c r="G10" s="167"/>
      <c r="H10" s="167"/>
      <c r="I10" s="167"/>
      <c r="J10" s="168"/>
      <c r="K10" s="168"/>
      <c r="L10" s="163"/>
      <c r="M10" s="147">
        <f t="shared" si="0"/>
        <v>0</v>
      </c>
    </row>
    <row r="11" spans="1:13" ht="15" customHeight="1">
      <c r="A11" s="164"/>
      <c r="B11" s="165"/>
      <c r="C11" s="166"/>
      <c r="D11" s="166"/>
      <c r="E11" s="166"/>
      <c r="F11" s="167"/>
      <c r="G11" s="167"/>
      <c r="H11" s="167"/>
      <c r="I11" s="167"/>
      <c r="J11" s="168"/>
      <c r="K11" s="168"/>
      <c r="L11" s="163"/>
      <c r="M11" s="147">
        <f t="shared" si="0"/>
        <v>0</v>
      </c>
    </row>
    <row r="12" spans="1:13" ht="15" customHeight="1">
      <c r="A12" s="164"/>
      <c r="B12" s="165"/>
      <c r="C12" s="166"/>
      <c r="D12" s="166"/>
      <c r="E12" s="166"/>
      <c r="F12" s="167"/>
      <c r="G12" s="167"/>
      <c r="H12" s="167"/>
      <c r="I12" s="167"/>
      <c r="J12" s="168"/>
      <c r="K12" s="168"/>
      <c r="L12" s="163"/>
      <c r="M12" s="147">
        <f t="shared" si="0"/>
        <v>0</v>
      </c>
    </row>
    <row r="13" spans="1:13" ht="15" customHeight="1">
      <c r="A13" s="164"/>
      <c r="B13" s="165"/>
      <c r="C13" s="166"/>
      <c r="D13" s="166"/>
      <c r="E13" s="166"/>
      <c r="F13" s="167"/>
      <c r="G13" s="167"/>
      <c r="H13" s="167"/>
      <c r="I13" s="167"/>
      <c r="J13" s="168"/>
      <c r="K13" s="168"/>
      <c r="L13" s="163"/>
      <c r="M13" s="147">
        <f t="shared" si="0"/>
        <v>0</v>
      </c>
    </row>
    <row r="14" spans="1:13" ht="15" customHeight="1">
      <c r="A14" s="164"/>
      <c r="B14" s="165"/>
      <c r="C14" s="166"/>
      <c r="D14" s="166"/>
      <c r="E14" s="166"/>
      <c r="F14" s="167"/>
      <c r="G14" s="167"/>
      <c r="H14" s="167"/>
      <c r="I14" s="167"/>
      <c r="J14" s="168"/>
      <c r="K14" s="168"/>
      <c r="L14" s="163"/>
      <c r="M14" s="147">
        <f t="shared" si="0"/>
        <v>0</v>
      </c>
    </row>
    <row r="15" spans="1:13" ht="15" customHeight="1" thickBot="1">
      <c r="A15" s="169"/>
      <c r="B15" s="170"/>
      <c r="C15" s="171"/>
      <c r="D15" s="171"/>
      <c r="E15" s="171"/>
      <c r="F15" s="172"/>
      <c r="G15" s="172"/>
      <c r="H15" s="172"/>
      <c r="I15" s="172"/>
      <c r="J15" s="173"/>
      <c r="K15" s="173"/>
      <c r="L15" s="174"/>
      <c r="M15" s="148">
        <f t="shared" si="0"/>
        <v>0</v>
      </c>
    </row>
    <row r="16" spans="1:13" s="124" customFormat="1" ht="15" customHeight="1">
      <c r="A16" s="120"/>
      <c r="B16" s="121"/>
      <c r="C16" s="120"/>
      <c r="D16" s="120"/>
      <c r="E16" s="120"/>
      <c r="F16" s="120"/>
      <c r="G16" s="120"/>
      <c r="H16" s="120"/>
      <c r="I16" s="120"/>
      <c r="J16" s="122"/>
      <c r="K16" s="122"/>
      <c r="L16" s="123"/>
    </row>
    <row r="17" spans="1:13" s="124" customFormat="1" ht="15" customHeight="1">
      <c r="A17" s="120"/>
      <c r="B17" s="121"/>
      <c r="C17" s="120"/>
      <c r="D17" s="120"/>
      <c r="E17" s="120"/>
      <c r="F17" s="120"/>
      <c r="G17" s="120"/>
      <c r="H17" s="120"/>
      <c r="I17" s="120"/>
      <c r="J17" s="122"/>
      <c r="K17" s="122"/>
      <c r="L17" s="123"/>
    </row>
    <row r="18" spans="1:13" ht="18.600000000000001" customHeight="1" thickBot="1">
      <c r="A18" s="126" t="s">
        <v>118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9"/>
      <c r="M18" s="138"/>
    </row>
    <row r="19" spans="1:13" ht="24" customHeight="1" thickBot="1">
      <c r="A19" s="362" t="s">
        <v>27</v>
      </c>
      <c r="B19" s="362" t="s">
        <v>28</v>
      </c>
      <c r="C19" s="362" t="s">
        <v>29</v>
      </c>
      <c r="D19" s="364" t="s">
        <v>31</v>
      </c>
      <c r="E19" s="365"/>
      <c r="F19" s="366"/>
      <c r="G19" s="366"/>
      <c r="H19" s="366"/>
      <c r="I19" s="366"/>
      <c r="J19" s="362" t="s">
        <v>103</v>
      </c>
      <c r="K19" s="362" t="s">
        <v>30</v>
      </c>
      <c r="L19" s="362" t="s">
        <v>32</v>
      </c>
      <c r="M19" s="359" t="s">
        <v>130</v>
      </c>
    </row>
    <row r="20" spans="1:13" ht="28.15" customHeight="1" thickBot="1">
      <c r="A20" s="374"/>
      <c r="B20" s="374"/>
      <c r="C20" s="374"/>
      <c r="D20" s="125" t="s">
        <v>98</v>
      </c>
      <c r="E20" s="125" t="s">
        <v>33</v>
      </c>
      <c r="F20" s="125" t="s">
        <v>92</v>
      </c>
      <c r="G20" s="125" t="s">
        <v>93</v>
      </c>
      <c r="H20" s="125" t="s">
        <v>63</v>
      </c>
      <c r="I20" s="125" t="s">
        <v>94</v>
      </c>
      <c r="J20" s="375"/>
      <c r="K20" s="374"/>
      <c r="L20" s="375"/>
      <c r="M20" s="361"/>
    </row>
    <row r="21" spans="1:13" ht="15" customHeight="1">
      <c r="A21" s="176"/>
      <c r="B21" s="177"/>
      <c r="C21" s="178"/>
      <c r="D21" s="178"/>
      <c r="E21" s="178"/>
      <c r="F21" s="179"/>
      <c r="G21" s="179"/>
      <c r="H21" s="179"/>
      <c r="I21" s="179"/>
      <c r="J21" s="180"/>
      <c r="K21" s="180"/>
      <c r="L21" s="163"/>
      <c r="M21" s="149">
        <f>((E21*150)+(F21*250)+(G21*150)+(H21*250))*C21</f>
        <v>0</v>
      </c>
    </row>
    <row r="22" spans="1:13" ht="15" customHeight="1">
      <c r="A22" s="164"/>
      <c r="B22" s="165"/>
      <c r="C22" s="166"/>
      <c r="D22" s="166"/>
      <c r="E22" s="166"/>
      <c r="F22" s="167"/>
      <c r="G22" s="167"/>
      <c r="H22" s="167"/>
      <c r="I22" s="167"/>
      <c r="J22" s="168"/>
      <c r="K22" s="168"/>
      <c r="L22" s="163"/>
      <c r="M22" s="149">
        <f t="shared" ref="M22:M25" si="1">((E22*150)+(F22*250)+(G22*150)+(H22*250))*C22</f>
        <v>0</v>
      </c>
    </row>
    <row r="23" spans="1:13" ht="15" customHeight="1">
      <c r="A23" s="164"/>
      <c r="B23" s="165"/>
      <c r="C23" s="166"/>
      <c r="D23" s="166"/>
      <c r="E23" s="166"/>
      <c r="F23" s="167"/>
      <c r="G23" s="167"/>
      <c r="H23" s="167"/>
      <c r="I23" s="167"/>
      <c r="J23" s="168"/>
      <c r="K23" s="168"/>
      <c r="L23" s="163"/>
      <c r="M23" s="149">
        <f t="shared" si="1"/>
        <v>0</v>
      </c>
    </row>
    <row r="24" spans="1:13" ht="15" customHeight="1">
      <c r="A24" s="164"/>
      <c r="B24" s="165"/>
      <c r="C24" s="166"/>
      <c r="D24" s="166"/>
      <c r="E24" s="166"/>
      <c r="F24" s="167"/>
      <c r="G24" s="167"/>
      <c r="H24" s="167"/>
      <c r="I24" s="167"/>
      <c r="J24" s="168"/>
      <c r="K24" s="168"/>
      <c r="L24" s="163"/>
      <c r="M24" s="149">
        <f t="shared" si="1"/>
        <v>0</v>
      </c>
    </row>
    <row r="25" spans="1:13" ht="15" customHeight="1" thickBot="1">
      <c r="A25" s="169"/>
      <c r="B25" s="170"/>
      <c r="C25" s="171"/>
      <c r="D25" s="171"/>
      <c r="E25" s="171"/>
      <c r="F25" s="172"/>
      <c r="G25" s="172"/>
      <c r="H25" s="172"/>
      <c r="I25" s="172"/>
      <c r="J25" s="173"/>
      <c r="K25" s="173"/>
      <c r="L25" s="174"/>
      <c r="M25" s="150">
        <f t="shared" si="1"/>
        <v>0</v>
      </c>
    </row>
    <row r="26" spans="1:13" ht="15" customHeight="1">
      <c r="A26" s="26"/>
      <c r="B26" s="27"/>
      <c r="C26" s="26"/>
      <c r="D26" s="26"/>
      <c r="E26" s="26"/>
      <c r="F26" s="26"/>
      <c r="G26" s="26"/>
      <c r="H26" s="26"/>
      <c r="I26" s="26"/>
      <c r="J26" s="28"/>
      <c r="K26" s="28"/>
      <c r="L26" s="28"/>
      <c r="M26" s="138"/>
    </row>
    <row r="27" spans="1:13" ht="15" customHeight="1">
      <c r="A27" s="29"/>
      <c r="B27" s="29"/>
      <c r="C27" s="29"/>
      <c r="D27" s="29"/>
      <c r="E27" s="30"/>
      <c r="F27" s="30"/>
      <c r="G27" s="30"/>
      <c r="H27" s="30"/>
      <c r="I27" s="31"/>
      <c r="J27" s="113" t="s">
        <v>97</v>
      </c>
      <c r="K27" s="114"/>
      <c r="L27" s="115">
        <f>SUM(L7:L25)</f>
        <v>0</v>
      </c>
      <c r="M27" s="138"/>
    </row>
    <row r="28" spans="1:13" ht="15" customHeight="1">
      <c r="A28" s="32"/>
      <c r="B28" s="33"/>
      <c r="C28" s="33"/>
      <c r="D28" s="33"/>
      <c r="E28" s="33"/>
      <c r="F28" s="33"/>
      <c r="G28" s="33"/>
      <c r="H28" s="33"/>
      <c r="I28" s="33"/>
      <c r="J28" s="371" t="s">
        <v>95</v>
      </c>
      <c r="K28" s="371"/>
      <c r="L28" s="371"/>
      <c r="M28" s="138"/>
    </row>
    <row r="29" spans="1:13" ht="15" customHeight="1">
      <c r="A29" s="34"/>
      <c r="B29" s="33"/>
      <c r="C29" s="33"/>
      <c r="D29" s="33"/>
      <c r="E29" s="33"/>
      <c r="F29" s="33"/>
      <c r="G29" s="33"/>
      <c r="H29" s="33"/>
      <c r="I29" s="33"/>
      <c r="J29" s="116" t="s">
        <v>96</v>
      </c>
      <c r="K29" s="116"/>
      <c r="L29" s="116"/>
      <c r="M29" s="138"/>
    </row>
    <row r="30" spans="1:13" ht="15" customHeight="1">
      <c r="A30" s="373" t="s">
        <v>34</v>
      </c>
      <c r="B30" s="373"/>
      <c r="C30" s="373"/>
      <c r="D30" s="367"/>
      <c r="E30" s="368"/>
      <c r="F30" s="369"/>
      <c r="G30" s="32"/>
      <c r="H30" s="32"/>
      <c r="I30" s="33"/>
      <c r="J30" s="33"/>
      <c r="K30" s="33"/>
      <c r="L30" s="33"/>
      <c r="M30" s="138"/>
    </row>
    <row r="31" spans="1:13" ht="15" customHeight="1">
      <c r="A31" s="35"/>
      <c r="B31" s="35"/>
      <c r="C31" s="35"/>
      <c r="D31" s="23"/>
      <c r="E31" s="36"/>
      <c r="F31" s="36"/>
      <c r="G31" s="36"/>
      <c r="H31" s="36"/>
      <c r="I31" s="23"/>
      <c r="J31" s="370"/>
      <c r="K31" s="370"/>
      <c r="L31" s="370"/>
      <c r="M31" s="138"/>
    </row>
  </sheetData>
  <sheetProtection algorithmName="SHA-512" hashValue="NITc5gftWzAndr84NWkWuySd28WhljMgtr62lsZ5ohHxMFLRLc4STKg9jEuN4F6KLSlt9iwW5x3QfhFeEHZJwQ==" saltValue="h3x99bJE434fRRkRRT5x2Q==" spinCount="100000" sheet="1" objects="1" scenarios="1" selectLockedCells="1"/>
  <mergeCells count="22">
    <mergeCell ref="D30:F30"/>
    <mergeCell ref="L5:L6"/>
    <mergeCell ref="J28:L28"/>
    <mergeCell ref="J31:L31"/>
    <mergeCell ref="J5:J6"/>
    <mergeCell ref="A30:C30"/>
    <mergeCell ref="K5:K6"/>
    <mergeCell ref="A19:A20"/>
    <mergeCell ref="B19:B20"/>
    <mergeCell ref="C19:C20"/>
    <mergeCell ref="D19:I19"/>
    <mergeCell ref="J19:J20"/>
    <mergeCell ref="K19:K20"/>
    <mergeCell ref="L19:L20"/>
    <mergeCell ref="M5:M6"/>
    <mergeCell ref="M19:M20"/>
    <mergeCell ref="A1:I1"/>
    <mergeCell ref="A3:I3"/>
    <mergeCell ref="A5:A6"/>
    <mergeCell ref="B5:B6"/>
    <mergeCell ref="C5:C6"/>
    <mergeCell ref="D5:I5"/>
  </mergeCells>
  <conditionalFormatting sqref="L7">
    <cfRule type="cellIs" dxfId="43" priority="15" operator="greaterThan">
      <formula>$M$7</formula>
    </cfRule>
  </conditionalFormatting>
  <conditionalFormatting sqref="L21">
    <cfRule type="cellIs" dxfId="42" priority="14" operator="greaterThan">
      <formula>$M$21</formula>
    </cfRule>
  </conditionalFormatting>
  <conditionalFormatting sqref="L8">
    <cfRule type="cellIs" dxfId="41" priority="12" operator="greaterThan">
      <formula>$M$8</formula>
    </cfRule>
  </conditionalFormatting>
  <conditionalFormatting sqref="L9">
    <cfRule type="cellIs" dxfId="40" priority="11" operator="greaterThan">
      <formula>$M$9</formula>
    </cfRule>
  </conditionalFormatting>
  <conditionalFormatting sqref="L10">
    <cfRule type="cellIs" dxfId="39" priority="10" operator="greaterThan">
      <formula>$M$10</formula>
    </cfRule>
  </conditionalFormatting>
  <conditionalFormatting sqref="L11">
    <cfRule type="cellIs" dxfId="38" priority="9" operator="greaterThan">
      <formula>$M$11</formula>
    </cfRule>
  </conditionalFormatting>
  <conditionalFormatting sqref="L12">
    <cfRule type="cellIs" dxfId="37" priority="8" operator="greaterThan">
      <formula>$M$12</formula>
    </cfRule>
  </conditionalFormatting>
  <conditionalFormatting sqref="L13">
    <cfRule type="cellIs" dxfId="36" priority="7" operator="greaterThan">
      <formula>$M$13</formula>
    </cfRule>
  </conditionalFormatting>
  <conditionalFormatting sqref="L14">
    <cfRule type="cellIs" dxfId="35" priority="6" operator="greaterThan">
      <formula>$M$14</formula>
    </cfRule>
  </conditionalFormatting>
  <conditionalFormatting sqref="L15">
    <cfRule type="cellIs" dxfId="34" priority="5" operator="greaterThan">
      <formula>$M$15</formula>
    </cfRule>
  </conditionalFormatting>
  <conditionalFormatting sqref="L22">
    <cfRule type="cellIs" dxfId="33" priority="4" operator="greaterThan">
      <formula>$M$22</formula>
    </cfRule>
  </conditionalFormatting>
  <conditionalFormatting sqref="L23">
    <cfRule type="cellIs" dxfId="32" priority="3" operator="greaterThan">
      <formula>$M$23</formula>
    </cfRule>
  </conditionalFormatting>
  <conditionalFormatting sqref="L24">
    <cfRule type="cellIs" dxfId="31" priority="2" operator="greaterThan">
      <formula>$M$24</formula>
    </cfRule>
  </conditionalFormatting>
  <conditionalFormatting sqref="L25">
    <cfRule type="cellIs" dxfId="30" priority="1" operator="greaterThan">
      <formula>$M$25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H31"/>
  <sheetViews>
    <sheetView topLeftCell="A7" zoomScaleSheetLayoutView="100" workbookViewId="0">
      <selection activeCell="B8" sqref="B8"/>
    </sheetView>
  </sheetViews>
  <sheetFormatPr defaultColWidth="9.140625" defaultRowHeight="12.75"/>
  <cols>
    <col min="1" max="1" width="2.85546875" style="193" customWidth="1"/>
    <col min="2" max="2" width="29.7109375" style="51" customWidth="1"/>
    <col min="3" max="3" width="11" style="51" customWidth="1"/>
    <col min="4" max="4" width="13.5703125" style="16" customWidth="1"/>
    <col min="5" max="5" width="9.42578125" style="51" customWidth="1"/>
    <col min="6" max="6" width="10.7109375" style="51" customWidth="1"/>
    <col min="7" max="7" width="23.85546875" style="16" customWidth="1"/>
    <col min="8" max="8" width="11.5703125" style="16" customWidth="1"/>
    <col min="9" max="16384" width="9.140625" style="16"/>
  </cols>
  <sheetData>
    <row r="1" spans="1:8" ht="25.5" customHeight="1">
      <c r="A1" s="37"/>
      <c r="B1" s="338"/>
      <c r="C1" s="338"/>
      <c r="D1" s="338"/>
      <c r="E1" s="338"/>
      <c r="F1" s="338"/>
      <c r="G1" s="338"/>
      <c r="H1" s="141" t="s">
        <v>58</v>
      </c>
    </row>
    <row r="2" spans="1:8" ht="15" customHeight="1">
      <c r="A2" s="37"/>
      <c r="B2" s="38"/>
      <c r="C2" s="39"/>
      <c r="D2" s="37"/>
      <c r="E2" s="39"/>
      <c r="F2" s="39"/>
      <c r="G2" s="1"/>
      <c r="H2" s="140"/>
    </row>
    <row r="3" spans="1:8" ht="15" customHeight="1">
      <c r="A3" s="37"/>
      <c r="B3" s="378" t="s">
        <v>64</v>
      </c>
      <c r="C3" s="378"/>
      <c r="D3" s="378"/>
      <c r="E3" s="378"/>
      <c r="F3" s="378"/>
      <c r="G3" s="378"/>
      <c r="H3" s="283"/>
    </row>
    <row r="4" spans="1:8" ht="15" customHeight="1">
      <c r="A4" s="37"/>
      <c r="B4" s="379" t="s">
        <v>120</v>
      </c>
      <c r="C4" s="379"/>
      <c r="D4" s="379"/>
      <c r="E4" s="379"/>
      <c r="F4" s="379"/>
      <c r="G4" s="379"/>
      <c r="H4" s="283"/>
    </row>
    <row r="5" spans="1:8" ht="15" customHeight="1" thickBot="1">
      <c r="A5" s="37"/>
      <c r="B5" s="38"/>
      <c r="C5" s="39"/>
      <c r="D5" s="37"/>
      <c r="E5" s="39"/>
      <c r="F5" s="39"/>
      <c r="G5" s="37"/>
      <c r="H5" s="140"/>
    </row>
    <row r="6" spans="1:8" ht="19.5" customHeight="1">
      <c r="A6" s="37"/>
      <c r="B6" s="381" t="s">
        <v>36</v>
      </c>
      <c r="C6" s="381" t="s">
        <v>28</v>
      </c>
      <c r="D6" s="381" t="s">
        <v>37</v>
      </c>
      <c r="E6" s="381" t="s">
        <v>29</v>
      </c>
      <c r="F6" s="381" t="s">
        <v>38</v>
      </c>
      <c r="G6" s="381" t="s">
        <v>39</v>
      </c>
      <c r="H6" s="376" t="s">
        <v>130</v>
      </c>
    </row>
    <row r="7" spans="1:8" ht="40.5" customHeight="1" thickBot="1">
      <c r="A7" s="37"/>
      <c r="B7" s="382"/>
      <c r="C7" s="382"/>
      <c r="D7" s="382"/>
      <c r="E7" s="382"/>
      <c r="F7" s="382"/>
      <c r="G7" s="382"/>
      <c r="H7" s="377"/>
    </row>
    <row r="8" spans="1:8" ht="15" customHeight="1">
      <c r="A8" s="37"/>
      <c r="B8" s="181"/>
      <c r="C8" s="182"/>
      <c r="D8" s="183"/>
      <c r="E8" s="184"/>
      <c r="F8" s="184"/>
      <c r="G8" s="163"/>
      <c r="H8" s="151">
        <f>E8*F8*350</f>
        <v>0</v>
      </c>
    </row>
    <row r="9" spans="1:8" ht="15" customHeight="1">
      <c r="A9" s="37"/>
      <c r="B9" s="185"/>
      <c r="C9" s="186"/>
      <c r="D9" s="187"/>
      <c r="E9" s="188"/>
      <c r="F9" s="188"/>
      <c r="G9" s="163"/>
      <c r="H9" s="151">
        <f t="shared" ref="H9:H24" si="0">E9*F9*350</f>
        <v>0</v>
      </c>
    </row>
    <row r="10" spans="1:8" ht="15" customHeight="1">
      <c r="A10" s="37"/>
      <c r="B10" s="185"/>
      <c r="C10" s="186"/>
      <c r="D10" s="187"/>
      <c r="E10" s="188"/>
      <c r="F10" s="188"/>
      <c r="G10" s="163"/>
      <c r="H10" s="151">
        <f t="shared" si="0"/>
        <v>0</v>
      </c>
    </row>
    <row r="11" spans="1:8" ht="15" customHeight="1">
      <c r="A11" s="37"/>
      <c r="B11" s="185"/>
      <c r="C11" s="186"/>
      <c r="D11" s="187"/>
      <c r="E11" s="188"/>
      <c r="F11" s="188"/>
      <c r="G11" s="163"/>
      <c r="H11" s="151">
        <f t="shared" si="0"/>
        <v>0</v>
      </c>
    </row>
    <row r="12" spans="1:8" ht="15" customHeight="1">
      <c r="A12" s="37"/>
      <c r="B12" s="185"/>
      <c r="C12" s="186"/>
      <c r="D12" s="187"/>
      <c r="E12" s="188"/>
      <c r="F12" s="188"/>
      <c r="G12" s="163"/>
      <c r="H12" s="151">
        <f t="shared" si="0"/>
        <v>0</v>
      </c>
    </row>
    <row r="13" spans="1:8" ht="15" customHeight="1">
      <c r="A13" s="37"/>
      <c r="B13" s="185"/>
      <c r="C13" s="186"/>
      <c r="D13" s="187"/>
      <c r="E13" s="188"/>
      <c r="F13" s="188"/>
      <c r="G13" s="163"/>
      <c r="H13" s="151">
        <f t="shared" si="0"/>
        <v>0</v>
      </c>
    </row>
    <row r="14" spans="1:8" ht="15" customHeight="1">
      <c r="A14" s="37"/>
      <c r="B14" s="185"/>
      <c r="C14" s="186"/>
      <c r="D14" s="187"/>
      <c r="E14" s="188"/>
      <c r="F14" s="188"/>
      <c r="G14" s="163"/>
      <c r="H14" s="151">
        <f t="shared" si="0"/>
        <v>0</v>
      </c>
    </row>
    <row r="15" spans="1:8" ht="15" customHeight="1">
      <c r="A15" s="37"/>
      <c r="B15" s="185"/>
      <c r="C15" s="186"/>
      <c r="D15" s="187"/>
      <c r="E15" s="188"/>
      <c r="F15" s="188"/>
      <c r="G15" s="163"/>
      <c r="H15" s="151">
        <f t="shared" si="0"/>
        <v>0</v>
      </c>
    </row>
    <row r="16" spans="1:8" ht="15" customHeight="1">
      <c r="A16" s="37"/>
      <c r="B16" s="185"/>
      <c r="C16" s="186"/>
      <c r="D16" s="187"/>
      <c r="E16" s="188"/>
      <c r="F16" s="188"/>
      <c r="G16" s="163"/>
      <c r="H16" s="151">
        <f t="shared" si="0"/>
        <v>0</v>
      </c>
    </row>
    <row r="17" spans="1:8" ht="15" customHeight="1">
      <c r="A17" s="37"/>
      <c r="B17" s="185"/>
      <c r="C17" s="186"/>
      <c r="D17" s="187"/>
      <c r="E17" s="188"/>
      <c r="F17" s="188"/>
      <c r="G17" s="163"/>
      <c r="H17" s="151">
        <f t="shared" si="0"/>
        <v>0</v>
      </c>
    </row>
    <row r="18" spans="1:8" ht="15" customHeight="1">
      <c r="A18" s="37"/>
      <c r="B18" s="185"/>
      <c r="C18" s="186"/>
      <c r="D18" s="187"/>
      <c r="E18" s="188"/>
      <c r="F18" s="188"/>
      <c r="G18" s="163"/>
      <c r="H18" s="151">
        <f t="shared" si="0"/>
        <v>0</v>
      </c>
    </row>
    <row r="19" spans="1:8" ht="15" customHeight="1">
      <c r="A19" s="37"/>
      <c r="B19" s="185"/>
      <c r="C19" s="186"/>
      <c r="D19" s="187"/>
      <c r="E19" s="188"/>
      <c r="F19" s="188"/>
      <c r="G19" s="163"/>
      <c r="H19" s="151">
        <f t="shared" si="0"/>
        <v>0</v>
      </c>
    </row>
    <row r="20" spans="1:8" ht="15" customHeight="1">
      <c r="A20" s="37"/>
      <c r="B20" s="185"/>
      <c r="C20" s="186"/>
      <c r="D20" s="187"/>
      <c r="E20" s="188"/>
      <c r="F20" s="188"/>
      <c r="G20" s="163"/>
      <c r="H20" s="151">
        <f t="shared" si="0"/>
        <v>0</v>
      </c>
    </row>
    <row r="21" spans="1:8" ht="15" customHeight="1">
      <c r="A21" s="37"/>
      <c r="B21" s="185"/>
      <c r="C21" s="186"/>
      <c r="D21" s="187"/>
      <c r="E21" s="188"/>
      <c r="F21" s="188"/>
      <c r="G21" s="163"/>
      <c r="H21" s="151">
        <f t="shared" si="0"/>
        <v>0</v>
      </c>
    </row>
    <row r="22" spans="1:8" ht="15" customHeight="1">
      <c r="A22" s="37"/>
      <c r="B22" s="185"/>
      <c r="C22" s="186"/>
      <c r="D22" s="187"/>
      <c r="E22" s="188"/>
      <c r="F22" s="188"/>
      <c r="G22" s="163"/>
      <c r="H22" s="151">
        <f t="shared" si="0"/>
        <v>0</v>
      </c>
    </row>
    <row r="23" spans="1:8" ht="15" customHeight="1">
      <c r="A23" s="37"/>
      <c r="B23" s="185"/>
      <c r="C23" s="186"/>
      <c r="D23" s="187"/>
      <c r="E23" s="188"/>
      <c r="F23" s="188"/>
      <c r="G23" s="163"/>
      <c r="H23" s="151">
        <f t="shared" si="0"/>
        <v>0</v>
      </c>
    </row>
    <row r="24" spans="1:8" ht="15" customHeight="1" thickBot="1">
      <c r="A24" s="37"/>
      <c r="B24" s="189"/>
      <c r="C24" s="190"/>
      <c r="D24" s="191"/>
      <c r="E24" s="192"/>
      <c r="F24" s="192"/>
      <c r="G24" s="174"/>
      <c r="H24" s="152">
        <f t="shared" si="0"/>
        <v>0</v>
      </c>
    </row>
    <row r="25" spans="1:8" ht="15" customHeight="1" thickBot="1">
      <c r="A25" s="37"/>
      <c r="B25" s="40"/>
      <c r="C25" s="41"/>
      <c r="D25" s="42"/>
      <c r="E25" s="40"/>
      <c r="F25" s="40"/>
      <c r="G25" s="42"/>
      <c r="H25" s="140"/>
    </row>
    <row r="26" spans="1:8" ht="15" customHeight="1" thickBot="1">
      <c r="A26" s="37"/>
      <c r="B26" s="380"/>
      <c r="C26" s="380"/>
      <c r="D26" s="380"/>
      <c r="E26" s="380"/>
      <c r="F26" s="380"/>
      <c r="G26" s="43">
        <f>SUM(G8:G24)</f>
        <v>0</v>
      </c>
      <c r="H26" s="140"/>
    </row>
    <row r="27" spans="1:8" ht="15" customHeight="1">
      <c r="A27" s="37"/>
      <c r="B27" s="44"/>
      <c r="C27" s="44"/>
      <c r="D27" s="44"/>
      <c r="E27" s="44"/>
      <c r="F27" s="44"/>
      <c r="G27" s="45"/>
      <c r="H27" s="140"/>
    </row>
    <row r="28" spans="1:8" ht="15" customHeight="1">
      <c r="A28" s="37"/>
      <c r="B28" s="46"/>
      <c r="C28" s="46"/>
      <c r="D28" s="15"/>
      <c r="E28" s="46"/>
      <c r="F28" s="46"/>
      <c r="G28" s="15"/>
      <c r="H28" s="140"/>
    </row>
    <row r="29" spans="1:8" ht="15" customHeight="1">
      <c r="A29" s="37"/>
      <c r="B29" s="290" t="s">
        <v>34</v>
      </c>
      <c r="C29" s="290"/>
      <c r="D29" s="383"/>
      <c r="E29" s="384"/>
      <c r="F29" s="384"/>
      <c r="G29" s="385"/>
      <c r="H29" s="140"/>
    </row>
    <row r="30" spans="1:8" ht="15" customHeight="1">
      <c r="A30" s="37"/>
      <c r="B30" s="47"/>
      <c r="C30" s="47"/>
      <c r="D30" s="48"/>
      <c r="E30" s="47"/>
      <c r="F30" s="47"/>
      <c r="G30" s="48"/>
      <c r="H30" s="140"/>
    </row>
    <row r="31" spans="1:8" ht="15" customHeight="1">
      <c r="A31" s="37"/>
      <c r="B31" s="49"/>
      <c r="C31" s="50"/>
      <c r="D31" s="1"/>
      <c r="E31" s="50"/>
      <c r="F31" s="50"/>
      <c r="G31" s="1"/>
      <c r="H31" s="140"/>
    </row>
  </sheetData>
  <sheetProtection algorithmName="SHA-512" hashValue="io3bBxIOa3QQI7nl19iPsBpFtzEB29JZtzeIByKcsf5ppUkTQW6A+RAQl21Ka4+snePM0ShMq8Upun0NPkk7JA==" saltValue="DMeJ9jRzjfuENmH4iSGT2w==" spinCount="100000" sheet="1" objects="1" scenarios="1" selectLockedCells="1"/>
  <mergeCells count="13">
    <mergeCell ref="B1:G1"/>
    <mergeCell ref="B6:B7"/>
    <mergeCell ref="C6:C7"/>
    <mergeCell ref="D6:D7"/>
    <mergeCell ref="E6:E7"/>
    <mergeCell ref="F6:F7"/>
    <mergeCell ref="G6:G7"/>
    <mergeCell ref="D29:G29"/>
    <mergeCell ref="H6:H7"/>
    <mergeCell ref="B3:H3"/>
    <mergeCell ref="B4:H4"/>
    <mergeCell ref="B26:F26"/>
    <mergeCell ref="B29:C29"/>
  </mergeCells>
  <conditionalFormatting sqref="G8">
    <cfRule type="cellIs" dxfId="29" priority="17" operator="greaterThan">
      <formula>$H$8</formula>
    </cfRule>
  </conditionalFormatting>
  <conditionalFormatting sqref="G9">
    <cfRule type="cellIs" dxfId="28" priority="16" operator="greaterThan">
      <formula>$H$9</formula>
    </cfRule>
  </conditionalFormatting>
  <conditionalFormatting sqref="G10">
    <cfRule type="cellIs" dxfId="27" priority="15" operator="greaterThan">
      <formula>$H$10</formula>
    </cfRule>
  </conditionalFormatting>
  <conditionalFormatting sqref="G11">
    <cfRule type="cellIs" dxfId="26" priority="14" operator="greaterThan">
      <formula>$H$11</formula>
    </cfRule>
  </conditionalFormatting>
  <conditionalFormatting sqref="G12">
    <cfRule type="cellIs" dxfId="25" priority="13" operator="greaterThan">
      <formula>$H$12</formula>
    </cfRule>
  </conditionalFormatting>
  <conditionalFormatting sqref="G13">
    <cfRule type="cellIs" dxfId="24" priority="12" operator="greaterThan">
      <formula>$H$13</formula>
    </cfRule>
  </conditionalFormatting>
  <conditionalFormatting sqref="G14">
    <cfRule type="cellIs" dxfId="23" priority="11" operator="greaterThan">
      <formula>$H$14</formula>
    </cfRule>
  </conditionalFormatting>
  <conditionalFormatting sqref="G15">
    <cfRule type="cellIs" dxfId="22" priority="10" operator="greaterThan">
      <formula>$H$15</formula>
    </cfRule>
  </conditionalFormatting>
  <conditionalFormatting sqref="G16">
    <cfRule type="cellIs" dxfId="21" priority="9" operator="greaterThan">
      <formula>$H$16</formula>
    </cfRule>
  </conditionalFormatting>
  <conditionalFormatting sqref="G17">
    <cfRule type="cellIs" dxfId="20" priority="8" operator="greaterThan">
      <formula>$H$17</formula>
    </cfRule>
  </conditionalFormatting>
  <conditionalFormatting sqref="G18">
    <cfRule type="cellIs" dxfId="19" priority="7" operator="greaterThan">
      <formula>$H$18</formula>
    </cfRule>
  </conditionalFormatting>
  <conditionalFormatting sqref="G19">
    <cfRule type="cellIs" dxfId="18" priority="6" operator="greaterThan">
      <formula>$H$19</formula>
    </cfRule>
  </conditionalFormatting>
  <conditionalFormatting sqref="G20">
    <cfRule type="cellIs" dxfId="17" priority="5" operator="greaterThan">
      <formula>$H$20</formula>
    </cfRule>
  </conditionalFormatting>
  <conditionalFormatting sqref="G21">
    <cfRule type="cellIs" dxfId="16" priority="4" operator="greaterThan">
      <formula>$H$21</formula>
    </cfRule>
  </conditionalFormatting>
  <conditionalFormatting sqref="G22">
    <cfRule type="cellIs" dxfId="15" priority="3" operator="greaterThan">
      <formula>$H$22</formula>
    </cfRule>
  </conditionalFormatting>
  <conditionalFormatting sqref="G23">
    <cfRule type="cellIs" dxfId="14" priority="2" operator="greaterThan">
      <formula>$H$23</formula>
    </cfRule>
  </conditionalFormatting>
  <conditionalFormatting sqref="G24">
    <cfRule type="cellIs" dxfId="13" priority="1" operator="greaterThan">
      <formula>$H$24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L35"/>
  <sheetViews>
    <sheetView zoomScaleSheetLayoutView="100" workbookViewId="0">
      <selection activeCell="B7" sqref="B7"/>
    </sheetView>
  </sheetViews>
  <sheetFormatPr defaultColWidth="9.140625" defaultRowHeight="22.5" customHeight="1"/>
  <cols>
    <col min="1" max="1" width="3" style="55" customWidth="1"/>
    <col min="2" max="2" width="22.140625" style="82" customWidth="1"/>
    <col min="3" max="3" width="12.140625" style="16" customWidth="1"/>
    <col min="4" max="4" width="13.28515625" style="58" customWidth="1"/>
    <col min="5" max="6" width="12.5703125" style="16" customWidth="1"/>
    <col min="7" max="7" width="15" style="87" customWidth="1"/>
    <col min="8" max="9" width="14.85546875" style="87" customWidth="1"/>
    <col min="10" max="10" width="20" style="87" customWidth="1"/>
    <col min="11" max="11" width="20" style="16" customWidth="1"/>
    <col min="12" max="12" width="9.85546875" style="16" customWidth="1"/>
    <col min="13" max="16384" width="9.140625" style="16"/>
  </cols>
  <sheetData>
    <row r="1" spans="1:12" ht="24" customHeight="1">
      <c r="A1" s="2"/>
      <c r="B1" s="52"/>
      <c r="C1" s="1"/>
      <c r="D1" s="53"/>
      <c r="E1" s="1"/>
      <c r="F1" s="1"/>
      <c r="G1" s="54"/>
      <c r="H1" s="54"/>
      <c r="I1" s="54"/>
      <c r="J1" s="54"/>
      <c r="K1" s="103"/>
      <c r="L1" s="141" t="s">
        <v>87</v>
      </c>
    </row>
    <row r="2" spans="1:12" ht="27.75" customHeight="1">
      <c r="A2" s="2"/>
      <c r="B2" s="52"/>
      <c r="C2" s="394" t="s">
        <v>40</v>
      </c>
      <c r="D2" s="394"/>
      <c r="E2" s="394"/>
      <c r="F2" s="394"/>
      <c r="G2" s="394"/>
      <c r="H2" s="394"/>
      <c r="I2" s="394"/>
      <c r="J2" s="394"/>
      <c r="K2" s="394"/>
      <c r="L2" s="140"/>
    </row>
    <row r="3" spans="1:12" ht="6" customHeight="1" thickBot="1">
      <c r="A3" s="2"/>
      <c r="B3" s="52"/>
      <c r="C3" s="56"/>
      <c r="D3" s="56"/>
      <c r="E3" s="56"/>
      <c r="F3" s="56"/>
      <c r="G3" s="56"/>
      <c r="H3" s="56"/>
      <c r="I3" s="56"/>
      <c r="J3" s="56"/>
      <c r="K3" s="56"/>
      <c r="L3" s="140"/>
    </row>
    <row r="4" spans="1:12" s="58" customFormat="1" ht="33.75" customHeight="1">
      <c r="A4" s="57"/>
      <c r="B4" s="395" t="s">
        <v>27</v>
      </c>
      <c r="C4" s="397" t="s">
        <v>28</v>
      </c>
      <c r="D4" s="397" t="s">
        <v>70</v>
      </c>
      <c r="E4" s="399" t="s">
        <v>38</v>
      </c>
      <c r="F4" s="400"/>
      <c r="G4" s="404" t="s">
        <v>41</v>
      </c>
      <c r="H4" s="401" t="s">
        <v>67</v>
      </c>
      <c r="I4" s="402"/>
      <c r="J4" s="401" t="s">
        <v>42</v>
      </c>
      <c r="K4" s="403"/>
      <c r="L4" s="386" t="s">
        <v>130</v>
      </c>
    </row>
    <row r="5" spans="1:12" s="60" customFormat="1" ht="54.75" customHeight="1" thickBot="1">
      <c r="A5" s="59"/>
      <c r="B5" s="396"/>
      <c r="C5" s="398"/>
      <c r="D5" s="398"/>
      <c r="E5" s="271" t="s">
        <v>69</v>
      </c>
      <c r="F5" s="272" t="s">
        <v>43</v>
      </c>
      <c r="G5" s="405"/>
      <c r="H5" s="272" t="s">
        <v>44</v>
      </c>
      <c r="I5" s="272" t="s">
        <v>45</v>
      </c>
      <c r="J5" s="272" t="s">
        <v>46</v>
      </c>
      <c r="K5" s="273" t="s">
        <v>68</v>
      </c>
      <c r="L5" s="387"/>
    </row>
    <row r="6" spans="1:12" s="60" customFormat="1" ht="15" customHeight="1">
      <c r="A6" s="59"/>
      <c r="B6" s="391" t="s">
        <v>47</v>
      </c>
      <c r="C6" s="392"/>
      <c r="D6" s="392"/>
      <c r="E6" s="392"/>
      <c r="F6" s="392"/>
      <c r="G6" s="392"/>
      <c r="H6" s="392"/>
      <c r="I6" s="392"/>
      <c r="J6" s="392"/>
      <c r="K6" s="392"/>
      <c r="L6" s="393"/>
    </row>
    <row r="7" spans="1:12" s="60" customFormat="1" ht="15" customHeight="1">
      <c r="A7" s="59"/>
      <c r="B7" s="194"/>
      <c r="C7" s="195"/>
      <c r="D7" s="196"/>
      <c r="E7" s="195"/>
      <c r="F7" s="197"/>
      <c r="G7" s="198"/>
      <c r="H7" s="198"/>
      <c r="I7" s="199"/>
      <c r="J7" s="163"/>
      <c r="K7" s="145" t="s">
        <v>48</v>
      </c>
      <c r="L7" s="153">
        <f>(H7+I7)/2</f>
        <v>0</v>
      </c>
    </row>
    <row r="8" spans="1:12" s="60" customFormat="1" ht="15" customHeight="1">
      <c r="A8" s="59"/>
      <c r="B8" s="194"/>
      <c r="C8" s="195"/>
      <c r="D8" s="196"/>
      <c r="E8" s="195"/>
      <c r="F8" s="197"/>
      <c r="G8" s="198"/>
      <c r="H8" s="198"/>
      <c r="I8" s="199"/>
      <c r="J8" s="163"/>
      <c r="K8" s="145" t="s">
        <v>48</v>
      </c>
      <c r="L8" s="153">
        <f t="shared" ref="L8:L12" si="0">(H8+I8)/2</f>
        <v>0</v>
      </c>
    </row>
    <row r="9" spans="1:12" s="60" customFormat="1" ht="15" customHeight="1">
      <c r="A9" s="59"/>
      <c r="B9" s="194"/>
      <c r="C9" s="200"/>
      <c r="D9" s="201"/>
      <c r="E9" s="195"/>
      <c r="F9" s="197"/>
      <c r="G9" s="198"/>
      <c r="H9" s="198"/>
      <c r="I9" s="199"/>
      <c r="J9" s="163"/>
      <c r="K9" s="145" t="s">
        <v>48</v>
      </c>
      <c r="L9" s="153">
        <f t="shared" si="0"/>
        <v>0</v>
      </c>
    </row>
    <row r="10" spans="1:12" s="60" customFormat="1" ht="15" customHeight="1">
      <c r="A10" s="59"/>
      <c r="B10" s="194"/>
      <c r="C10" s="195"/>
      <c r="D10" s="201"/>
      <c r="E10" s="195"/>
      <c r="F10" s="197"/>
      <c r="G10" s="198"/>
      <c r="H10" s="197"/>
      <c r="I10" s="199"/>
      <c r="J10" s="163"/>
      <c r="K10" s="145" t="s">
        <v>48</v>
      </c>
      <c r="L10" s="153">
        <f t="shared" si="0"/>
        <v>0</v>
      </c>
    </row>
    <row r="11" spans="1:12" s="60" customFormat="1" ht="15" customHeight="1">
      <c r="A11" s="59"/>
      <c r="B11" s="194"/>
      <c r="C11" s="195"/>
      <c r="D11" s="201"/>
      <c r="E11" s="195"/>
      <c r="F11" s="197"/>
      <c r="G11" s="198"/>
      <c r="H11" s="198"/>
      <c r="I11" s="199"/>
      <c r="J11" s="163"/>
      <c r="K11" s="145" t="s">
        <v>48</v>
      </c>
      <c r="L11" s="153">
        <f t="shared" si="0"/>
        <v>0</v>
      </c>
    </row>
    <row r="12" spans="1:12" s="60" customFormat="1" ht="15" customHeight="1">
      <c r="A12" s="59"/>
      <c r="B12" s="202"/>
      <c r="C12" s="200"/>
      <c r="D12" s="201"/>
      <c r="E12" s="195"/>
      <c r="F12" s="197"/>
      <c r="G12" s="198"/>
      <c r="H12" s="198"/>
      <c r="I12" s="199"/>
      <c r="J12" s="163"/>
      <c r="K12" s="145" t="s">
        <v>48</v>
      </c>
      <c r="L12" s="153">
        <f t="shared" si="0"/>
        <v>0</v>
      </c>
    </row>
    <row r="13" spans="1:12" s="60" customFormat="1" ht="15" customHeight="1">
      <c r="A13" s="59"/>
      <c r="B13" s="388" t="s">
        <v>49</v>
      </c>
      <c r="C13" s="389"/>
      <c r="D13" s="389"/>
      <c r="E13" s="389"/>
      <c r="F13" s="389"/>
      <c r="G13" s="389"/>
      <c r="H13" s="389"/>
      <c r="I13" s="389"/>
      <c r="J13" s="389"/>
      <c r="K13" s="389"/>
      <c r="L13" s="390"/>
    </row>
    <row r="14" spans="1:12" s="60" customFormat="1" ht="15" customHeight="1">
      <c r="A14" s="59"/>
      <c r="B14" s="202"/>
      <c r="C14" s="200"/>
      <c r="D14" s="201"/>
      <c r="E14" s="195"/>
      <c r="F14" s="198"/>
      <c r="G14" s="198"/>
      <c r="H14" s="203"/>
      <c r="I14" s="199"/>
      <c r="J14" s="130" t="s">
        <v>48</v>
      </c>
      <c r="K14" s="163"/>
      <c r="L14" s="153">
        <f>((E14+F14)*D14)*350</f>
        <v>0</v>
      </c>
    </row>
    <row r="15" spans="1:12" s="60" customFormat="1" ht="15" customHeight="1">
      <c r="A15" s="59"/>
      <c r="B15" s="194"/>
      <c r="C15" s="195"/>
      <c r="D15" s="201"/>
      <c r="E15" s="195"/>
      <c r="F15" s="197"/>
      <c r="G15" s="198"/>
      <c r="H15" s="199"/>
      <c r="I15" s="199"/>
      <c r="J15" s="130" t="s">
        <v>48</v>
      </c>
      <c r="K15" s="163"/>
      <c r="L15" s="153">
        <f t="shared" ref="L15:L20" si="1">((E15+F15)*D15)*350</f>
        <v>0</v>
      </c>
    </row>
    <row r="16" spans="1:12" s="60" customFormat="1" ht="15" customHeight="1">
      <c r="A16" s="59"/>
      <c r="B16" s="194"/>
      <c r="C16" s="204"/>
      <c r="D16" s="201"/>
      <c r="E16" s="195"/>
      <c r="F16" s="198"/>
      <c r="G16" s="198"/>
      <c r="H16" s="199"/>
      <c r="I16" s="199"/>
      <c r="J16" s="130" t="s">
        <v>48</v>
      </c>
      <c r="K16" s="163"/>
      <c r="L16" s="153">
        <f t="shared" si="1"/>
        <v>0</v>
      </c>
    </row>
    <row r="17" spans="1:12" s="60" customFormat="1" ht="15" customHeight="1">
      <c r="A17" s="59"/>
      <c r="B17" s="205"/>
      <c r="C17" s="195"/>
      <c r="D17" s="201"/>
      <c r="E17" s="195"/>
      <c r="F17" s="195"/>
      <c r="G17" s="198"/>
      <c r="H17" s="199"/>
      <c r="I17" s="199"/>
      <c r="J17" s="130" t="s">
        <v>48</v>
      </c>
      <c r="K17" s="163"/>
      <c r="L17" s="153">
        <f t="shared" si="1"/>
        <v>0</v>
      </c>
    </row>
    <row r="18" spans="1:12" s="60" customFormat="1" ht="15" customHeight="1">
      <c r="A18" s="59"/>
      <c r="B18" s="205"/>
      <c r="C18" s="195"/>
      <c r="D18" s="201"/>
      <c r="E18" s="195"/>
      <c r="F18" s="195"/>
      <c r="G18" s="198"/>
      <c r="H18" s="199"/>
      <c r="I18" s="199"/>
      <c r="J18" s="130" t="s">
        <v>48</v>
      </c>
      <c r="K18" s="163"/>
      <c r="L18" s="153">
        <f t="shared" si="1"/>
        <v>0</v>
      </c>
    </row>
    <row r="19" spans="1:12" s="60" customFormat="1" ht="15" customHeight="1">
      <c r="A19" s="59"/>
      <c r="B19" s="205"/>
      <c r="C19" s="195"/>
      <c r="D19" s="201"/>
      <c r="E19" s="195"/>
      <c r="F19" s="195"/>
      <c r="G19" s="198"/>
      <c r="H19" s="199"/>
      <c r="I19" s="199"/>
      <c r="J19" s="130" t="s">
        <v>48</v>
      </c>
      <c r="K19" s="163"/>
      <c r="L19" s="153">
        <f t="shared" si="1"/>
        <v>0</v>
      </c>
    </row>
    <row r="20" spans="1:12" s="60" customFormat="1" ht="15" customHeight="1" thickBot="1">
      <c r="A20" s="59"/>
      <c r="B20" s="206"/>
      <c r="C20" s="207"/>
      <c r="D20" s="208"/>
      <c r="E20" s="207"/>
      <c r="F20" s="207"/>
      <c r="G20" s="209"/>
      <c r="H20" s="210"/>
      <c r="I20" s="210"/>
      <c r="J20" s="131" t="s">
        <v>48</v>
      </c>
      <c r="K20" s="174"/>
      <c r="L20" s="154">
        <f t="shared" si="1"/>
        <v>0</v>
      </c>
    </row>
    <row r="21" spans="1:12" ht="15" customHeight="1">
      <c r="A21" s="61"/>
      <c r="B21" s="62"/>
      <c r="C21" s="63"/>
      <c r="D21" s="64"/>
      <c r="E21" s="63"/>
      <c r="F21" s="63"/>
      <c r="G21" s="65"/>
      <c r="H21" s="65"/>
      <c r="I21" s="65"/>
      <c r="J21" s="65"/>
      <c r="K21" s="63"/>
      <c r="L21" s="142"/>
    </row>
    <row r="22" spans="1:12" ht="15" customHeight="1">
      <c r="A22" s="61"/>
      <c r="B22" s="408" t="s">
        <v>50</v>
      </c>
      <c r="C22" s="408"/>
      <c r="D22" s="408"/>
      <c r="E22" s="408"/>
      <c r="F22" s="408"/>
      <c r="G22" s="65"/>
      <c r="H22" s="65"/>
      <c r="I22" s="65"/>
      <c r="J22" s="65"/>
      <c r="K22" s="63"/>
      <c r="L22" s="142"/>
    </row>
    <row r="23" spans="1:12" ht="15" customHeight="1">
      <c r="A23" s="61"/>
      <c r="B23" s="62"/>
      <c r="C23" s="63"/>
      <c r="D23" s="64"/>
      <c r="E23" s="63"/>
      <c r="F23" s="63"/>
      <c r="G23" s="65"/>
      <c r="H23" s="65"/>
      <c r="I23" s="65"/>
      <c r="J23" s="65"/>
      <c r="K23" s="63"/>
      <c r="L23" s="140"/>
    </row>
    <row r="24" spans="1:12" s="67" customFormat="1" ht="14.25" customHeight="1">
      <c r="A24" s="66"/>
      <c r="B24" s="62" t="s">
        <v>51</v>
      </c>
      <c r="C24" s="409" t="s">
        <v>52</v>
      </c>
      <c r="D24" s="410"/>
      <c r="E24" s="411" t="s">
        <v>53</v>
      </c>
      <c r="F24" s="411"/>
      <c r="G24" s="411"/>
      <c r="H24" s="411"/>
      <c r="I24" s="65"/>
      <c r="J24" s="65"/>
      <c r="K24" s="63"/>
      <c r="L24" s="143"/>
    </row>
    <row r="25" spans="1:12" s="76" customFormat="1" ht="19.5" customHeight="1">
      <c r="A25" s="68"/>
      <c r="B25" s="69"/>
      <c r="C25" s="70"/>
      <c r="D25" s="71"/>
      <c r="E25" s="72"/>
      <c r="F25" s="73"/>
      <c r="G25" s="73"/>
      <c r="H25" s="74"/>
      <c r="I25" s="74"/>
      <c r="J25" s="74"/>
      <c r="K25" s="75"/>
      <c r="L25" s="144"/>
    </row>
    <row r="26" spans="1:12" s="67" customFormat="1" ht="14.25" customHeight="1">
      <c r="A26" s="66"/>
      <c r="B26" s="412" t="s">
        <v>54</v>
      </c>
      <c r="C26" s="412"/>
      <c r="D26" s="413"/>
      <c r="E26" s="414"/>
      <c r="F26" s="415"/>
      <c r="G26" s="77"/>
      <c r="H26" s="74"/>
      <c r="I26" s="74"/>
      <c r="J26" s="74"/>
      <c r="K26" s="66"/>
      <c r="L26" s="143"/>
    </row>
    <row r="27" spans="1:12" s="67" customFormat="1" ht="14.25" customHeight="1">
      <c r="A27" s="66"/>
      <c r="B27" s="78"/>
      <c r="C27" s="63"/>
      <c r="D27" s="79"/>
      <c r="E27" s="66"/>
      <c r="F27" s="66"/>
      <c r="G27" s="80"/>
      <c r="H27" s="406"/>
      <c r="I27" s="406"/>
      <c r="J27" s="80"/>
      <c r="K27" s="66"/>
      <c r="L27" s="143"/>
    </row>
    <row r="28" spans="1:12" s="67" customFormat="1" ht="18" customHeight="1">
      <c r="A28" s="81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143"/>
    </row>
    <row r="29" spans="1:12" ht="22.5" customHeight="1">
      <c r="C29" s="83"/>
      <c r="D29" s="84"/>
      <c r="E29" s="85"/>
      <c r="F29" s="85"/>
      <c r="G29" s="86"/>
      <c r="H29" s="86"/>
      <c r="I29" s="86"/>
      <c r="J29" s="86"/>
      <c r="K29" s="85"/>
    </row>
    <row r="35" spans="1:12" s="87" customFormat="1" ht="22.5" customHeight="1">
      <c r="A35" s="55"/>
      <c r="B35" s="82"/>
      <c r="C35" s="16"/>
      <c r="D35" s="58"/>
      <c r="E35" s="16"/>
      <c r="F35" s="16" t="s">
        <v>55</v>
      </c>
      <c r="K35" s="16"/>
      <c r="L35" s="16"/>
    </row>
  </sheetData>
  <sheetProtection algorithmName="SHA-512" hashValue="Amh3BN2yUen4Gzl1J/eJRUb70/OmVp3HUA5yiA/YcsxxVULf3zVT5yJZ2v0ys0QJTfqITQAUHGc/mzPB8/ANSA==" saltValue="VOCd0OR3HgA3BagglJSr6Q==" spinCount="100000" sheet="1" objects="1" scenarios="1" selectLockedCells="1"/>
  <mergeCells count="18">
    <mergeCell ref="H27:I27"/>
    <mergeCell ref="B28:K28"/>
    <mergeCell ref="B22:F22"/>
    <mergeCell ref="C24:D24"/>
    <mergeCell ref="E24:H24"/>
    <mergeCell ref="B26:C26"/>
    <mergeCell ref="D26:F26"/>
    <mergeCell ref="L4:L5"/>
    <mergeCell ref="B13:L13"/>
    <mergeCell ref="B6:L6"/>
    <mergeCell ref="C2:K2"/>
    <mergeCell ref="B4:B5"/>
    <mergeCell ref="C4:C5"/>
    <mergeCell ref="D4:D5"/>
    <mergeCell ref="E4:F4"/>
    <mergeCell ref="H4:I4"/>
    <mergeCell ref="J4:K4"/>
    <mergeCell ref="G4:G5"/>
  </mergeCells>
  <conditionalFormatting sqref="J7">
    <cfRule type="cellIs" dxfId="12" priority="14" operator="greaterThan">
      <formula>$L$7</formula>
    </cfRule>
  </conditionalFormatting>
  <conditionalFormatting sqref="J8">
    <cfRule type="cellIs" dxfId="11" priority="12" operator="greaterThan">
      <formula>$L$8</formula>
    </cfRule>
  </conditionalFormatting>
  <conditionalFormatting sqref="J9">
    <cfRule type="cellIs" dxfId="10" priority="11" operator="greaterThan">
      <formula>$L$9</formula>
    </cfRule>
  </conditionalFormatting>
  <conditionalFormatting sqref="J10">
    <cfRule type="cellIs" dxfId="9" priority="10" operator="greaterThan">
      <formula>$L$10</formula>
    </cfRule>
  </conditionalFormatting>
  <conditionalFormatting sqref="J11">
    <cfRule type="cellIs" dxfId="8" priority="9" operator="greaterThan">
      <formula>$L$11</formula>
    </cfRule>
  </conditionalFormatting>
  <conditionalFormatting sqref="J12">
    <cfRule type="cellIs" dxfId="7" priority="8" operator="greaterThan">
      <formula>$L$12</formula>
    </cfRule>
  </conditionalFormatting>
  <conditionalFormatting sqref="K14">
    <cfRule type="cellIs" dxfId="6" priority="7" operator="greaterThan">
      <formula>$L$14</formula>
    </cfRule>
  </conditionalFormatting>
  <conditionalFormatting sqref="K15">
    <cfRule type="cellIs" dxfId="5" priority="6" operator="greaterThan">
      <formula>$L$15</formula>
    </cfRule>
  </conditionalFormatting>
  <conditionalFormatting sqref="K16">
    <cfRule type="cellIs" dxfId="4" priority="5" operator="greaterThan">
      <formula>$L$16</formula>
    </cfRule>
  </conditionalFormatting>
  <conditionalFormatting sqref="K17">
    <cfRule type="cellIs" dxfId="3" priority="4" operator="greaterThan">
      <formula>$L$17</formula>
    </cfRule>
  </conditionalFormatting>
  <conditionalFormatting sqref="K18">
    <cfRule type="cellIs" dxfId="2" priority="3" operator="greaterThan">
      <formula>$L$18</formula>
    </cfRule>
  </conditionalFormatting>
  <conditionalFormatting sqref="K19">
    <cfRule type="cellIs" dxfId="1" priority="2" operator="greaterThan">
      <formula>$L$19</formula>
    </cfRule>
  </conditionalFormatting>
  <conditionalFormatting sqref="K20">
    <cfRule type="cellIs" dxfId="0" priority="1" operator="greaterThan">
      <formula>$L$20</formula>
    </cfRule>
  </conditionalFormatting>
  <pageMargins left="0.39370078740157483" right="0.39370078740157483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2018-06-22T15:48:49Z</cp:lastPrinted>
  <dcterms:created xsi:type="dcterms:W3CDTF">2015-11-04T09:07:42Z</dcterms:created>
  <dcterms:modified xsi:type="dcterms:W3CDTF">2018-06-22T16:23:24Z</dcterms:modified>
</cp:coreProperties>
</file>