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louhaa\Documents\INTER_INFORM_od161017\VES19\INTER_INFORM VES19_PV\"/>
    </mc:Choice>
  </mc:AlternateContent>
  <bookViews>
    <workbookView xWindow="0" yWindow="0" windowWidth="14325" windowHeight="11415" tabRatio="802" activeTab="2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F2" i="8" l="1"/>
  <c r="C10" i="8" l="1"/>
  <c r="D10" i="8"/>
  <c r="E10" i="8"/>
  <c r="F10" i="8"/>
  <c r="G10" i="8"/>
  <c r="H10" i="8"/>
  <c r="I10" i="8"/>
  <c r="J10" i="8"/>
  <c r="J14" i="7"/>
  <c r="I14" i="7"/>
  <c r="H14" i="7"/>
  <c r="G14" i="7"/>
  <c r="F14" i="7"/>
  <c r="E14" i="7"/>
  <c r="D14" i="7"/>
  <c r="C14" i="7"/>
  <c r="J14" i="6"/>
  <c r="I14" i="6"/>
  <c r="H14" i="6"/>
  <c r="G14" i="6"/>
  <c r="F14" i="6"/>
  <c r="E14" i="6"/>
  <c r="D14" i="6"/>
  <c r="C14" i="6"/>
  <c r="J14" i="5"/>
  <c r="I14" i="5"/>
  <c r="H14" i="5"/>
  <c r="G14" i="5"/>
  <c r="F14" i="5"/>
  <c r="E14" i="5"/>
  <c r="D14" i="5"/>
  <c r="C14" i="5"/>
  <c r="J14" i="4"/>
  <c r="I14" i="4"/>
  <c r="H14" i="4"/>
  <c r="G14" i="4"/>
  <c r="F14" i="4"/>
  <c r="E14" i="4"/>
  <c r="D14" i="4"/>
  <c r="C14" i="4"/>
  <c r="J14" i="3"/>
  <c r="I14" i="3"/>
  <c r="H14" i="3"/>
  <c r="G14" i="3"/>
  <c r="F14" i="3"/>
  <c r="E14" i="3"/>
  <c r="D14" i="3"/>
  <c r="C14" i="3"/>
  <c r="J14" i="1"/>
  <c r="I14" i="1"/>
  <c r="H14" i="1"/>
  <c r="G14" i="1"/>
  <c r="F14" i="1"/>
  <c r="E14" i="1"/>
  <c r="D14" i="1"/>
  <c r="D15" i="1" s="1"/>
  <c r="M10" i="1" l="1"/>
  <c r="N10" i="1"/>
  <c r="I8" i="8" l="1"/>
  <c r="C3" i="6" l="1"/>
  <c r="C20" i="8"/>
  <c r="E19" i="8"/>
  <c r="G19" i="8"/>
  <c r="I19" i="8"/>
  <c r="E20" i="8"/>
  <c r="G20" i="8"/>
  <c r="I20" i="8"/>
  <c r="C19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<sst xmlns="http://schemas.openxmlformats.org/spreadsheetml/2006/main" count="296" uniqueCount="50">
  <si>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</si>
  <si>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</si>
  <si>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</si>
  <si>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</si>
  <si>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</si>
  <si>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</si>
  <si>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</si>
  <si>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</si>
  <si>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</si>
  <si>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</si>
  <si>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</si>
  <si>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</si>
  <si>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</si>
  <si>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</si>
  <si>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</si>
  <si>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</si>
  <si>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</si>
  <si>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</si>
  <si>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</si>
  <si>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</si>
  <si>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</si>
  <si>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</si>
  <si>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</si>
  <si>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</si>
  <si>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</si>
  <si>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</si>
  <si>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</si>
  <si>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</si>
  <si>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</si>
  <si>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</si>
  <si>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</si>
  <si>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</si>
  <si>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</si>
  <si>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</si>
  <si>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příjemce podpory)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</si>
  <si>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</si>
  <si>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</si>
  <si>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</si>
  <si>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</si>
  <si>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</si>
  <si>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</si>
  <si>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</si>
  <si>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</si>
  <si>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</si>
  <si>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</si>
  <si>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</si>
  <si>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t>Eurostars-2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</si>
  <si>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>2. tabulky vyplňujte na celé tisíce korun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 xml:space="preserve">3.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color theme="1"/>
        <rFont val="Calibri"/>
        <family val="2"/>
        <charset val="238"/>
        <scheme val="minor"/>
      </rPr>
      <t>6</t>
    </r>
    <r>
      <rPr>
        <b/>
        <sz val="10"/>
        <rFont val="Calibri"/>
        <family val="2"/>
        <charset val="238"/>
        <scheme val="minor"/>
      </rPr>
      <t>. položka "Členský poplatek" se týká pouze podprogramu INTER-TRANSFER - u ostatních podprogramů se tato položka nevyplňuje.</t>
    </r>
  </si>
  <si>
    <t>Uznané náklady (v tis. Kč)</t>
  </si>
  <si>
    <t>z toho podpora MŠMT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</si>
</sst>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8" fillId="0" borderId="0">
      <alignment vertical="center"/>
    </xf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54" xfId="0" applyNumberFormat="1" applyFont="1" applyBorder="1" applyAlignment="1" applyProtection="1">
      <alignment horizontal="center" vertical="center"/>
      <protection locked="0"/>
    </xf>
    <xf numFmtId="3" fontId="12" fillId="3" borderId="55" xfId="0" applyNumberFormat="1" applyFont="1" applyFill="1" applyBorder="1" applyAlignment="1" applyProtection="1">
      <alignment horizontal="center" vertical="center"/>
      <protection locked="0"/>
    </xf>
    <xf numFmtId="3" fontId="11" fillId="0" borderId="56" xfId="0" applyNumberFormat="1" applyFont="1" applyBorder="1" applyAlignment="1">
      <alignment horizontal="center" vertical="center"/>
    </xf>
    <xf numFmtId="3" fontId="12" fillId="3" borderId="55" xfId="0" applyNumberFormat="1" applyFont="1" applyFill="1" applyBorder="1" applyAlignment="1">
      <alignment horizontal="center" vertical="center"/>
    </xf>
    <xf numFmtId="3" fontId="15" fillId="0" borderId="57" xfId="0" applyNumberFormat="1" applyFont="1" applyBorder="1" applyAlignment="1">
      <alignment horizontal="center" vertical="center"/>
    </xf>
    <xf numFmtId="3" fontId="14" fillId="3" borderId="58" xfId="0" applyNumberFormat="1" applyFont="1" applyFill="1" applyBorder="1" applyAlignment="1">
      <alignment horizontal="center" vertical="center"/>
    </xf>
    <xf numFmtId="3" fontId="11" fillId="0" borderId="54" xfId="0" applyNumberFormat="1" applyFont="1" applyBorder="1" applyAlignment="1">
      <alignment horizontal="center" vertical="center"/>
    </xf>
    <xf numFmtId="3" fontId="15" fillId="0" borderId="60" xfId="0" applyNumberFormat="1" applyFont="1" applyBorder="1" applyAlignment="1">
      <alignment horizontal="center" vertical="center"/>
    </xf>
    <xf numFmtId="3" fontId="11" fillId="0" borderId="54" xfId="0" applyNumberFormat="1" applyFont="1" applyBorder="1" applyAlignment="1" applyProtection="1">
      <alignment horizontal="center" vertical="center"/>
    </xf>
    <xf numFmtId="3" fontId="11" fillId="0" borderId="60" xfId="0" applyNumberFormat="1" applyFont="1" applyBorder="1" applyAlignment="1">
      <alignment horizontal="center" vertical="center"/>
    </xf>
    <xf numFmtId="3" fontId="12" fillId="3" borderId="58" xfId="0" applyNumberFormat="1" applyFont="1" applyFill="1" applyBorder="1" applyAlignment="1">
      <alignment horizontal="center"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2" fillId="3" borderId="54" xfId="0" applyNumberFormat="1" applyFont="1" applyFill="1" applyBorder="1" applyAlignment="1">
      <alignment horizontal="center" vertical="center"/>
    </xf>
    <xf numFmtId="3" fontId="12" fillId="3" borderId="55" xfId="0" applyNumberFormat="1" applyFont="1" applyFill="1" applyBorder="1" applyAlignment="1">
      <alignment horizontal="center" vertical="center"/>
    </xf>
    <xf numFmtId="3" fontId="11" fillId="0" borderId="54" xfId="0" applyNumberFormat="1" applyFont="1" applyBorder="1" applyAlignment="1" applyProtection="1">
      <alignment horizontal="center" vertical="center"/>
      <protection locked="0"/>
    </xf>
    <xf numFmtId="3" fontId="11" fillId="0" borderId="55" xfId="0" applyNumberFormat="1" applyFont="1" applyBorder="1" applyAlignment="1" applyProtection="1">
      <alignment horizontal="center" vertical="center"/>
      <protection locked="0"/>
    </xf>
    <xf numFmtId="3" fontId="14" fillId="3" borderId="57" xfId="0" applyNumberFormat="1" applyFont="1" applyFill="1" applyBorder="1" applyAlignment="1">
      <alignment horizontal="center" vertical="center"/>
    </xf>
    <xf numFmtId="3" fontId="14" fillId="3" borderId="59" xfId="0" applyNumberFormat="1" applyFont="1" applyFill="1" applyBorder="1" applyAlignment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3" fontId="11" fillId="0" borderId="54" xfId="0" applyNumberFormat="1" applyFont="1" applyBorder="1" applyAlignment="1" applyProtection="1">
      <alignment horizontal="center" vertical="center"/>
    </xf>
    <xf numFmtId="3" fontId="11" fillId="0" borderId="55" xfId="0" applyNumberFormat="1" applyFont="1" applyBorder="1" applyAlignment="1" applyProtection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zoomScaleNormal="100" workbookViewId="0">
      <selection activeCell="D10" sqref="D10"/>
    </sheetView>
  </sheetViews>
  <sheetFormatPr defaultRowHeight="21" customHeight="1" x14ac:dyDescent="0.25"/>
  <cols>
    <col min="1" max="1" width="1.85546875" style="49" customWidth="1"/>
    <col min="2" max="2" width="1.7109375" style="49" customWidth="1"/>
    <col min="3" max="3" width="22.28515625" style="49" customWidth="1"/>
    <col min="4" max="4" width="25" style="49" customWidth="1"/>
    <col min="5" max="5" width="16.42578125" style="49" customWidth="1"/>
    <col min="6" max="6" width="20.5703125" style="49" bestFit="1" customWidth="1"/>
    <col min="7" max="7" width="16" style="49" customWidth="1"/>
    <col min="8" max="8" width="26.5703125" style="49" customWidth="1"/>
    <col min="9" max="10" width="1.7109375" style="49" customWidth="1"/>
    <col min="11" max="16384" width="9.140625" style="49"/>
  </cols>
  <sheetData>
    <row r="1" spans="2:9" ht="13.5" thickBot="1" x14ac:dyDescent="0.3"/>
    <row r="2" spans="2:9" ht="68.25" customHeight="1" thickTop="1" thickBot="1" x14ac:dyDescent="0.3">
      <c r="B2" s="50"/>
      <c r="C2" s="51"/>
      <c r="D2" s="51"/>
      <c r="E2" s="51"/>
      <c r="F2" s="51"/>
      <c r="G2" s="51"/>
      <c r="H2" s="51"/>
      <c r="I2" s="52"/>
    </row>
    <row r="3" spans="2:9" ht="23.25" customHeight="1" thickTop="1" thickBot="1" x14ac:dyDescent="0.3">
      <c r="B3" s="53"/>
      <c r="C3" s="71" t="s">
        <v>42</v>
      </c>
      <c r="D3" s="71"/>
      <c r="E3" s="71"/>
      <c r="F3" s="71"/>
      <c r="G3" s="71"/>
      <c r="H3" s="71"/>
      <c r="I3" s="54"/>
    </row>
    <row r="4" spans="2:9" ht="21" customHeight="1" thickTop="1" x14ac:dyDescent="0.25">
      <c r="B4" s="55"/>
      <c r="C4" s="75" t="s">
        <v>44</v>
      </c>
      <c r="D4" s="76"/>
      <c r="E4" s="76"/>
      <c r="F4" s="72" t="s">
        <v>45</v>
      </c>
      <c r="G4" s="73"/>
      <c r="H4" s="73"/>
      <c r="I4" s="54"/>
    </row>
    <row r="5" spans="2:9" ht="57.75" customHeight="1" thickBot="1" x14ac:dyDescent="0.3">
      <c r="B5" s="55"/>
      <c r="C5" s="77"/>
      <c r="D5" s="77"/>
      <c r="E5" s="77"/>
      <c r="F5" s="74"/>
      <c r="G5" s="74"/>
      <c r="H5" s="74"/>
      <c r="I5" s="54"/>
    </row>
    <row r="6" spans="2:9" ht="21" customHeight="1" thickTop="1" thickBot="1" x14ac:dyDescent="0.3">
      <c r="B6" s="55"/>
      <c r="C6" s="71" t="s">
        <v>43</v>
      </c>
      <c r="D6" s="71"/>
      <c r="E6" s="71"/>
      <c r="F6" s="71"/>
      <c r="G6" s="71"/>
      <c r="H6" s="71"/>
      <c r="I6" s="54"/>
    </row>
    <row r="7" spans="2:9" ht="21" customHeight="1" thickTop="1" x14ac:dyDescent="0.25">
      <c r="B7" s="55"/>
      <c r="C7" s="72" t="s">
        <v>47</v>
      </c>
      <c r="D7" s="73"/>
      <c r="E7" s="73"/>
      <c r="F7" s="73"/>
      <c r="G7" s="73"/>
      <c r="H7" s="73"/>
      <c r="I7" s="54"/>
    </row>
    <row r="8" spans="2:9" ht="60.75" customHeight="1" thickBot="1" x14ac:dyDescent="0.3">
      <c r="B8" s="55"/>
      <c r="C8" s="74"/>
      <c r="D8" s="74"/>
      <c r="E8" s="74"/>
      <c r="F8" s="74"/>
      <c r="G8" s="74"/>
      <c r="H8" s="74"/>
      <c r="I8" s="54"/>
    </row>
    <row r="9" spans="2:9" ht="21" customHeight="1" thickTop="1" thickBot="1" x14ac:dyDescent="0.25">
      <c r="B9" s="68"/>
      <c r="C9" s="69"/>
      <c r="D9" s="69"/>
      <c r="E9" s="69"/>
      <c r="F9" s="69"/>
      <c r="G9" s="69"/>
      <c r="H9" s="69"/>
      <c r="I9" s="70"/>
    </row>
    <row r="10" spans="2:9" ht="21" customHeight="1" thickTop="1" x14ac:dyDescent="0.25"/>
  </sheetData>
  <sheetProtection algorithmName="SHA-512" hashValue="gVGxWLScHfVrgeYNj4/NUOVIGQACvzIGtWwH5HabuGMDwJ5KbXAdZA2VRn64/GZqTOwE/c0otx1Eq2hJrjSxZQ==" saltValue="QnXNB/RkG1o+lXU44auEvw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  <firstHeader>&amp;L Příloha II ke smlouvě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workbookViewId="0">
      <selection activeCell="C3" sqref="C3:I3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34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6" t="s">
        <v>5</v>
      </c>
      <c r="B2" s="144" t="s">
        <v>7</v>
      </c>
      <c r="C2" s="144"/>
      <c r="D2" s="138" t="s">
        <v>6</v>
      </c>
      <c r="E2" s="138"/>
      <c r="F2" s="143" t="s">
        <v>28</v>
      </c>
      <c r="G2" s="143"/>
      <c r="H2" s="143"/>
      <c r="I2" s="7"/>
      <c r="J2" s="143"/>
      <c r="K2" s="143"/>
    </row>
    <row r="3" spans="1:14" ht="39.75" customHeight="1" x14ac:dyDescent="0.25">
      <c r="A3" s="138" t="s">
        <v>8</v>
      </c>
      <c r="B3" s="138"/>
      <c r="C3" s="142" t="s">
        <v>9</v>
      </c>
      <c r="D3" s="142"/>
      <c r="E3" s="142"/>
      <c r="F3" s="142"/>
      <c r="G3" s="142"/>
      <c r="H3" s="142"/>
      <c r="I3" s="14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2018</v>
      </c>
      <c r="D6" s="101"/>
      <c r="E6" s="125">
        <v>2019</v>
      </c>
      <c r="F6" s="126"/>
      <c r="G6" s="100">
        <v>2020</v>
      </c>
      <c r="H6" s="101"/>
      <c r="I6" s="125">
        <v>2021</v>
      </c>
      <c r="J6" s="126"/>
      <c r="K6" s="100">
        <v>2022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M15" si="0">C9+E9+G9+I9+K9</f>
        <v>0</v>
      </c>
      <c r="N9" s="15">
        <f t="shared" ref="N9:N15" si="1">D9+F9+H9+J9+L9</f>
        <v>0</v>
      </c>
    </row>
    <row r="10" spans="1:14" ht="21" customHeight="1" x14ac:dyDescent="0.25">
      <c r="A10" s="112" t="s">
        <v>32</v>
      </c>
      <c r="B10" s="113"/>
      <c r="C10" s="12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1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1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1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1"/>
        <v>0</v>
      </c>
    </row>
    <row r="14" spans="1:14" ht="21" customHeight="1" thickBot="1" x14ac:dyDescent="0.3">
      <c r="A14" s="11" t="s">
        <v>20</v>
      </c>
      <c r="B14" s="30">
        <v>0.25</v>
      </c>
      <c r="C14" s="29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6">
        <f>ROUNDDOWN((I8+I9+I12+I13)*B14,0)</f>
        <v>0</v>
      </c>
      <c r="J14" s="15">
        <f>ROUNDDOWN((J8+J9+J12+J13)*B14,0)</f>
        <v>0</v>
      </c>
      <c r="K14" s="59"/>
      <c r="L14" s="60"/>
      <c r="M14" s="18">
        <f t="shared" si="0"/>
        <v>0</v>
      </c>
      <c r="N14" s="19">
        <f t="shared" si="1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2">SUM(C8:C14)</f>
        <v>0</v>
      </c>
      <c r="D15" s="21">
        <f>SUM(D8:D14)</f>
        <v>0</v>
      </c>
      <c r="E15" s="20">
        <f t="shared" si="2"/>
        <v>0</v>
      </c>
      <c r="F15" s="22">
        <f t="shared" si="2"/>
        <v>0</v>
      </c>
      <c r="G15" s="20">
        <f t="shared" si="2"/>
        <v>0</v>
      </c>
      <c r="H15" s="22">
        <f t="shared" si="2"/>
        <v>0</v>
      </c>
      <c r="I15" s="20">
        <f t="shared" si="2"/>
        <v>0</v>
      </c>
      <c r="J15" s="22">
        <f t="shared" si="2"/>
        <v>0</v>
      </c>
      <c r="K15" s="61"/>
      <c r="L15" s="62"/>
      <c r="M15" s="23">
        <f t="shared" si="0"/>
        <v>0</v>
      </c>
      <c r="N15" s="24">
        <f t="shared" si="1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2018</v>
      </c>
      <c r="D17" s="101"/>
      <c r="E17" s="100">
        <v>2019</v>
      </c>
      <c r="F17" s="101"/>
      <c r="G17" s="125">
        <v>2020</v>
      </c>
      <c r="H17" s="126"/>
      <c r="I17" s="100">
        <v>2021</v>
      </c>
      <c r="J17" s="101"/>
      <c r="K17" s="100">
        <v>2022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3">F15</f>
        <v>0</v>
      </c>
      <c r="F18" s="109"/>
      <c r="G18" s="110">
        <f t="shared" ref="G18" si="4">H15</f>
        <v>0</v>
      </c>
      <c r="H18" s="111"/>
      <c r="I18" s="108">
        <f t="shared" ref="I18" si="5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</sheetData>
  <sheetProtection algorithmName="SHA-512" hashValue="PDocErCs26u1r8spQrFSe7a8c8nqEQBpVkVZsVuHrt31RyY47WNxJJ6vfuGJLvF65M5IXbFVLsl6diNPHKFKwg==" saltValue="J7vai9kMfHyfc0bDCySiSA==" spinCount="100000" sheet="1" objects="1" scenarios="1" selectLockedCells="1"/>
  <mergeCells count="59">
    <mergeCell ref="J2:K2"/>
    <mergeCell ref="B2:C2"/>
    <mergeCell ref="D2:E2"/>
    <mergeCell ref="F2:H2"/>
    <mergeCell ref="A1:C1"/>
    <mergeCell ref="D1:I1"/>
    <mergeCell ref="M5:N6"/>
    <mergeCell ref="A3:B3"/>
    <mergeCell ref="K6:L6"/>
    <mergeCell ref="C5:L5"/>
    <mergeCell ref="I6:J6"/>
    <mergeCell ref="C3:I3"/>
    <mergeCell ref="A16:B17"/>
    <mergeCell ref="C16:L16"/>
    <mergeCell ref="C17:D17"/>
    <mergeCell ref="E17:F17"/>
    <mergeCell ref="G17:H17"/>
    <mergeCell ref="A8:B8"/>
    <mergeCell ref="A5:B7"/>
    <mergeCell ref="C6:D6"/>
    <mergeCell ref="E6:F6"/>
    <mergeCell ref="G6:H6"/>
    <mergeCell ref="A10:B10"/>
    <mergeCell ref="A11:B11"/>
    <mergeCell ref="A13:B13"/>
    <mergeCell ref="A15:B15"/>
    <mergeCell ref="A9:B9"/>
    <mergeCell ref="A12:B12"/>
    <mergeCell ref="C18:D18"/>
    <mergeCell ref="E18:F18"/>
    <mergeCell ref="G18:H18"/>
    <mergeCell ref="I18:J18"/>
    <mergeCell ref="C19:D19"/>
    <mergeCell ref="E19:F19"/>
    <mergeCell ref="G19:H19"/>
    <mergeCell ref="I19:J19"/>
    <mergeCell ref="I20:J20"/>
    <mergeCell ref="M16:N17"/>
    <mergeCell ref="I17:J17"/>
    <mergeCell ref="K17:L17"/>
    <mergeCell ref="M18:N18"/>
    <mergeCell ref="M19:N19"/>
    <mergeCell ref="M20:N20"/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</mergeCells>
  <conditionalFormatting sqref="C21:D21">
    <cfRule type="cellIs" dxfId="101" priority="30" operator="notEqual">
      <formula>$C$18+$C$19+$C$20</formula>
    </cfRule>
  </conditionalFormatting>
  <conditionalFormatting sqref="E21:F21">
    <cfRule type="cellIs" dxfId="100" priority="29" operator="notEqual">
      <formula>$E$18+$E$19+$E$20</formula>
    </cfRule>
  </conditionalFormatting>
  <conditionalFormatting sqref="G21:H21">
    <cfRule type="cellIs" dxfId="99" priority="28" operator="notEqual">
      <formula>$G$18+$G$19+$G$20</formula>
    </cfRule>
  </conditionalFormatting>
  <conditionalFormatting sqref="I21:J21">
    <cfRule type="cellIs" dxfId="98" priority="27" operator="notEqual">
      <formula>$I$18+$I$19+$I$20</formula>
    </cfRule>
  </conditionalFormatting>
  <conditionalFormatting sqref="K21:L21">
    <cfRule type="cellIs" dxfId="97" priority="26" operator="notEqual">
      <formula>$K$18+$K$19+$K$20</formula>
    </cfRule>
  </conditionalFormatting>
  <conditionalFormatting sqref="M21:N21">
    <cfRule type="cellIs" dxfId="96" priority="25" operator="notEqual">
      <formula>$M$18+$M$19+$M$20</formula>
    </cfRule>
  </conditionalFormatting>
  <conditionalFormatting sqref="C10">
    <cfRule type="cellIs" dxfId="95" priority="19" operator="greaterThan">
      <formula>0.1*$C$15</formula>
    </cfRule>
  </conditionalFormatting>
  <conditionalFormatting sqref="D10">
    <cfRule type="cellIs" dxfId="94" priority="18" operator="greaterThan">
      <formula>0.1*($D$15)</formula>
    </cfRule>
  </conditionalFormatting>
  <conditionalFormatting sqref="E10">
    <cfRule type="cellIs" dxfId="93" priority="8" operator="greaterThan">
      <formula>0.1*$E$15</formula>
    </cfRule>
  </conditionalFormatting>
  <conditionalFormatting sqref="G10">
    <cfRule type="cellIs" dxfId="92" priority="7" operator="greaterThan">
      <formula>0.1*$G$15</formula>
    </cfRule>
  </conditionalFormatting>
  <conditionalFormatting sqref="I10">
    <cfRule type="cellIs" dxfId="91" priority="6" operator="greaterThan">
      <formula>0.1*$I$15</formula>
    </cfRule>
  </conditionalFormatting>
  <conditionalFormatting sqref="K10">
    <cfRule type="cellIs" dxfId="90" priority="5" operator="greaterThan">
      <formula>0.1*$K$15</formula>
    </cfRule>
  </conditionalFormatting>
  <conditionalFormatting sqref="F10">
    <cfRule type="cellIs" dxfId="89" priority="4" operator="greaterThan">
      <formula>0.1*($F$15)</formula>
    </cfRule>
  </conditionalFormatting>
  <conditionalFormatting sqref="H10">
    <cfRule type="cellIs" dxfId="88" priority="3" operator="greaterThan">
      <formula>0.1*($H$15)</formula>
    </cfRule>
  </conditionalFormatting>
  <conditionalFormatting sqref="J10">
    <cfRule type="cellIs" dxfId="87" priority="2" operator="greaterThan">
      <formula>0.1*($J$15)</formula>
    </cfRule>
  </conditionalFormatting>
  <conditionalFormatting sqref="L10">
    <cfRule type="cellIs" dxfId="86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tabSelected="1" workbookViewId="0">
      <selection activeCell="F8" sqref="F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35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2018</v>
      </c>
      <c r="D6" s="101"/>
      <c r="E6" s="125">
        <v>2019</v>
      </c>
      <c r="F6" s="126"/>
      <c r="G6" s="100">
        <v>2020</v>
      </c>
      <c r="H6" s="101"/>
      <c r="I6" s="125">
        <v>2021</v>
      </c>
      <c r="J6" s="126"/>
      <c r="K6" s="100">
        <v>2022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63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4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2018</v>
      </c>
      <c r="D17" s="101"/>
      <c r="E17" s="125">
        <v>2019</v>
      </c>
      <c r="F17" s="126"/>
      <c r="G17" s="100">
        <v>2020</v>
      </c>
      <c r="H17" s="101"/>
      <c r="I17" s="125">
        <v>2021</v>
      </c>
      <c r="J17" s="126"/>
      <c r="K17" s="100">
        <v>2022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tnBG/O0r1ynluQfmUsKdClp8AZ1eHzwgxvAKquGs8PTDFCeoy/Jg/fweIO2eCwbPScEMjqq2T8HxGr50qGXyGw==" saltValue="vC8ADaf44KM1gCgATyr8X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85" priority="37" operator="notEqual">
      <formula>$C$18+$C$19+$C$20</formula>
    </cfRule>
  </conditionalFormatting>
  <conditionalFormatting sqref="E21:F21">
    <cfRule type="cellIs" dxfId="84" priority="36" operator="notEqual">
      <formula>$E$18+$E$19+$E$20</formula>
    </cfRule>
  </conditionalFormatting>
  <conditionalFormatting sqref="G21:H21">
    <cfRule type="cellIs" dxfId="83" priority="35" operator="notEqual">
      <formula>$G$18+$G$19+$G$20</formula>
    </cfRule>
  </conditionalFormatting>
  <conditionalFormatting sqref="I21:J21">
    <cfRule type="cellIs" dxfId="82" priority="34" operator="notEqual">
      <formula>$I$18+$I$19+$I$20</formula>
    </cfRule>
  </conditionalFormatting>
  <conditionalFormatting sqref="K21:L21">
    <cfRule type="cellIs" dxfId="81" priority="33" operator="notEqual">
      <formula>$K$18+$K$19+$K$20</formula>
    </cfRule>
  </conditionalFormatting>
  <conditionalFormatting sqref="M21:N21">
    <cfRule type="cellIs" dxfId="80" priority="32" operator="notEqual">
      <formula>$M$18+$M$19+$M$20</formula>
    </cfRule>
  </conditionalFormatting>
  <conditionalFormatting sqref="C10">
    <cfRule type="cellIs" dxfId="79" priority="10" operator="greaterThan">
      <formula>0.1*$C$15</formula>
    </cfRule>
  </conditionalFormatting>
  <conditionalFormatting sqref="D10">
    <cfRule type="cellIs" dxfId="78" priority="9" operator="greaterThan">
      <formula>0.1*($D$15)</formula>
    </cfRule>
  </conditionalFormatting>
  <conditionalFormatting sqref="E10">
    <cfRule type="cellIs" dxfId="77" priority="8" operator="greaterThan">
      <formula>0.1*$E$15</formula>
    </cfRule>
  </conditionalFormatting>
  <conditionalFormatting sqref="G10">
    <cfRule type="cellIs" dxfId="76" priority="7" operator="greaterThan">
      <formula>0.1*$G$15</formula>
    </cfRule>
  </conditionalFormatting>
  <conditionalFormatting sqref="I10">
    <cfRule type="cellIs" dxfId="75" priority="6" operator="greaterThan">
      <formula>0.1*$I$15</formula>
    </cfRule>
  </conditionalFormatting>
  <conditionalFormatting sqref="K10">
    <cfRule type="cellIs" dxfId="74" priority="5" operator="greaterThan">
      <formula>0.1*$K$15</formula>
    </cfRule>
  </conditionalFormatting>
  <conditionalFormatting sqref="F10">
    <cfRule type="cellIs" dxfId="73" priority="4" operator="greaterThan">
      <formula>0.1*($F$15)</formula>
    </cfRule>
  </conditionalFormatting>
  <conditionalFormatting sqref="H10">
    <cfRule type="cellIs" dxfId="72" priority="3" operator="greaterThan">
      <formula>0.1*($H$15)</formula>
    </cfRule>
  </conditionalFormatting>
  <conditionalFormatting sqref="J10">
    <cfRule type="cellIs" dxfId="71" priority="2" operator="greaterThan">
      <formula>0.1*($J$15)</formula>
    </cfRule>
  </conditionalFormatting>
  <conditionalFormatting sqref="L10">
    <cfRule type="cellIs" dxfId="70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workbookViewId="0">
      <selection activeCell="F8" sqref="F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36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2018</v>
      </c>
      <c r="D6" s="101"/>
      <c r="E6" s="125">
        <v>2019</v>
      </c>
      <c r="F6" s="126"/>
      <c r="G6" s="100">
        <v>2020</v>
      </c>
      <c r="H6" s="101"/>
      <c r="I6" s="125">
        <v>2021</v>
      </c>
      <c r="J6" s="126"/>
      <c r="K6" s="100">
        <v>2022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59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1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2018</v>
      </c>
      <c r="D17" s="101"/>
      <c r="E17" s="125">
        <v>2019</v>
      </c>
      <c r="F17" s="126"/>
      <c r="G17" s="100">
        <v>2020</v>
      </c>
      <c r="H17" s="101"/>
      <c r="I17" s="125">
        <v>2021</v>
      </c>
      <c r="J17" s="126"/>
      <c r="K17" s="100">
        <v>2022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leahNo9Lkmf7xzy5/xJ4xJ/1zX/7MO/mEGDTu0doMaUaE69iax3syZ+6Xxsbt9uB3mJCSpAS+D7r40SVGCzA4A==" saltValue="pGDiiCK5m47l0mQYEJrBwg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69" priority="36" operator="notEqual">
      <formula>$C$18+$C$19+$C$20</formula>
    </cfRule>
  </conditionalFormatting>
  <conditionalFormatting sqref="E21:F21">
    <cfRule type="cellIs" dxfId="68" priority="35" operator="notEqual">
      <formula>$E$18+$E$19+$E$20</formula>
    </cfRule>
  </conditionalFormatting>
  <conditionalFormatting sqref="G21:H21">
    <cfRule type="cellIs" dxfId="67" priority="34" operator="notEqual">
      <formula>$G$18+$G$19+$G$20</formula>
    </cfRule>
  </conditionalFormatting>
  <conditionalFormatting sqref="I21:J21">
    <cfRule type="cellIs" dxfId="66" priority="33" operator="notEqual">
      <formula>$I$18+$I$19+$I$20</formula>
    </cfRule>
  </conditionalFormatting>
  <conditionalFormatting sqref="K21:L21">
    <cfRule type="cellIs" dxfId="65" priority="32" operator="notEqual">
      <formula>$K$18+$K$19+$K$20</formula>
    </cfRule>
  </conditionalFormatting>
  <conditionalFormatting sqref="M21:N21">
    <cfRule type="cellIs" dxfId="64" priority="31" operator="notEqual">
      <formula>$M$18+$M$19+$M$20</formula>
    </cfRule>
  </conditionalFormatting>
  <conditionalFormatting sqref="C10">
    <cfRule type="cellIs" dxfId="63" priority="10" operator="greaterThan">
      <formula>0.1*$C$15</formula>
    </cfRule>
  </conditionalFormatting>
  <conditionalFormatting sqref="D10">
    <cfRule type="cellIs" dxfId="62" priority="9" operator="greaterThan">
      <formula>0.1*($D$15)</formula>
    </cfRule>
  </conditionalFormatting>
  <conditionalFormatting sqref="E10">
    <cfRule type="cellIs" dxfId="61" priority="8" operator="greaterThan">
      <formula>0.1*$E$15</formula>
    </cfRule>
  </conditionalFormatting>
  <conditionalFormatting sqref="G10">
    <cfRule type="cellIs" dxfId="60" priority="7" operator="greaterThan">
      <formula>0.1*$G$15</formula>
    </cfRule>
  </conditionalFormatting>
  <conditionalFormatting sqref="I10">
    <cfRule type="cellIs" dxfId="59" priority="6" operator="greaterThan">
      <formula>0.1*$I$15</formula>
    </cfRule>
  </conditionalFormatting>
  <conditionalFormatting sqref="K10">
    <cfRule type="cellIs" dxfId="58" priority="5" operator="greaterThan">
      <formula>0.1*$K$15</formula>
    </cfRule>
  </conditionalFormatting>
  <conditionalFormatting sqref="F10">
    <cfRule type="cellIs" dxfId="57" priority="4" operator="greaterThan">
      <formula>0.1*($F$15)</formula>
    </cfRule>
  </conditionalFormatting>
  <conditionalFormatting sqref="H10">
    <cfRule type="cellIs" dxfId="56" priority="3" operator="greaterThan">
      <formula>0.1*($H$15)</formula>
    </cfRule>
  </conditionalFormatting>
  <conditionalFormatting sqref="J10">
    <cfRule type="cellIs" dxfId="55" priority="2" operator="greaterThan">
      <formula>0.1*($J$15)</formula>
    </cfRule>
  </conditionalFormatting>
  <conditionalFormatting sqref="L10">
    <cfRule type="cellIs" dxfId="54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37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2018</v>
      </c>
      <c r="D6" s="101"/>
      <c r="E6" s="125">
        <v>2019</v>
      </c>
      <c r="F6" s="126"/>
      <c r="G6" s="100">
        <v>2020</v>
      </c>
      <c r="H6" s="101"/>
      <c r="I6" s="125">
        <v>2021</v>
      </c>
      <c r="J6" s="126"/>
      <c r="K6" s="100">
        <v>2022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59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1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2018</v>
      </c>
      <c r="D17" s="101"/>
      <c r="E17" s="125">
        <v>2019</v>
      </c>
      <c r="F17" s="126"/>
      <c r="G17" s="100">
        <v>2020</v>
      </c>
      <c r="H17" s="101"/>
      <c r="I17" s="125">
        <v>2021</v>
      </c>
      <c r="J17" s="126"/>
      <c r="K17" s="100">
        <v>2022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v7MrvpqsIbt9yInEUidRJdoftbC06FVVCIAnfg/3txP8OoctPWW5Ij42McrE1qKzuNsvCOnUN/1L1OB21/imTA==" saltValue="zDdu8/g7bFtwBpyCBC3cQ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53" priority="36" operator="notEqual">
      <formula>$C$18+$C$19+$C$20</formula>
    </cfRule>
  </conditionalFormatting>
  <conditionalFormatting sqref="E21:F21">
    <cfRule type="cellIs" dxfId="52" priority="35" operator="notEqual">
      <formula>$E$18+$E$19+$E$20</formula>
    </cfRule>
  </conditionalFormatting>
  <conditionalFormatting sqref="G21:H21">
    <cfRule type="cellIs" dxfId="51" priority="34" operator="notEqual">
      <formula>$G$18+$G$19+$G$20</formula>
    </cfRule>
  </conditionalFormatting>
  <conditionalFormatting sqref="I21:J21">
    <cfRule type="cellIs" dxfId="50" priority="33" operator="notEqual">
      <formula>$I$18+$I$19+$I$20</formula>
    </cfRule>
  </conditionalFormatting>
  <conditionalFormatting sqref="K21:L21">
    <cfRule type="cellIs" dxfId="49" priority="32" operator="notEqual">
      <formula>$K$18+$K$19+$K$20</formula>
    </cfRule>
  </conditionalFormatting>
  <conditionalFormatting sqref="M21:N21">
    <cfRule type="cellIs" dxfId="48" priority="31" operator="notEqual">
      <formula>$M$18+$M$19+$M$20</formula>
    </cfRule>
  </conditionalFormatting>
  <conditionalFormatting sqref="C10">
    <cfRule type="cellIs" dxfId="47" priority="10" operator="greaterThan">
      <formula>0.1*$C$15</formula>
    </cfRule>
  </conditionalFormatting>
  <conditionalFormatting sqref="D10">
    <cfRule type="cellIs" dxfId="46" priority="9" operator="greaterThan">
      <formula>0.1*($D$15)</formula>
    </cfRule>
  </conditionalFormatting>
  <conditionalFormatting sqref="E10">
    <cfRule type="cellIs" dxfId="45" priority="8" operator="greaterThan">
      <formula>0.1*$E$15</formula>
    </cfRule>
  </conditionalFormatting>
  <conditionalFormatting sqref="G10">
    <cfRule type="cellIs" dxfId="44" priority="7" operator="greaterThan">
      <formula>0.1*$G$15</formula>
    </cfRule>
  </conditionalFormatting>
  <conditionalFormatting sqref="I10">
    <cfRule type="cellIs" dxfId="43" priority="6" operator="greaterThan">
      <formula>0.1*$I$15</formula>
    </cfRule>
  </conditionalFormatting>
  <conditionalFormatting sqref="K10">
    <cfRule type="cellIs" dxfId="42" priority="5" operator="greaterThan">
      <formula>0.1*$K$15</formula>
    </cfRule>
  </conditionalFormatting>
  <conditionalFormatting sqref="F10">
    <cfRule type="cellIs" dxfId="41" priority="4" operator="greaterThan">
      <formula>0.1*($F$15)</formula>
    </cfRule>
  </conditionalFormatting>
  <conditionalFormatting sqref="H10">
    <cfRule type="cellIs" dxfId="40" priority="3" operator="greaterThan">
      <formula>0.1*($H$15)</formula>
    </cfRule>
  </conditionalFormatting>
  <conditionalFormatting sqref="J10">
    <cfRule type="cellIs" dxfId="39" priority="2" operator="greaterThan">
      <formula>0.1*($J$15)</formula>
    </cfRule>
  </conditionalFormatting>
  <conditionalFormatting sqref="L10">
    <cfRule type="cellIs" dxfId="38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38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2018</v>
      </c>
      <c r="D6" s="101"/>
      <c r="E6" s="125">
        <v>2019</v>
      </c>
      <c r="F6" s="126"/>
      <c r="G6" s="100">
        <v>2020</v>
      </c>
      <c r="H6" s="101"/>
      <c r="I6" s="125">
        <v>2021</v>
      </c>
      <c r="J6" s="126"/>
      <c r="K6" s="100">
        <v>2022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59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1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2018</v>
      </c>
      <c r="D17" s="101"/>
      <c r="E17" s="125">
        <v>2019</v>
      </c>
      <c r="F17" s="126"/>
      <c r="G17" s="100">
        <v>2020</v>
      </c>
      <c r="H17" s="101"/>
      <c r="I17" s="125">
        <v>2021</v>
      </c>
      <c r="J17" s="126"/>
      <c r="K17" s="100">
        <v>2022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Xzudna669g0vTNprUb904/2nW3bxSpdGya+MpqoOQAmiE+9GmeU5y8KRXSixXdcp1tny5zd7ioHAe8CAAIDyvg==" saltValue="wkkmNwjEn7d/ipgx7Wo/sw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37" priority="36" operator="notEqual">
      <formula>$C$18+$C$19+$C$20</formula>
    </cfRule>
  </conditionalFormatting>
  <conditionalFormatting sqref="E21:F21">
    <cfRule type="cellIs" dxfId="36" priority="35" operator="notEqual">
      <formula>$E$18+$E$19+$E$20</formula>
    </cfRule>
  </conditionalFormatting>
  <conditionalFormatting sqref="G21:H21">
    <cfRule type="cellIs" dxfId="35" priority="34" operator="notEqual">
      <formula>$G$18+$G$19+$G$20</formula>
    </cfRule>
  </conditionalFormatting>
  <conditionalFormatting sqref="I21:J21">
    <cfRule type="cellIs" dxfId="34" priority="33" operator="notEqual">
      <formula>$I$18+$I$19+$I$20</formula>
    </cfRule>
  </conditionalFormatting>
  <conditionalFormatting sqref="K21:L21">
    <cfRule type="cellIs" dxfId="33" priority="32" operator="notEqual">
      <formula>$K$18+$K$19+$K$20</formula>
    </cfRule>
  </conditionalFormatting>
  <conditionalFormatting sqref="M21:N21">
    <cfRule type="cellIs" dxfId="32" priority="31" operator="notEqual">
      <formula>$M$18+$M$19+$M$20</formula>
    </cfRule>
  </conditionalFormatting>
  <conditionalFormatting sqref="C10">
    <cfRule type="cellIs" dxfId="31" priority="10" operator="greaterThan">
      <formula>0.1*$C$15</formula>
    </cfRule>
  </conditionalFormatting>
  <conditionalFormatting sqref="D10">
    <cfRule type="cellIs" dxfId="30" priority="9" operator="greaterThan">
      <formula>0.1*($D$15)</formula>
    </cfRule>
  </conditionalFormatting>
  <conditionalFormatting sqref="E10">
    <cfRule type="cellIs" dxfId="29" priority="8" operator="greaterThan">
      <formula>0.1*$E$15</formula>
    </cfRule>
  </conditionalFormatting>
  <conditionalFormatting sqref="G10">
    <cfRule type="cellIs" dxfId="28" priority="7" operator="greaterThan">
      <formula>0.1*$G$15</formula>
    </cfRule>
  </conditionalFormatting>
  <conditionalFormatting sqref="I10">
    <cfRule type="cellIs" dxfId="27" priority="6" operator="greaterThan">
      <formula>0.1*$I$15</formula>
    </cfRule>
  </conditionalFormatting>
  <conditionalFormatting sqref="K10">
    <cfRule type="cellIs" dxfId="26" priority="5" operator="greaterThan">
      <formula>0.1*$K$15</formula>
    </cfRule>
  </conditionalFormatting>
  <conditionalFormatting sqref="F10">
    <cfRule type="cellIs" dxfId="25" priority="4" operator="greaterThan">
      <formula>0.1*($F$15)</formula>
    </cfRule>
  </conditionalFormatting>
  <conditionalFormatting sqref="H10">
    <cfRule type="cellIs" dxfId="24" priority="3" operator="greaterThan">
      <formula>0.1*($H$15)</formula>
    </cfRule>
  </conditionalFormatting>
  <conditionalFormatting sqref="J10">
    <cfRule type="cellIs" dxfId="23" priority="2" operator="greaterThan">
      <formula>0.1*($J$15)</formula>
    </cfRule>
  </conditionalFormatting>
  <conditionalFormatting sqref="L10">
    <cfRule type="cellIs" dxfId="22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39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2018</v>
      </c>
      <c r="D6" s="101"/>
      <c r="E6" s="125">
        <v>2019</v>
      </c>
      <c r="F6" s="126"/>
      <c r="G6" s="100">
        <v>2020</v>
      </c>
      <c r="H6" s="101"/>
      <c r="I6" s="125">
        <v>2021</v>
      </c>
      <c r="J6" s="126"/>
      <c r="K6" s="100">
        <v>2022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59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1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2018</v>
      </c>
      <c r="D17" s="101"/>
      <c r="E17" s="125">
        <v>2019</v>
      </c>
      <c r="F17" s="126"/>
      <c r="G17" s="100">
        <v>2020</v>
      </c>
      <c r="H17" s="101"/>
      <c r="I17" s="125">
        <v>2021</v>
      </c>
      <c r="J17" s="126"/>
      <c r="K17" s="100">
        <v>2022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JHPUhkJRaWATiJ7HQ2Y4QpVDP+ptsik2650XLzpPZoNId3QfOhLU+pxr4an/KuoOJ2D3bi/DeyiMdQpLPN6yaw==" saltValue="Vsb2R+3iKAigh5Pz/H0sIQ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21" priority="36" operator="notEqual">
      <formula>$C$18+$C$19+$C$20</formula>
    </cfRule>
  </conditionalFormatting>
  <conditionalFormatting sqref="E21:F21">
    <cfRule type="cellIs" dxfId="20" priority="35" operator="notEqual">
      <formula>$E$18+$E$19+$E$20</formula>
    </cfRule>
  </conditionalFormatting>
  <conditionalFormatting sqref="G21:H21">
    <cfRule type="cellIs" dxfId="19" priority="34" operator="notEqual">
      <formula>$G$18+$G$19+$G$20</formula>
    </cfRule>
  </conditionalFormatting>
  <conditionalFormatting sqref="I21:J21">
    <cfRule type="cellIs" dxfId="18" priority="33" operator="notEqual">
      <formula>$I$18+$I$19+$I$20</formula>
    </cfRule>
  </conditionalFormatting>
  <conditionalFormatting sqref="K21:L21">
    <cfRule type="cellIs" dxfId="17" priority="32" operator="notEqual">
      <formula>$K$18+$K$19+$K$20</formula>
    </cfRule>
  </conditionalFormatting>
  <conditionalFormatting sqref="M21:N21">
    <cfRule type="cellIs" dxfId="16" priority="31" operator="notEqual">
      <formula>$M$18+$M$19+$M$20</formula>
    </cfRule>
  </conditionalFormatting>
  <conditionalFormatting sqref="C10">
    <cfRule type="cellIs" dxfId="15" priority="10" operator="greaterThan">
      <formula>0.1*$C$15</formula>
    </cfRule>
  </conditionalFormatting>
  <conditionalFormatting sqref="D10">
    <cfRule type="cellIs" dxfId="14" priority="9" operator="greaterThan">
      <formula>0.1*($D$15)</formula>
    </cfRule>
  </conditionalFormatting>
  <conditionalFormatting sqref="E10">
    <cfRule type="cellIs" dxfId="13" priority="8" operator="greaterThan">
      <formula>0.1*$E$15</formula>
    </cfRule>
  </conditionalFormatting>
  <conditionalFormatting sqref="G10">
    <cfRule type="cellIs" dxfId="12" priority="7" operator="greaterThan">
      <formula>0.1*$G$15</formula>
    </cfRule>
  </conditionalFormatting>
  <conditionalFormatting sqref="I10">
    <cfRule type="cellIs" dxfId="11" priority="6" operator="greaterThan">
      <formula>0.1*$I$15</formula>
    </cfRule>
  </conditionalFormatting>
  <conditionalFormatting sqref="K10">
    <cfRule type="cellIs" dxfId="10" priority="5" operator="greaterThan">
      <formula>0.1*$K$15</formula>
    </cfRule>
  </conditionalFormatting>
  <conditionalFormatting sqref="F10">
    <cfRule type="cellIs" dxfId="9" priority="4" operator="greaterThan">
      <formula>0.1*($F$15)</formula>
    </cfRule>
  </conditionalFormatting>
  <conditionalFormatting sqref="H10">
    <cfRule type="cellIs" dxfId="8" priority="3" operator="greaterThan">
      <formula>0.1*($H$15)</formula>
    </cfRule>
  </conditionalFormatting>
  <conditionalFormatting sqref="J10">
    <cfRule type="cellIs" dxfId="7" priority="2" operator="greaterThan">
      <formula>0.1*($J$15)</formula>
    </cfRule>
  </conditionalFormatting>
  <conditionalFormatting sqref="L10">
    <cfRule type="cellIs" dxfId="6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workbookViewId="0">
      <selection activeCell="K18" sqref="K18:L2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9" t="s">
        <v>21</v>
      </c>
      <c r="B1" s="149"/>
      <c r="C1" s="149"/>
      <c r="D1" s="149"/>
      <c r="E1" s="149"/>
      <c r="F1" s="149"/>
      <c r="G1" s="149"/>
      <c r="H1" s="149"/>
      <c r="I1" s="149"/>
      <c r="J1" s="46"/>
      <c r="K1" s="46"/>
      <c r="L1" s="46"/>
      <c r="M1" s="46"/>
      <c r="N1" s="46"/>
    </row>
    <row r="2" spans="1:14" ht="25.5" customHeight="1" x14ac:dyDescent="0.25">
      <c r="A2" s="4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8"/>
      <c r="K2" s="148"/>
      <c r="L2" s="47"/>
      <c r="M2" s="47"/>
      <c r="N2" s="47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48"/>
      <c r="K3" s="48"/>
      <c r="L3" s="48"/>
      <c r="M3" s="48"/>
      <c r="N3" s="48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1" t="s">
        <v>1</v>
      </c>
      <c r="D5" s="132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2018</v>
      </c>
      <c r="D6" s="101"/>
      <c r="E6" s="100">
        <v>2019</v>
      </c>
      <c r="F6" s="126"/>
      <c r="G6" s="100">
        <v>2020</v>
      </c>
      <c r="H6" s="101"/>
      <c r="I6" s="125">
        <v>2021</v>
      </c>
      <c r="J6" s="126"/>
      <c r="K6" s="100">
        <v>2022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43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3">
        <f>'Příjemce podpory'!E8+'Další účastník projektu (1)'!E8+'Další účastník projektu (2)'!E8+'Další účastník projektu (3)'!E8+'Další účastník projektu (4)'!E8+'Další účastník projektu (5)'!E8</f>
        <v>0</v>
      </c>
      <c r="F8" s="42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3">
        <f>'Příjemce podpory'!G8+'Další účastník projektu (1)'!G8+'Další účastník projektu (2)'!G8+'Další účastník projektu (3)'!G8+'Další účastník projektu (4)'!G8+'Další účastník projektu (5)'!G8</f>
        <v>0</v>
      </c>
      <c r="H8" s="41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5">
        <f>'Příjemce podpory'!I8+'Další účastník projektu (1)'!I8+'Další účastník projektu (2)'!I8+'Další účastník projektu (3)'!I8+'Další účastník projektu (4)'!I8+'Další účastník projektu (5)'!I8</f>
        <v>0</v>
      </c>
      <c r="J8" s="42">
        <f>'Příjemce podpory'!J8+'Další účastník projektu (1)'!J8+'Další účastník projektu (2)'!J8+'Další účastník projektu (3)'!J8+'Další účastník projektu (4)'!J8+'Další účastník projektu (5)'!J8</f>
        <v>0</v>
      </c>
      <c r="K8" s="65"/>
      <c r="L8" s="60"/>
      <c r="M8" s="26">
        <f>C8+E8+G8+I8+K8</f>
        <v>0</v>
      </c>
      <c r="N8" s="41">
        <f>D8+F8+H8+J8+L8</f>
        <v>0</v>
      </c>
    </row>
    <row r="9" spans="1:14" ht="21" customHeight="1" x14ac:dyDescent="0.25">
      <c r="A9" s="114" t="s">
        <v>11</v>
      </c>
      <c r="B9" s="118"/>
      <c r="C9" s="43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3">
        <f>'Příjemce podpory'!E9+'Další účastník projektu (1)'!E9+'Další účastník projektu (2)'!E9+'Další účastník projektu (3)'!E9+'Další účastník projektu (4)'!E9+'Další účastník projektu (5)'!E9</f>
        <v>0</v>
      </c>
      <c r="F9" s="42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3">
        <f>'Příjemce podpory'!G9+'Další účastník projektu (1)'!G9+'Další účastník projektu (2)'!G9+'Další účastník projektu (3)'!G9+'Další účastník projektu (4)'!G9+'Další účastník projektu (5)'!G9</f>
        <v>0</v>
      </c>
      <c r="H9" s="41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5">
        <f>'Příjemce podpory'!I9+'Další účastník projektu (1)'!I9+'Další účastník projektu (2)'!I9+'Další účastník projektu (3)'!I9+'Další účastník projektu (4)'!I9+'Další účastník projektu (5)'!I9</f>
        <v>0</v>
      </c>
      <c r="J9" s="42">
        <f>'Příjemce podpory'!J9+'Další účastník projektu (1)'!J9+'Další účastník projektu (2)'!J9+'Další účastník projektu (3)'!J9+'Další účastník projektu (4)'!J9+'Další účastník projektu (5)'!J9</f>
        <v>0</v>
      </c>
      <c r="K9" s="65"/>
      <c r="L9" s="60"/>
      <c r="M9" s="26">
        <f t="shared" ref="M9:N15" si="0">C9+E9+G9+I9+K9</f>
        <v>0</v>
      </c>
      <c r="N9" s="41">
        <f t="shared" si="0"/>
        <v>0</v>
      </c>
    </row>
    <row r="10" spans="1:14" ht="21" customHeight="1" x14ac:dyDescent="0.25">
      <c r="A10" s="112" t="s">
        <v>32</v>
      </c>
      <c r="B10" s="113"/>
      <c r="C10" s="43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3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42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3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41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5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42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65"/>
      <c r="L10" s="60"/>
      <c r="M10" s="26">
        <f t="shared" si="0"/>
        <v>0</v>
      </c>
      <c r="N10" s="41">
        <f t="shared" si="0"/>
        <v>0</v>
      </c>
    </row>
    <row r="11" spans="1:14" ht="21" customHeight="1" x14ac:dyDescent="0.25">
      <c r="A11" s="112" t="s">
        <v>18</v>
      </c>
      <c r="B11" s="113"/>
      <c r="C11" s="43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3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42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3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41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5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42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65"/>
      <c r="L11" s="60"/>
      <c r="M11" s="26">
        <f t="shared" si="0"/>
        <v>0</v>
      </c>
      <c r="N11" s="41">
        <f t="shared" si="0"/>
        <v>0</v>
      </c>
    </row>
    <row r="12" spans="1:14" ht="21" customHeight="1" x14ac:dyDescent="0.25">
      <c r="A12" s="119" t="s">
        <v>19</v>
      </c>
      <c r="B12" s="120"/>
      <c r="C12" s="43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3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42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3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41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5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42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65"/>
      <c r="L12" s="60"/>
      <c r="M12" s="26">
        <f t="shared" si="0"/>
        <v>0</v>
      </c>
      <c r="N12" s="41">
        <f t="shared" si="0"/>
        <v>0</v>
      </c>
    </row>
    <row r="13" spans="1:14" ht="21" customHeight="1" x14ac:dyDescent="0.25">
      <c r="A13" s="114" t="s">
        <v>12</v>
      </c>
      <c r="B13" s="118"/>
      <c r="C13" s="43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3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42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3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41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5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42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65"/>
      <c r="L13" s="60"/>
      <c r="M13" s="26">
        <f t="shared" si="0"/>
        <v>0</v>
      </c>
      <c r="N13" s="41">
        <f t="shared" si="0"/>
        <v>0</v>
      </c>
    </row>
    <row r="14" spans="1:14" ht="21" customHeight="1" thickBot="1" x14ac:dyDescent="0.3">
      <c r="A14" s="114" t="s">
        <v>20</v>
      </c>
      <c r="B14" s="118"/>
      <c r="C14" s="43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3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42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3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41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5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42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65"/>
      <c r="L14" s="60"/>
      <c r="M14" s="27">
        <f t="shared" si="0"/>
        <v>0</v>
      </c>
      <c r="N14" s="19">
        <f t="shared" si="0"/>
        <v>0</v>
      </c>
    </row>
    <row r="15" spans="1:14" ht="21" customHeight="1" thickBot="1" x14ac:dyDescent="0.3">
      <c r="A15" s="150" t="s">
        <v>13</v>
      </c>
      <c r="B15" s="117"/>
      <c r="C15" s="34">
        <f t="shared" ref="C15:J15" si="1">SUM(C8:C14)</f>
        <v>0</v>
      </c>
      <c r="D15" s="35">
        <f t="shared" si="1"/>
        <v>0</v>
      </c>
      <c r="E15" s="34">
        <f t="shared" si="1"/>
        <v>0</v>
      </c>
      <c r="F15" s="36">
        <f t="shared" si="1"/>
        <v>0</v>
      </c>
      <c r="G15" s="34">
        <f t="shared" si="1"/>
        <v>0</v>
      </c>
      <c r="H15" s="37">
        <f t="shared" si="1"/>
        <v>0</v>
      </c>
      <c r="I15" s="38">
        <f t="shared" si="1"/>
        <v>0</v>
      </c>
      <c r="J15" s="36">
        <f t="shared" si="1"/>
        <v>0</v>
      </c>
      <c r="K15" s="66"/>
      <c r="L15" s="67"/>
      <c r="M15" s="28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51" t="s">
        <v>1</v>
      </c>
      <c r="D16" s="152"/>
      <c r="E16" s="152"/>
      <c r="F16" s="152"/>
      <c r="G16" s="152"/>
      <c r="H16" s="152"/>
      <c r="I16" s="152"/>
      <c r="J16" s="152"/>
      <c r="K16" s="152"/>
      <c r="L16" s="15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2018</v>
      </c>
      <c r="D17" s="101"/>
      <c r="E17" s="100">
        <v>2019</v>
      </c>
      <c r="F17" s="126"/>
      <c r="G17" s="100">
        <v>2020</v>
      </c>
      <c r="H17" s="101"/>
      <c r="I17" s="125">
        <v>2021</v>
      </c>
      <c r="J17" s="126"/>
      <c r="K17" s="100">
        <v>2022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156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57"/>
      <c r="E19" s="156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57"/>
      <c r="G19" s="156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57"/>
      <c r="I19" s="156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57"/>
      <c r="K19" s="154"/>
      <c r="L19" s="15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156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57"/>
      <c r="E20" s="156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57"/>
      <c r="G20" s="156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57"/>
      <c r="I20" s="156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57"/>
      <c r="K20" s="154"/>
      <c r="L20" s="15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selectLockedCells="1" selectUnlockedCells="1"/>
  <mergeCells count="59"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:I1"/>
    <mergeCell ref="B2:C2"/>
    <mergeCell ref="D2:E2"/>
    <mergeCell ref="F2:H2"/>
    <mergeCell ref="C3:I3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J19 E20 C20 G20 I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24</v>
      </c>
    </row>
    <row r="3" spans="3:6" x14ac:dyDescent="0.25">
      <c r="F3" t="s">
        <v>25</v>
      </c>
    </row>
    <row r="4" spans="3:6" x14ac:dyDescent="0.25">
      <c r="C4" s="2"/>
      <c r="F4" t="s">
        <v>26</v>
      </c>
    </row>
    <row r="5" spans="3:6" x14ac:dyDescent="0.25">
      <c r="C5" s="2">
        <v>0.25</v>
      </c>
      <c r="F5" t="s">
        <v>27</v>
      </c>
    </row>
    <row r="6" spans="3:6" x14ac:dyDescent="0.25">
      <c r="C6" t="s">
        <v>40</v>
      </c>
      <c r="F6" t="s">
        <v>28</v>
      </c>
    </row>
    <row r="7" spans="3:6" x14ac:dyDescent="0.25">
      <c r="F7" t="s">
        <v>29</v>
      </c>
    </row>
    <row r="8" spans="3:6" x14ac:dyDescent="0.25">
      <c r="F8" t="s">
        <v>30</v>
      </c>
    </row>
    <row r="9" spans="3:6" x14ac:dyDescent="0.25">
      <c r="F9" t="s">
        <v>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Dlouhá Alena</cp:lastModifiedBy>
  <cp:lastPrinted>2016-07-21T06:58:30Z</cp:lastPrinted>
  <dcterms:created xsi:type="dcterms:W3CDTF">2016-05-09T05:56:12Z</dcterms:created>
  <dcterms:modified xsi:type="dcterms:W3CDTF">2018-09-21T08:46:00Z</dcterms:modified>
</cp:coreProperties>
</file>