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MSMT-OdbProMLADEZ-51\VYUCTOVANI-nnoP1azP4\2018-metodika\11-2018_webMSMTok\20-1-2019_navyseniPoctuRadku-vListech-ja\"/>
    </mc:Choice>
  </mc:AlternateContent>
  <bookViews>
    <workbookView xWindow="0" yWindow="0" windowWidth="24000" windowHeight="13425" tabRatio="891"/>
  </bookViews>
  <sheets>
    <sheet name="D1-Úvodní list" sheetId="1" r:id="rId1"/>
    <sheet name="D2-Přehled zdrojů financování" sheetId="13" r:id="rId2"/>
    <sheet name="D3a-Součtová tab. pro pr. 1 a 3" sheetId="14" r:id="rId3"/>
    <sheet name="D3b-Součtová tab. pro pr. 2 a 4" sheetId="2" r:id="rId4"/>
    <sheet name="D4-Přehled o úhradách plateb" sheetId="7" r:id="rId5"/>
    <sheet name="D5-Mzdové prostředky" sheetId="3" r:id="rId6"/>
    <sheet name="D6-Tábory" sheetId="4" r:id="rId7"/>
    <sheet name="D7-Vzdělávání" sheetId="15" r:id="rId8"/>
    <sheet name="D8-Zahraničí " sheetId="6" r:id="rId9"/>
  </sheets>
  <definedNames>
    <definedName name="_xlnm.Print_Area" localSheetId="0">'D1-Úvodní list'!$A$1:$I$50</definedName>
    <definedName name="_xlnm.Print_Area" localSheetId="3">'D3b-Součtová tab. pro pr. 2 a 4'!$A$1:$B$28</definedName>
    <definedName name="_xlnm.Print_Area" localSheetId="4">'D4-Přehled o úhradách plateb'!$A$1:$F$512</definedName>
    <definedName name="_xlnm.Print_Area" localSheetId="5">'D5-Mzdové prostředky'!$A$1:$K$112</definedName>
    <definedName name="_xlnm.Print_Area" localSheetId="6">'D6-Tábory'!$A$1:$J$87</definedName>
    <definedName name="_xlnm.Print_Area" localSheetId="8">'D8-Zahraničí '!$A$1:$K$35</definedName>
  </definedNames>
  <calcPr calcId="152511"/>
</workbook>
</file>

<file path=xl/calcChain.xml><?xml version="1.0" encoding="utf-8"?>
<calcChain xmlns="http://schemas.openxmlformats.org/spreadsheetml/2006/main">
  <c r="H50" i="15" l="1"/>
  <c r="H49" i="15"/>
  <c r="H48" i="15"/>
  <c r="H47" i="15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G59" i="15"/>
  <c r="H57" i="15"/>
  <c r="H56" i="15"/>
  <c r="H55" i="15"/>
  <c r="H54" i="15"/>
  <c r="H53" i="15"/>
  <c r="H52" i="15"/>
  <c r="H51" i="15"/>
  <c r="H46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M63" i="4"/>
  <c r="M44" i="4" l="1"/>
  <c r="M43" i="4"/>
  <c r="M42" i="4"/>
  <c r="M41" i="4"/>
  <c r="M40" i="4"/>
  <c r="M39" i="4"/>
  <c r="M38" i="4"/>
  <c r="M37" i="4"/>
  <c r="M36" i="4"/>
  <c r="M22" i="6"/>
  <c r="M21" i="6"/>
  <c r="M20" i="6"/>
  <c r="M11" i="6"/>
  <c r="M10" i="6"/>
  <c r="M9" i="6"/>
  <c r="M8" i="6"/>
  <c r="L11" i="6"/>
  <c r="L10" i="6"/>
  <c r="L9" i="6"/>
  <c r="L8" i="6"/>
  <c r="M24" i="4" l="1"/>
  <c r="M25" i="4"/>
  <c r="M26" i="4"/>
  <c r="M27" i="4"/>
  <c r="M21" i="4"/>
  <c r="M22" i="4"/>
  <c r="M23" i="4"/>
  <c r="M20" i="4"/>
  <c r="M19" i="4"/>
  <c r="M18" i="4"/>
  <c r="M17" i="4"/>
  <c r="M16" i="4"/>
  <c r="M15" i="4"/>
  <c r="M14" i="4"/>
  <c r="M13" i="4"/>
  <c r="M12" i="4"/>
  <c r="M46" i="4" l="1"/>
  <c r="M45" i="4"/>
  <c r="M35" i="4"/>
  <c r="M51" i="4"/>
  <c r="M50" i="4" l="1"/>
  <c r="M49" i="4"/>
  <c r="M48" i="4"/>
  <c r="M47" i="4"/>
  <c r="M52" i="4"/>
  <c r="M53" i="4"/>
  <c r="M54" i="4"/>
  <c r="M34" i="4"/>
  <c r="M33" i="4"/>
  <c r="M32" i="4"/>
  <c r="M31" i="4"/>
  <c r="M30" i="4"/>
  <c r="M7" i="6" l="1"/>
  <c r="M6" i="6" s="1"/>
  <c r="M12" i="6"/>
  <c r="L7" i="6"/>
  <c r="L6" i="6" s="1"/>
  <c r="L12" i="6"/>
  <c r="M17" i="6"/>
  <c r="K17" i="6"/>
  <c r="I17" i="6"/>
  <c r="H17" i="6"/>
  <c r="G17" i="6"/>
  <c r="F17" i="6"/>
  <c r="E17" i="6"/>
  <c r="K6" i="6"/>
  <c r="J6" i="6"/>
  <c r="I6" i="6"/>
  <c r="H6" i="6"/>
  <c r="G6" i="6"/>
  <c r="F6" i="6"/>
  <c r="E6" i="6"/>
  <c r="M16" i="6" l="1"/>
  <c r="M15" i="6"/>
  <c r="M14" i="6"/>
  <c r="M13" i="6"/>
  <c r="L16" i="6"/>
  <c r="L15" i="6"/>
  <c r="L14" i="6"/>
  <c r="L13" i="6"/>
  <c r="M81" i="4" l="1"/>
  <c r="M80" i="4"/>
  <c r="M79" i="4"/>
  <c r="M78" i="4"/>
  <c r="M62" i="4"/>
  <c r="M56" i="4"/>
  <c r="M55" i="4"/>
  <c r="M29" i="4"/>
  <c r="M28" i="4"/>
  <c r="M11" i="4"/>
  <c r="M10" i="4"/>
  <c r="M9" i="4"/>
  <c r="M8" i="4"/>
  <c r="M7" i="4"/>
  <c r="D13" i="13"/>
  <c r="D6" i="13"/>
  <c r="B16" i="14" l="1"/>
  <c r="D13" i="14"/>
  <c r="D11" i="14"/>
  <c r="D10" i="14"/>
  <c r="D9" i="14"/>
  <c r="D8" i="14"/>
  <c r="D7" i="14"/>
  <c r="D6" i="14"/>
  <c r="D5" i="14"/>
  <c r="E508" i="7" l="1"/>
  <c r="B15" i="14" s="1"/>
  <c r="J111" i="3" l="1"/>
  <c r="B27" i="2"/>
  <c r="D33" i="13"/>
  <c r="D17" i="13"/>
  <c r="M25" i="6" l="1"/>
  <c r="D24" i="2" l="1"/>
  <c r="D15" i="2"/>
  <c r="D16" i="2"/>
  <c r="D17" i="2"/>
  <c r="D18" i="2"/>
  <c r="D19" i="2"/>
  <c r="D20" i="2"/>
  <c r="D21" i="2"/>
  <c r="D22" i="2"/>
  <c r="D14" i="2"/>
  <c r="D12" i="2"/>
  <c r="D8" i="2"/>
  <c r="D9" i="2"/>
  <c r="D10" i="2"/>
  <c r="D7" i="2"/>
  <c r="B26" i="2"/>
  <c r="M19" i="6"/>
  <c r="M23" i="6"/>
  <c r="M24" i="6"/>
  <c r="M26" i="6"/>
  <c r="M27" i="6"/>
  <c r="B13" i="1" l="1"/>
  <c r="D508" i="7" l="1"/>
  <c r="J108" i="3"/>
  <c r="B15" i="1" s="1"/>
  <c r="B18" i="14" l="1"/>
  <c r="B20" i="14" s="1"/>
  <c r="B19" i="1"/>
  <c r="D16" i="13"/>
  <c r="D32" i="13"/>
  <c r="M18" i="6"/>
  <c r="D5" i="2"/>
  <c r="B25" i="1" l="1"/>
  <c r="B23" i="1" l="1"/>
  <c r="L83" i="4" l="1"/>
</calcChain>
</file>

<file path=xl/comments1.xml><?xml version="1.0" encoding="utf-8"?>
<comments xmlns="http://schemas.openxmlformats.org/spreadsheetml/2006/main">
  <authors>
    <author>Vít Darek</author>
  </authors>
  <commentList>
    <comment ref="B1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D3a-buňka B15 / list D3b-buňka B26, resp. list D4-buňka E63 (výchozí buňka)
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J32 (výchozí buňka)
</t>
        </r>
      </text>
    </comment>
    <comment ref="B1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 / list D2-buňka C32, resp. list D3a-buňka B18, resp. list D4-buňka D63 (výchozí buňka)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D3a-buňka B18, resp. list D1-řádek 19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B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B6 až B11 + B13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D63 (výchozí buňka), resp. list D1-řádek 19, resp. list D2-buňka C16 / list D2-buňka C32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B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E63 (výchozí buňka), resp. list D1-řádek 13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B5+B12+B24
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D5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C16 / listu D2-buňka C32 (provázanost), resp. k listu D1-řádek 19 (provázanost), resp. k listu D3a-buňka B18 (provázanost)
</t>
        </r>
      </text>
    </comment>
    <comment ref="E5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B15 (provázanost) / listu D3b-buňka B26 (provázanost), resp. k listu D1-řádek 13 (provázanost)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J1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15 (provázanost)
</t>
        </r>
      </text>
    </comment>
    <comment ref="J11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J33+J34
</t>
        </r>
      </text>
    </comment>
  </commentList>
</comments>
</file>

<file path=xl/sharedStrings.xml><?xml version="1.0" encoding="utf-8"?>
<sst xmlns="http://schemas.openxmlformats.org/spreadsheetml/2006/main" count="225" uniqueCount="160">
  <si>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</si>
  <si>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</si>
  <si>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</si>
  <si>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</si>
  <si>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</si>
  <si>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</si>
  <si>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</si>
  <si>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</si>
  <si>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</si>
  <si>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</si>
  <si>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</si>
  <si>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</si>
  <si>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</si>
  <si>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</si>
  <si>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</si>
  <si>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</si>
  <si>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propagace</t>
  </si>
  <si>
    <t>energie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</si>
  <si>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</si>
  <si>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</si>
  <si>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</si>
  <si>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</si>
  <si>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</si>
  <si>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</si>
  <si>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</si>
  <si>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</si>
  <si>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</si>
  <si>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</si>
  <si>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</si>
  <si>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</si>
  <si>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</si>
  <si>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</si>
  <si>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</si>
  <si>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</si>
  <si>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</si>
  <si>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</si>
  <si>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</si>
  <si>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</si>
  <si>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</si>
  <si>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</si>
  <si>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</si>
  <si>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</si>
  <si>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</si>
  <si>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</si>
  <si>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</si>
  <si>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</si>
  <si>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</si>
  <si>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</si>
  <si>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</si>
  <si>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</si>
  <si>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</si>
  <si>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</si>
  <si>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</si>
  <si>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</si>
  <si>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</si>
  <si>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</si>
  <si>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</si>
  <si>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</si>
  <si>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</si>
  <si>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</si>
  <si>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 xml:space="preserve">účel použití </t>
  </si>
  <si>
    <t>18-26 se ZTP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</si>
  <si>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</si>
  <si>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</si>
  <si>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</si>
  <si>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</si>
  <si>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10 - 26 let</t>
  </si>
  <si>
    <t>Počet dnů, které lze zahrnout do dotace (min.3, max.14)</t>
  </si>
  <si>
    <t xml:space="preserve">      neinvestiční prostředky celkem (v Kč)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</si>
  <si>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</si>
  <si>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</si>
  <si>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</si>
  <si>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</si>
  <si>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</si>
  <si>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</si>
  <si>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</si>
  <si>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</si>
  <si>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</si>
  <si>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</si>
  <si>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</si>
  <si>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</si>
  <si>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</si>
  <si>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</si>
  <si>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</si>
  <si>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</si>
  <si>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</si>
  <si>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</si>
  <si>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</si>
  <si>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</si>
  <si>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</si>
  <si>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</si>
  <si>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</si>
  <si>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</si>
  <si>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</si>
  <si>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</si>
  <si>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 xml:space="preserve">celkem </t>
  </si>
  <si>
    <t>ano                ne</t>
  </si>
  <si>
    <t>poštovné, telefon, fax, internet</t>
  </si>
  <si>
    <t>externí pracovníci projektu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</si>
  <si>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</si>
  <si>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Výše účastnického poplatku</t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</si>
  <si>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</si>
  <si>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</si>
  <si>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</si>
  <si>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</si>
  <si>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</si>
  <si>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</si>
  <si>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</si>
  <si>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</si>
  <si>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</si>
  <si>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</si>
  <si>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</si>
  <si>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</si>
  <si>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</si>
  <si>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</si>
  <si>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</si>
  <si>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 xml:space="preserve">Přehled realizovaných osobních nákladů projektu 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</si>
  <si>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</si>
  <si>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</si>
  <si>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</si>
  <si>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</si>
  <si>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</si>
  <si>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</si>
  <si>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</si>
  <si>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</si>
  <si>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</si>
  <si>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</si>
  <si>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</si>
  <si>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akceptací poslední schválený rozpočet (změna rozpočtu)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</si>
  <si>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</si>
  <si>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</si>
  <si>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</si>
  <si>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</si>
  <si>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</si>
  <si>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</si>
  <si>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sz val="10"/>
        <rFont val="Times New Roman"/>
        <family val="1"/>
        <charset val="238"/>
      </rPr>
      <t>k vyúčtování dotace nepřikládat a nezasílat kopie účetních dokladů</t>
    </r>
    <r>
      <rPr>
        <sz val="10"/>
        <rFont val="Times New Roman"/>
        <family val="1"/>
        <charset val="238"/>
      </rPr>
      <t xml:space="preserve"> </t>
    </r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</si>
  <si>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</si>
  <si>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</si>
  <si>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</si>
  <si>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</si>
  <si>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</si>
  <si>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</si>
  <si>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</si>
  <si>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</si>
  <si>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</si>
  <si>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tábory (letní, zimní)</t>
  </si>
  <si>
    <t>mezinárodní spolupráce</t>
  </si>
  <si>
    <t>vzdělávání dobrovolníků (pracovníků s dětmi a mládeží a dalších osob zajišťujících činnost NNO)</t>
  </si>
  <si>
    <t>ostatní volnočasové aktivity (náklady nejrůznějších akcí a aktivit dětí a mladých lidí mimo aktivity tábory, mezinárodní spolupráce a vzdělávání)</t>
  </si>
  <si>
    <t>CELKOVÉ NÁKLADY PROJEKTU</t>
  </si>
  <si>
    <t>DOTACE V %</t>
  </si>
  <si>
    <t>(Programy státní podpory práce s dětmi a mládeží pro nestátní neziskové organizace)</t>
  </si>
  <si>
    <t>D1</t>
  </si>
  <si>
    <t xml:space="preserve">  Vyúčtování účelové dotace za rok 2018</t>
  </si>
  <si>
    <t>celkem: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</si>
  <si>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1, 3</t>
    </r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</si>
  <si>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4</t>
    </r>
  </si>
  <si>
    <t>Max. 50 % nákladů na dopravu pro české účastníky vč. vedoucích</t>
  </si>
  <si>
    <t>Max. 350 Kč na účastníky vč. vedoucích</t>
  </si>
  <si>
    <t>Součet Max. 50% nákladů a Max. 350 Kč (sl. J+K)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</si>
</sst>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5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</cellStyleXfs>
  <cellXfs count="463">
    <xf numFmtId="0" fontId="0" fillId="0" borderId="0" xfId="0"/>
    <xf numFmtId="0" fontId="7" fillId="2" borderId="0" xfId="2" applyFont="1" applyFill="1"/>
    <xf numFmtId="0" fontId="7" fillId="4" borderId="0" xfId="2" applyFont="1" applyFill="1"/>
    <xf numFmtId="0" fontId="1" fillId="3" borderId="0" xfId="19" applyFill="1"/>
    <xf numFmtId="0" fontId="1" fillId="3" borderId="0" xfId="19" applyFill="1" applyBorder="1"/>
    <xf numFmtId="0" fontId="2" fillId="3" borderId="0" xfId="19" applyFont="1" applyFill="1" applyBorder="1"/>
    <xf numFmtId="0" fontId="2" fillId="3" borderId="0" xfId="19" applyFont="1" applyFill="1"/>
    <xf numFmtId="0" fontId="20" fillId="2" borderId="0" xfId="2" applyFont="1" applyFill="1" applyAlignment="1"/>
    <xf numFmtId="0" fontId="7" fillId="0" borderId="0" xfId="2" applyFont="1"/>
    <xf numFmtId="0" fontId="5" fillId="2" borderId="0" xfId="2" applyFont="1" applyFill="1" applyAlignment="1">
      <alignment wrapText="1"/>
    </xf>
    <xf numFmtId="0" fontId="21" fillId="2" borderId="0" xfId="2" applyFont="1" applyFill="1" applyAlignment="1">
      <alignment wrapText="1"/>
    </xf>
    <xf numFmtId="0" fontId="6" fillId="2" borderId="0" xfId="2" applyFont="1" applyFill="1"/>
    <xf numFmtId="0" fontId="3" fillId="0" borderId="0" xfId="2"/>
    <xf numFmtId="0" fontId="7" fillId="0" borderId="0" xfId="2" applyFont="1" applyBorder="1"/>
    <xf numFmtId="0" fontId="5" fillId="2" borderId="0" xfId="2" applyFont="1" applyFill="1"/>
    <xf numFmtId="0" fontId="5" fillId="2" borderId="0" xfId="2" applyFont="1" applyFill="1" applyAlignment="1">
      <alignment horizontal="right"/>
    </xf>
    <xf numFmtId="0" fontId="1" fillId="0" borderId="0" xfId="19" applyFill="1"/>
    <xf numFmtId="0" fontId="1" fillId="7" borderId="0" xfId="19" applyFill="1"/>
    <xf numFmtId="0" fontId="0" fillId="2" borderId="0" xfId="0" applyFill="1"/>
    <xf numFmtId="0" fontId="2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top" wrapText="1"/>
    </xf>
    <xf numFmtId="170" fontId="3" fillId="2" borderId="0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Border="1" applyAlignment="1">
      <alignment horizontal="right" vertical="top" wrapText="1"/>
    </xf>
    <xf numFmtId="0" fontId="6" fillId="2" borderId="0" xfId="0" applyFont="1" applyFill="1" applyBorder="1" applyAlignment="1">
      <alignment horizontal="justify" vertical="top" wrapText="1"/>
    </xf>
    <xf numFmtId="0" fontId="6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vertical="top" wrapText="1"/>
    </xf>
    <xf numFmtId="0" fontId="6" fillId="2" borderId="0" xfId="0" applyFont="1" applyFill="1" applyAlignment="1">
      <alignment horizontal="justify"/>
    </xf>
    <xf numFmtId="0" fontId="6" fillId="2" borderId="0" xfId="0" applyFont="1" applyFill="1"/>
    <xf numFmtId="0" fontId="27" fillId="2" borderId="0" xfId="0" applyFont="1" applyFill="1" applyAlignment="1">
      <alignment horizontal="justify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justify"/>
    </xf>
    <xf numFmtId="0" fontId="3" fillId="2" borderId="0" xfId="2" applyFill="1"/>
    <xf numFmtId="0" fontId="20" fillId="2" borderId="0" xfId="2" applyFont="1" applyFill="1" applyAlignment="1">
      <alignment horizontal="center"/>
    </xf>
    <xf numFmtId="0" fontId="3" fillId="2" borderId="0" xfId="2" applyFill="1" applyAlignment="1">
      <alignment horizontal="center"/>
    </xf>
    <xf numFmtId="0" fontId="20" fillId="2" borderId="0" xfId="2" applyFont="1" applyFill="1" applyBorder="1" applyAlignment="1">
      <alignment horizontal="center" vertical="top" wrapText="1"/>
    </xf>
    <xf numFmtId="170" fontId="20" fillId="2" borderId="0" xfId="2" applyNumberFormat="1" applyFont="1" applyFill="1" applyBorder="1" applyAlignment="1">
      <alignment horizontal="center" vertical="top" wrapText="1"/>
    </xf>
    <xf numFmtId="169" fontId="20" fillId="2" borderId="0" xfId="2" applyNumberFormat="1" applyFont="1" applyFill="1" applyBorder="1" applyAlignment="1">
      <alignment horizontal="right" vertical="top" wrapText="1"/>
    </xf>
    <xf numFmtId="169" fontId="5" fillId="2" borderId="0" xfId="2" applyNumberFormat="1" applyFont="1" applyFill="1" applyBorder="1" applyAlignment="1">
      <alignment horizontal="right" vertical="top" wrapText="1"/>
    </xf>
    <xf numFmtId="0" fontId="6" fillId="2" borderId="0" xfId="2" applyFont="1" applyFill="1" applyBorder="1" applyAlignment="1">
      <alignment horizontal="center"/>
    </xf>
    <xf numFmtId="0" fontId="6" fillId="2" borderId="0" xfId="2" applyFont="1" applyFill="1" applyBorder="1"/>
    <xf numFmtId="0" fontId="7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right" indent="1"/>
    </xf>
    <xf numFmtId="0" fontId="7" fillId="2" borderId="0" xfId="2" applyFont="1" applyFill="1" applyAlignment="1">
      <alignment horizontal="center" vertical="center"/>
    </xf>
    <xf numFmtId="3" fontId="7" fillId="2" borderId="0" xfId="2" applyNumberFormat="1" applyFont="1" applyFill="1" applyAlignment="1">
      <alignment horizontal="right" vertical="center"/>
    </xf>
    <xf numFmtId="0" fontId="28" fillId="2" borderId="0" xfId="2" applyFont="1" applyFill="1" applyBorder="1" applyAlignment="1">
      <alignment horizontal="center"/>
    </xf>
    <xf numFmtId="0" fontId="3" fillId="0" borderId="0" xfId="2" applyAlignment="1">
      <alignment horizontal="center" vertical="center"/>
    </xf>
    <xf numFmtId="0" fontId="3" fillId="0" borderId="0" xfId="2" applyAlignment="1">
      <alignment wrapText="1"/>
    </xf>
    <xf numFmtId="0" fontId="6" fillId="4" borderId="0" xfId="2" applyFont="1" applyFill="1" applyBorder="1" applyAlignment="1">
      <alignment horizontal="right" wrapText="1" indent="1"/>
    </xf>
    <xf numFmtId="0" fontId="6" fillId="4" borderId="0" xfId="2" applyFont="1" applyFill="1" applyBorder="1" applyAlignment="1">
      <alignment wrapText="1"/>
    </xf>
    <xf numFmtId="0" fontId="6" fillId="4" borderId="0" xfId="2" applyFont="1" applyFill="1" applyBorder="1" applyAlignment="1">
      <alignment horizontal="center" vertical="center" wrapText="1"/>
    </xf>
    <xf numFmtId="169" fontId="6" fillId="4" borderId="0" xfId="2" applyNumberFormat="1" applyFont="1" applyFill="1" applyBorder="1" applyAlignment="1">
      <alignment horizontal="right" vertical="center" wrapText="1"/>
    </xf>
    <xf numFmtId="0" fontId="6" fillId="4" borderId="0" xfId="2" applyFont="1" applyFill="1" applyBorder="1"/>
    <xf numFmtId="0" fontId="29" fillId="0" borderId="0" xfId="2" applyFont="1"/>
    <xf numFmtId="0" fontId="5" fillId="4" borderId="0" xfId="2" applyFont="1" applyFill="1" applyBorder="1" applyAlignment="1">
      <alignment horizontal="right" indent="1"/>
    </xf>
    <xf numFmtId="0" fontId="5" fillId="4" borderId="0" xfId="2" applyFont="1" applyFill="1" applyBorder="1" applyAlignment="1">
      <alignment horizontal="right" wrapText="1"/>
    </xf>
    <xf numFmtId="0" fontId="5" fillId="4" borderId="0" xfId="2" applyFont="1" applyFill="1" applyBorder="1" applyAlignment="1">
      <alignment horizontal="center" vertical="center"/>
    </xf>
    <xf numFmtId="0" fontId="5" fillId="4" borderId="0" xfId="2" applyFont="1" applyFill="1" applyBorder="1" applyAlignment="1"/>
    <xf numFmtId="169" fontId="5" fillId="4" borderId="0" xfId="2" applyNumberFormat="1" applyFont="1" applyFill="1" applyBorder="1" applyAlignment="1">
      <alignment horizontal="right" vertical="center"/>
    </xf>
    <xf numFmtId="171" fontId="5" fillId="4" borderId="0" xfId="2" applyNumberFormat="1" applyFont="1" applyFill="1" applyBorder="1" applyAlignment="1">
      <alignment horizontal="right" vertical="center"/>
    </xf>
    <xf numFmtId="3" fontId="5" fillId="4" borderId="0" xfId="2" applyNumberFormat="1" applyFont="1" applyFill="1" applyBorder="1" applyAlignment="1">
      <alignment horizontal="right" vertical="center"/>
    </xf>
    <xf numFmtId="0" fontId="30" fillId="0" borderId="0" xfId="2" applyFont="1"/>
    <xf numFmtId="3" fontId="6" fillId="4" borderId="0" xfId="2" applyNumberFormat="1" applyFont="1" applyFill="1" applyBorder="1" applyAlignment="1">
      <alignment horizontal="right" vertical="center"/>
    </xf>
    <xf numFmtId="0" fontId="6" fillId="4" borderId="0" xfId="2" applyFont="1" applyFill="1" applyBorder="1" applyAlignment="1">
      <alignment horizontal="right" indent="1"/>
    </xf>
    <xf numFmtId="0" fontId="6" fillId="4" borderId="0" xfId="2" applyFont="1" applyFill="1" applyBorder="1" applyAlignment="1">
      <alignment horizontal="center" vertical="center"/>
    </xf>
    <xf numFmtId="3" fontId="6" fillId="4" borderId="0" xfId="2" applyNumberFormat="1" applyFont="1" applyFill="1" applyBorder="1" applyAlignment="1">
      <alignment horizontal="center" vertical="center"/>
    </xf>
    <xf numFmtId="0" fontId="3" fillId="0" borderId="0" xfId="2" applyAlignment="1">
      <alignment horizontal="right" indent="1"/>
    </xf>
    <xf numFmtId="0" fontId="3" fillId="0" borderId="0" xfId="2" applyFill="1" applyBorder="1" applyAlignment="1">
      <alignment wrapText="1"/>
    </xf>
    <xf numFmtId="0" fontId="3" fillId="0" borderId="0" xfId="2" applyBorder="1" applyAlignment="1">
      <alignment horizontal="center" vertical="center"/>
    </xf>
    <xf numFmtId="0" fontId="3" fillId="0" borderId="0" xfId="2" applyBorder="1"/>
    <xf numFmtId="3" fontId="3" fillId="0" borderId="0" xfId="2" applyNumberFormat="1" applyBorder="1" applyAlignment="1">
      <alignment horizontal="right" vertical="center"/>
    </xf>
    <xf numFmtId="3" fontId="3" fillId="0" borderId="0" xfId="2" applyNumberFormat="1" applyAlignment="1">
      <alignment horizontal="right" vertical="center"/>
    </xf>
    <xf numFmtId="0" fontId="7" fillId="2" borderId="0" xfId="0" applyFont="1" applyFill="1"/>
    <xf numFmtId="0" fontId="7" fillId="0" borderId="0" xfId="0" applyFont="1"/>
    <xf numFmtId="0" fontId="6" fillId="2" borderId="0" xfId="0" applyFont="1" applyFill="1" applyAlignment="1">
      <alignment horizontal="right"/>
    </xf>
    <xf numFmtId="0" fontId="6" fillId="0" borderId="36" xfId="0" applyFont="1" applyBorder="1" applyAlignment="1">
      <alignment horizontal="right"/>
    </xf>
    <xf numFmtId="0" fontId="6" fillId="0" borderId="1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6" fillId="0" borderId="0" xfId="0" applyFont="1"/>
    <xf numFmtId="0" fontId="5" fillId="2" borderId="0" xfId="2" applyFont="1" applyFill="1" applyBorder="1" applyAlignment="1">
      <alignment horizontal="left"/>
    </xf>
    <xf numFmtId="0" fontId="4" fillId="2" borderId="0" xfId="2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2" applyFont="1" applyFill="1" applyAlignment="1">
      <alignment horizontal="right"/>
    </xf>
    <xf numFmtId="0" fontId="5" fillId="2" borderId="25" xfId="2" applyFont="1" applyFill="1" applyBorder="1" applyAlignment="1">
      <alignment horizontal="right"/>
    </xf>
    <xf numFmtId="0" fontId="0" fillId="0" borderId="0" xfId="0" applyFill="1"/>
    <xf numFmtId="0" fontId="4" fillId="2" borderId="0" xfId="0" applyFont="1" applyFill="1" applyAlignment="1">
      <alignment horizontal="right"/>
    </xf>
    <xf numFmtId="4" fontId="31" fillId="0" borderId="38" xfId="13" applyNumberFormat="1" applyFont="1" applyBorder="1" applyAlignment="1" applyProtection="1">
      <alignment horizontal="right" vertical="center"/>
      <protection locked="0"/>
    </xf>
    <xf numFmtId="3" fontId="33" fillId="2" borderId="0" xfId="0" applyNumberFormat="1" applyFont="1" applyFill="1" applyBorder="1" applyAlignment="1">
      <alignment horizontal="left" vertical="top" wrapText="1"/>
    </xf>
    <xf numFmtId="3" fontId="33" fillId="2" borderId="0" xfId="0" applyNumberFormat="1" applyFont="1" applyFill="1" applyBorder="1" applyAlignment="1">
      <alignment horizontal="right" vertical="top" wrapText="1"/>
    </xf>
    <xf numFmtId="3" fontId="34" fillId="2" borderId="0" xfId="0" applyNumberFormat="1" applyFont="1" applyFill="1" applyBorder="1" applyAlignment="1">
      <alignment horizontal="right" vertical="top" wrapText="1"/>
    </xf>
    <xf numFmtId="0" fontId="33" fillId="2" borderId="0" xfId="0" applyFont="1" applyFill="1"/>
    <xf numFmtId="4" fontId="31" fillId="0" borderId="47" xfId="13" applyNumberFormat="1" applyFont="1" applyBorder="1" applyAlignment="1" applyProtection="1">
      <alignment horizontal="right" vertical="center"/>
      <protection locked="0"/>
    </xf>
    <xf numFmtId="0" fontId="26" fillId="2" borderId="0" xfId="0" applyFont="1" applyFill="1" applyAlignment="1">
      <alignment horizontal="left"/>
    </xf>
    <xf numFmtId="0" fontId="3" fillId="0" borderId="0" xfId="0" applyFont="1" applyBorder="1" applyAlignment="1">
      <alignment horizontal="center" vertical="top" wrapText="1"/>
    </xf>
    <xf numFmtId="170" fontId="3" fillId="0" borderId="0" xfId="0" applyNumberFormat="1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right" vertical="top" wrapText="1"/>
    </xf>
    <xf numFmtId="0" fontId="0" fillId="0" borderId="0" xfId="0" applyBorder="1"/>
    <xf numFmtId="0" fontId="26" fillId="7" borderId="0" xfId="0" applyFont="1" applyFill="1" applyBorder="1" applyAlignment="1">
      <alignment horizontal="left" vertical="top" wrapText="1"/>
    </xf>
    <xf numFmtId="170" fontId="3" fillId="7" borderId="0" xfId="0" applyNumberFormat="1" applyFont="1" applyFill="1" applyBorder="1" applyAlignment="1">
      <alignment horizontal="center" vertical="top" wrapText="1"/>
    </xf>
    <xf numFmtId="0" fontId="3" fillId="7" borderId="0" xfId="0" applyFont="1" applyFill="1" applyBorder="1" applyAlignment="1">
      <alignment horizontal="center" vertical="top" wrapText="1"/>
    </xf>
    <xf numFmtId="3" fontId="3" fillId="7" borderId="0" xfId="0" applyNumberFormat="1" applyFont="1" applyFill="1" applyBorder="1" applyAlignment="1">
      <alignment horizontal="right" vertical="top" wrapText="1"/>
    </xf>
    <xf numFmtId="169" fontId="6" fillId="7" borderId="8" xfId="2" applyNumberFormat="1" applyFont="1" applyFill="1" applyBorder="1" applyAlignment="1">
      <alignment horizontal="center" vertical="center" wrapText="1"/>
    </xf>
    <xf numFmtId="169" fontId="6" fillId="7" borderId="29" xfId="2" applyNumberFormat="1" applyFont="1" applyFill="1" applyBorder="1" applyAlignment="1">
      <alignment horizontal="center" vertical="center" wrapText="1"/>
    </xf>
    <xf numFmtId="0" fontId="22" fillId="7" borderId="0" xfId="19" applyFont="1" applyFill="1" applyAlignment="1">
      <alignment horizontal="right"/>
    </xf>
    <xf numFmtId="0" fontId="1" fillId="7" borderId="0" xfId="19" applyFill="1" applyBorder="1"/>
    <xf numFmtId="0" fontId="0" fillId="7" borderId="0" xfId="0" applyFill="1"/>
    <xf numFmtId="0" fontId="4" fillId="2" borderId="0" xfId="0" applyFont="1" applyFill="1" applyAlignment="1">
      <alignment horizontal="left"/>
    </xf>
    <xf numFmtId="0" fontId="3" fillId="7" borderId="0" xfId="2" applyFill="1"/>
    <xf numFmtId="0" fontId="4" fillId="7" borderId="0" xfId="2" applyFont="1" applyFill="1" applyAlignment="1">
      <alignment horizontal="right"/>
    </xf>
    <xf numFmtId="0" fontId="3" fillId="7" borderId="0" xfId="2" applyFill="1" applyAlignment="1">
      <alignment wrapText="1"/>
    </xf>
    <xf numFmtId="0" fontId="29" fillId="7" borderId="0" xfId="2" applyFont="1" applyFill="1"/>
    <xf numFmtId="0" fontId="30" fillId="7" borderId="0" xfId="2" applyFont="1" applyFill="1" applyBorder="1"/>
    <xf numFmtId="3" fontId="37" fillId="10" borderId="27" xfId="0" applyNumberFormat="1" applyFont="1" applyFill="1" applyBorder="1"/>
    <xf numFmtId="3" fontId="37" fillId="10" borderId="22" xfId="0" applyNumberFormat="1" applyFont="1" applyFill="1" applyBorder="1"/>
    <xf numFmtId="0" fontId="37" fillId="10" borderId="27" xfId="0" applyFont="1" applyFill="1" applyBorder="1"/>
    <xf numFmtId="0" fontId="37" fillId="10" borderId="22" xfId="0" applyFont="1" applyFill="1" applyBorder="1"/>
    <xf numFmtId="0" fontId="37" fillId="10" borderId="28" xfId="2" applyFont="1" applyFill="1" applyBorder="1" applyAlignment="1">
      <alignment wrapText="1"/>
    </xf>
    <xf numFmtId="0" fontId="37" fillId="10" borderId="22" xfId="2" applyFont="1" applyFill="1" applyBorder="1" applyAlignment="1">
      <alignment wrapText="1"/>
    </xf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3" fillId="0" borderId="8" xfId="0" applyNumberFormat="1" applyFont="1" applyFill="1" applyBorder="1" applyAlignment="1" applyProtection="1">
      <alignment horizontal="right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170" fontId="3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170" fontId="3" fillId="0" borderId="29" xfId="0" applyNumberFormat="1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3" fontId="3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170" fontId="3" fillId="0" borderId="11" xfId="0" applyNumberFormat="1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center" vertical="top" wrapText="1"/>
      <protection locked="0"/>
    </xf>
    <xf numFmtId="0" fontId="3" fillId="0" borderId="44" xfId="0" applyFont="1" applyFill="1" applyBorder="1" applyAlignment="1" applyProtection="1">
      <alignment horizontal="center" vertical="top" wrapText="1"/>
      <protection locked="0"/>
    </xf>
    <xf numFmtId="0" fontId="20" fillId="0" borderId="10" xfId="2" applyFont="1" applyBorder="1" applyAlignment="1" applyProtection="1">
      <alignment horizontal="center" vertical="top" wrapText="1"/>
      <protection locked="0"/>
    </xf>
    <xf numFmtId="170" fontId="20" fillId="0" borderId="11" xfId="2" applyNumberFormat="1" applyFont="1" applyBorder="1" applyAlignment="1" applyProtection="1">
      <alignment horizontal="center" vertical="top" wrapText="1"/>
      <protection locked="0"/>
    </xf>
    <xf numFmtId="169" fontId="20" fillId="0" borderId="11" xfId="2" applyNumberFormat="1" applyFont="1" applyBorder="1" applyAlignment="1" applyProtection="1">
      <alignment horizontal="right" vertical="top" wrapText="1"/>
      <protection locked="0"/>
    </xf>
    <xf numFmtId="0" fontId="20" fillId="0" borderId="11" xfId="2" applyFont="1" applyBorder="1" applyAlignment="1" applyProtection="1">
      <alignment horizontal="center" vertical="top" wrapText="1"/>
      <protection locked="0"/>
    </xf>
    <xf numFmtId="0" fontId="20" fillId="0" borderId="13" xfId="2" applyFont="1" applyBorder="1" applyAlignment="1" applyProtection="1">
      <alignment horizontal="center" vertical="top" wrapText="1"/>
      <protection locked="0"/>
    </xf>
    <xf numFmtId="170" fontId="20" fillId="0" borderId="8" xfId="2" applyNumberFormat="1" applyFont="1" applyBorder="1" applyAlignment="1" applyProtection="1">
      <alignment horizontal="center" vertical="top" wrapText="1"/>
      <protection locked="0"/>
    </xf>
    <xf numFmtId="169" fontId="20" fillId="0" borderId="8" xfId="2" applyNumberFormat="1" applyFont="1" applyBorder="1" applyAlignment="1" applyProtection="1">
      <alignment horizontal="right" vertical="top" wrapText="1"/>
      <protection locked="0"/>
    </xf>
    <xf numFmtId="0" fontId="20" fillId="0" borderId="8" xfId="2" applyFont="1" applyBorder="1" applyAlignment="1" applyProtection="1">
      <alignment horizontal="center" vertical="top" wrapText="1"/>
      <protection locked="0"/>
    </xf>
    <xf numFmtId="0" fontId="20" fillId="0" borderId="18" xfId="2" applyFont="1" applyBorder="1" applyAlignment="1" applyProtection="1">
      <alignment horizontal="center" vertical="top" wrapText="1"/>
      <protection locked="0"/>
    </xf>
    <xf numFmtId="170" fontId="20" fillId="0" borderId="29" xfId="2" applyNumberFormat="1" applyFont="1" applyBorder="1" applyAlignment="1" applyProtection="1">
      <alignment horizontal="center" vertical="top" wrapText="1"/>
      <protection locked="0"/>
    </xf>
    <xf numFmtId="169" fontId="20" fillId="0" borderId="29" xfId="2" applyNumberFormat="1" applyFont="1" applyBorder="1" applyAlignment="1" applyProtection="1">
      <alignment horizontal="right" vertical="top" wrapText="1"/>
      <protection locked="0"/>
    </xf>
    <xf numFmtId="0" fontId="20" fillId="0" borderId="29" xfId="2" applyFont="1" applyBorder="1" applyAlignment="1" applyProtection="1">
      <alignment horizontal="center" vertical="top" wrapText="1"/>
      <protection locked="0"/>
    </xf>
    <xf numFmtId="0" fontId="3" fillId="0" borderId="0" xfId="2" applyFill="1"/>
    <xf numFmtId="0" fontId="6" fillId="0" borderId="8" xfId="2" applyFont="1" applyFill="1" applyBorder="1" applyAlignment="1" applyProtection="1">
      <alignment horizontal="center" vertical="center" wrapText="1"/>
      <protection locked="0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0" fontId="6" fillId="0" borderId="29" xfId="2" applyFont="1" applyFill="1" applyBorder="1" applyAlignment="1" applyProtection="1">
      <alignment horizontal="center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21" xfId="2" applyNumberFormat="1" applyBorder="1" applyProtection="1">
      <protection locked="0"/>
    </xf>
    <xf numFmtId="169" fontId="3" fillId="0" borderId="27" xfId="2" applyNumberFormat="1" applyBorder="1" applyProtection="1">
      <protection locked="0"/>
    </xf>
    <xf numFmtId="169" fontId="3" fillId="0" borderId="28" xfId="2" applyNumberFormat="1" applyBorder="1" applyProtection="1">
      <protection locked="0"/>
    </xf>
    <xf numFmtId="169" fontId="7" fillId="0" borderId="22" xfId="2" applyNumberFormat="1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right"/>
      <protection locked="0"/>
    </xf>
    <xf numFmtId="4" fontId="31" fillId="0" borderId="37" xfId="13" applyNumberFormat="1" applyFont="1" applyBorder="1" applyAlignment="1" applyProtection="1">
      <alignment horizontal="right"/>
      <protection locked="0"/>
    </xf>
    <xf numFmtId="0" fontId="6" fillId="0" borderId="8" xfId="0" applyFont="1" applyFill="1" applyBorder="1" applyProtection="1">
      <protection locked="0"/>
    </xf>
    <xf numFmtId="4" fontId="6" fillId="0" borderId="8" xfId="0" applyNumberFormat="1" applyFont="1" applyFill="1" applyBorder="1" applyAlignment="1" applyProtection="1">
      <alignment horizontal="right"/>
      <protection locked="0"/>
    </xf>
    <xf numFmtId="4" fontId="31" fillId="0" borderId="38" xfId="13" applyNumberFormat="1" applyFont="1" applyBorder="1" applyAlignment="1" applyProtection="1">
      <alignment horizontal="right"/>
      <protection locked="0"/>
    </xf>
    <xf numFmtId="0" fontId="32" fillId="0" borderId="8" xfId="0" applyFont="1" applyBorder="1" applyProtection="1">
      <protection locked="0"/>
    </xf>
    <xf numFmtId="4" fontId="32" fillId="0" borderId="8" xfId="0" applyNumberFormat="1" applyFont="1" applyBorder="1" applyAlignment="1" applyProtection="1">
      <alignment horizontal="right"/>
      <protection locked="0"/>
    </xf>
    <xf numFmtId="4" fontId="31" fillId="0" borderId="51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Border="1" applyAlignment="1" applyProtection="1">
      <alignment horizontal="right" vertical="center"/>
      <protection locked="0"/>
    </xf>
    <xf numFmtId="4" fontId="31" fillId="0" borderId="37" xfId="13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4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5" fillId="8" borderId="0" xfId="0" applyFont="1" applyFill="1" applyAlignment="1" applyProtection="1">
      <alignment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0" fontId="6" fillId="0" borderId="52" xfId="0" applyFont="1" applyBorder="1" applyAlignment="1">
      <alignment horizontal="right"/>
    </xf>
    <xf numFmtId="0" fontId="32" fillId="0" borderId="29" xfId="0" applyFont="1" applyBorder="1" applyProtection="1">
      <protection locked="0"/>
    </xf>
    <xf numFmtId="4" fontId="32" fillId="0" borderId="29" xfId="0" applyNumberFormat="1" applyFont="1" applyBorder="1" applyAlignment="1" applyProtection="1">
      <alignment horizontal="right"/>
      <protection locked="0"/>
    </xf>
    <xf numFmtId="4" fontId="31" fillId="0" borderId="47" xfId="13" applyNumberFormat="1" applyFont="1" applyBorder="1" applyAlignment="1" applyProtection="1">
      <alignment horizontal="right"/>
      <protection locked="0"/>
    </xf>
    <xf numFmtId="168" fontId="5" fillId="7" borderId="20" xfId="0" applyNumberFormat="1" applyFont="1" applyFill="1" applyBorder="1" applyAlignment="1" applyProtection="1">
      <alignment horizontal="right" vertical="center"/>
    </xf>
    <xf numFmtId="168" fontId="5" fillId="7" borderId="30" xfId="0" applyNumberFormat="1" applyFont="1" applyFill="1" applyBorder="1" applyAlignment="1" applyProtection="1">
      <alignment horizontal="right" vertical="center"/>
    </xf>
    <xf numFmtId="0" fontId="24" fillId="7" borderId="29" xfId="2" applyFont="1" applyFill="1" applyBorder="1" applyAlignment="1">
      <alignment horizontal="center" vertical="center" wrapText="1"/>
    </xf>
    <xf numFmtId="169" fontId="24" fillId="7" borderId="29" xfId="2" applyNumberFormat="1" applyFont="1" applyFill="1" applyBorder="1" applyAlignment="1">
      <alignment horizontal="center" vertical="center" wrapText="1"/>
    </xf>
    <xf numFmtId="168" fontId="40" fillId="10" borderId="20" xfId="0" applyNumberFormat="1" applyFont="1" applyFill="1" applyBorder="1" applyAlignment="1" applyProtection="1">
      <alignment horizontal="right" vertical="center"/>
    </xf>
    <xf numFmtId="169" fontId="40" fillId="10" borderId="20" xfId="2" applyNumberFormat="1" applyFont="1" applyFill="1" applyBorder="1"/>
    <xf numFmtId="0" fontId="18" fillId="7" borderId="0" xfId="19" applyFont="1" applyFill="1" applyBorder="1" applyAlignment="1"/>
    <xf numFmtId="0" fontId="22" fillId="7" borderId="0" xfId="19" applyFont="1" applyFill="1" applyBorder="1" applyAlignment="1">
      <alignment horizontal="left" vertical="center"/>
    </xf>
    <xf numFmtId="0" fontId="23" fillId="7" borderId="0" xfId="19" applyFont="1" applyFill="1" applyBorder="1" applyAlignment="1">
      <alignment horizontal="left" vertical="center"/>
    </xf>
    <xf numFmtId="0" fontId="5" fillId="2" borderId="24" xfId="2" applyFont="1" applyFill="1" applyBorder="1" applyAlignment="1">
      <alignment horizontal="center"/>
    </xf>
    <xf numFmtId="0" fontId="44" fillId="2" borderId="0" xfId="2" applyFont="1" applyFill="1" applyBorder="1" applyAlignment="1">
      <alignment horizontal="left"/>
    </xf>
    <xf numFmtId="0" fontId="43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5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5" fillId="2" borderId="23" xfId="0" applyFont="1" applyFill="1" applyBorder="1" applyAlignment="1" applyProtection="1">
      <alignment horizontal="center" vertical="center" wrapText="1"/>
    </xf>
    <xf numFmtId="0" fontId="45" fillId="7" borderId="6" xfId="0" applyFont="1" applyFill="1" applyBorder="1" applyAlignment="1" applyProtection="1">
      <alignment horizontal="center" vertical="center"/>
    </xf>
    <xf numFmtId="0" fontId="6" fillId="7" borderId="53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7" borderId="49" xfId="0" applyFont="1" applyFill="1" applyBorder="1" applyAlignment="1" applyProtection="1">
      <alignment vertical="center"/>
    </xf>
    <xf numFmtId="0" fontId="6" fillId="7" borderId="36" xfId="0" applyFont="1" applyFill="1" applyBorder="1" applyAlignment="1" applyProtection="1">
      <alignment vertical="center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31" fillId="9" borderId="46" xfId="13" applyNumberFormat="1" applyFont="1" applyFill="1" applyBorder="1" applyAlignment="1" applyProtection="1">
      <alignment horizontal="right" vertical="center"/>
    </xf>
    <xf numFmtId="0" fontId="46" fillId="7" borderId="0" xfId="0" applyFont="1" applyFill="1"/>
    <xf numFmtId="0" fontId="47" fillId="7" borderId="0" xfId="19" applyFont="1" applyFill="1"/>
    <xf numFmtId="0" fontId="48" fillId="7" borderId="9" xfId="19" applyFont="1" applyFill="1" applyBorder="1" applyAlignment="1">
      <alignment horizontal="center" vertical="center" wrapText="1"/>
    </xf>
    <xf numFmtId="0" fontId="49" fillId="7" borderId="9" xfId="19" applyFont="1" applyFill="1" applyBorder="1" applyAlignment="1">
      <alignment horizontal="center" vertical="center" wrapText="1"/>
    </xf>
    <xf numFmtId="0" fontId="48" fillId="6" borderId="10" xfId="19" applyFont="1" applyFill="1" applyBorder="1"/>
    <xf numFmtId="169" fontId="50" fillId="6" borderId="8" xfId="19" applyNumberFormat="1" applyFont="1" applyFill="1" applyBorder="1" applyProtection="1">
      <protection locked="0"/>
    </xf>
    <xf numFmtId="169" fontId="50" fillId="9" borderId="26" xfId="19" applyNumberFormat="1" applyFont="1" applyFill="1" applyBorder="1" applyProtection="1">
      <protection locked="0"/>
    </xf>
    <xf numFmtId="169" fontId="39" fillId="10" borderId="26" xfId="19" applyNumberFormat="1" applyFont="1" applyFill="1" applyBorder="1"/>
    <xf numFmtId="0" fontId="50" fillId="3" borderId="13" xfId="19" applyFont="1" applyFill="1" applyBorder="1" applyAlignment="1">
      <alignment wrapText="1"/>
    </xf>
    <xf numFmtId="169" fontId="50" fillId="3" borderId="8" xfId="19" applyNumberFormat="1" applyFont="1" applyFill="1" applyBorder="1" applyProtection="1">
      <protection locked="0"/>
    </xf>
    <xf numFmtId="169" fontId="39" fillId="10" borderId="8" xfId="19" applyNumberFormat="1" applyFont="1" applyFill="1" applyBorder="1"/>
    <xf numFmtId="0" fontId="50" fillId="3" borderId="13" xfId="19" applyFont="1" applyFill="1" applyBorder="1"/>
    <xf numFmtId="0" fontId="49" fillId="7" borderId="8" xfId="19" applyFont="1" applyFill="1" applyBorder="1" applyAlignment="1">
      <alignment horizontal="center" vertical="center" wrapText="1"/>
    </xf>
    <xf numFmtId="0" fontId="48" fillId="6" borderId="13" xfId="19" applyFont="1" applyFill="1" applyBorder="1"/>
    <xf numFmtId="169" fontId="50" fillId="9" borderId="8" xfId="19" applyNumberFormat="1" applyFont="1" applyFill="1" applyBorder="1" applyProtection="1">
      <protection locked="0"/>
    </xf>
    <xf numFmtId="169" fontId="39" fillId="10" borderId="11" xfId="19" applyNumberFormat="1" applyFont="1" applyFill="1" applyBorder="1"/>
    <xf numFmtId="0" fontId="48" fillId="6" borderId="13" xfId="19" applyFont="1" applyFill="1" applyBorder="1" applyAlignment="1">
      <alignment wrapText="1"/>
    </xf>
    <xf numFmtId="168" fontId="48" fillId="6" borderId="8" xfId="19" applyNumberFormat="1" applyFont="1" applyFill="1" applyBorder="1"/>
    <xf numFmtId="0" fontId="50" fillId="9" borderId="8" xfId="19" applyFont="1" applyFill="1" applyBorder="1"/>
    <xf numFmtId="0" fontId="51" fillId="7" borderId="14" xfId="19" applyFont="1" applyFill="1" applyBorder="1" applyAlignment="1"/>
    <xf numFmtId="169" fontId="49" fillId="10" borderId="8" xfId="19" applyNumberFormat="1" applyFont="1" applyFill="1" applyBorder="1"/>
    <xf numFmtId="0" fontId="50" fillId="7" borderId="0" xfId="19" applyFont="1" applyFill="1" applyBorder="1"/>
    <xf numFmtId="0" fontId="48" fillId="9" borderId="8" xfId="19" applyFont="1" applyFill="1" applyBorder="1" applyAlignment="1"/>
    <xf numFmtId="168" fontId="48" fillId="9" borderId="8" xfId="19" applyNumberFormat="1" applyFont="1" applyFill="1" applyBorder="1" applyAlignment="1"/>
    <xf numFmtId="0" fontId="51" fillId="7" borderId="0" xfId="19" applyFont="1" applyFill="1" applyBorder="1" applyAlignment="1"/>
    <xf numFmtId="0" fontId="50" fillId="9" borderId="8" xfId="19" applyFont="1" applyFill="1" applyBorder="1" applyAlignment="1"/>
    <xf numFmtId="0" fontId="6" fillId="2" borderId="55" xfId="0" applyFont="1" applyFill="1" applyBorder="1" applyAlignment="1">
      <alignment horizontal="center"/>
    </xf>
    <xf numFmtId="0" fontId="6" fillId="2" borderId="46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53" fillId="2" borderId="0" xfId="0" applyFont="1" applyFill="1" applyAlignment="1">
      <alignment horizontal="center"/>
    </xf>
    <xf numFmtId="0" fontId="54" fillId="2" borderId="0" xfId="0" applyFont="1" applyFill="1" applyAlignment="1">
      <alignment horizontal="left"/>
    </xf>
    <xf numFmtId="168" fontId="53" fillId="7" borderId="0" xfId="0" applyNumberFormat="1" applyFont="1" applyFill="1" applyBorder="1" applyAlignment="1">
      <alignment horizontal="right"/>
    </xf>
    <xf numFmtId="0" fontId="54" fillId="2" borderId="0" xfId="0" applyFont="1" applyFill="1"/>
    <xf numFmtId="0" fontId="54" fillId="2" borderId="0" xfId="0" applyFont="1" applyFill="1" applyAlignment="1">
      <alignment horizontal="left" indent="1"/>
    </xf>
    <xf numFmtId="169" fontId="5" fillId="9" borderId="20" xfId="2" applyNumberFormat="1" applyFont="1" applyFill="1" applyBorder="1"/>
    <xf numFmtId="169" fontId="5" fillId="9" borderId="20" xfId="2" applyNumberFormat="1" applyFont="1" applyFill="1" applyBorder="1" applyProtection="1">
      <protection locked="0"/>
    </xf>
    <xf numFmtId="3" fontId="3" fillId="0" borderId="11" xfId="0" applyNumberFormat="1" applyFont="1" applyFill="1" applyBorder="1" applyAlignment="1" applyProtection="1">
      <alignment horizontal="right" vertical="top" wrapText="1"/>
      <protection locked="0"/>
    </xf>
    <xf numFmtId="0" fontId="7" fillId="2" borderId="35" xfId="0" applyFont="1" applyFill="1" applyBorder="1" applyAlignment="1">
      <alignment horizontal="center" vertical="center" wrapText="1"/>
    </xf>
    <xf numFmtId="169" fontId="5" fillId="9" borderId="20" xfId="2" applyNumberFormat="1" applyFont="1" applyFill="1" applyBorder="1" applyAlignment="1">
      <alignment horizontal="right" vertical="center" wrapText="1"/>
    </xf>
    <xf numFmtId="0" fontId="7" fillId="7" borderId="0" xfId="2" applyFont="1" applyFill="1"/>
    <xf numFmtId="0" fontId="7" fillId="7" borderId="0" xfId="2" applyFont="1" applyFill="1" applyBorder="1" applyAlignment="1">
      <alignment horizontal="center" vertical="center"/>
    </xf>
    <xf numFmtId="0" fontId="7" fillId="7" borderId="0" xfId="2" applyFont="1" applyFill="1" applyBorder="1" applyAlignment="1">
      <alignment wrapText="1"/>
    </xf>
    <xf numFmtId="0" fontId="7" fillId="7" borderId="0" xfId="2" applyFont="1" applyFill="1" applyBorder="1"/>
    <xf numFmtId="0" fontId="6" fillId="7" borderId="0" xfId="2" applyFont="1" applyFill="1" applyBorder="1"/>
    <xf numFmtId="0" fontId="5" fillId="7" borderId="0" xfId="2" applyFont="1" applyFill="1" applyBorder="1"/>
    <xf numFmtId="0" fontId="6" fillId="7" borderId="0" xfId="2" applyFont="1" applyFill="1"/>
    <xf numFmtId="0" fontId="3" fillId="7" borderId="0" xfId="2" applyFill="1" applyAlignment="1">
      <alignment horizontal="center" vertical="center"/>
    </xf>
    <xf numFmtId="0" fontId="30" fillId="7" borderId="0" xfId="2" applyFont="1" applyFill="1"/>
    <xf numFmtId="168" fontId="5" fillId="9" borderId="20" xfId="0" applyNumberFormat="1" applyFont="1" applyFill="1" applyBorder="1" applyAlignment="1">
      <alignment horizontal="right"/>
    </xf>
    <xf numFmtId="0" fontId="4" fillId="2" borderId="0" xfId="2" applyFont="1" applyFill="1" applyAlignment="1">
      <alignment horizontal="right"/>
    </xf>
    <xf numFmtId="0" fontId="19" fillId="2" borderId="0" xfId="2" applyFont="1" applyFill="1" applyBorder="1" applyAlignment="1">
      <alignment horizontal="center"/>
    </xf>
    <xf numFmtId="0" fontId="6" fillId="2" borderId="0" xfId="2" applyFont="1" applyFill="1" applyAlignment="1">
      <alignment horizontal="left"/>
    </xf>
    <xf numFmtId="0" fontId="6" fillId="0" borderId="13" xfId="2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right" vertical="center" wrapText="1"/>
      <protection locked="0"/>
    </xf>
    <xf numFmtId="0" fontId="6" fillId="0" borderId="18" xfId="2" applyFont="1" applyFill="1" applyBorder="1" applyAlignment="1" applyProtection="1">
      <alignment horizontal="right" vertical="center" wrapText="1"/>
      <protection locked="0"/>
    </xf>
    <xf numFmtId="49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6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9" fontId="6" fillId="7" borderId="19" xfId="0" applyNumberFormat="1" applyFont="1" applyFill="1" applyBorder="1" applyAlignment="1" applyProtection="1">
      <alignment horizontal="center" vertical="center" wrapText="1"/>
      <protection locked="0"/>
    </xf>
    <xf numFmtId="169" fontId="6" fillId="9" borderId="1" xfId="2" applyNumberFormat="1" applyFont="1" applyFill="1" applyBorder="1" applyAlignment="1">
      <alignment horizontal="right" vertical="center" wrapText="1"/>
    </xf>
    <xf numFmtId="1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2" applyNumberFormat="1" applyFont="1" applyFill="1" applyBorder="1" applyAlignment="1" applyProtection="1">
      <alignment vertical="center" wrapText="1"/>
      <protection locked="0"/>
    </xf>
    <xf numFmtId="1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29" xfId="2" applyNumberFormat="1" applyFont="1" applyFill="1" applyBorder="1" applyAlignment="1" applyProtection="1">
      <alignment vertical="center" wrapText="1"/>
      <protection locked="0"/>
    </xf>
    <xf numFmtId="0" fontId="37" fillId="10" borderId="28" xfId="2" applyFont="1" applyFill="1" applyBorder="1" applyAlignment="1">
      <alignment horizontal="right" vertical="center" wrapText="1"/>
    </xf>
    <xf numFmtId="0" fontId="6" fillId="0" borderId="18" xfId="2" quotePrefix="1" applyFont="1" applyFill="1" applyBorder="1" applyAlignment="1" applyProtection="1">
      <alignment horizontal="center" vertical="center" wrapText="1"/>
      <protection locked="0"/>
    </xf>
    <xf numFmtId="169" fontId="6" fillId="9" borderId="19" xfId="2" applyNumberFormat="1" applyFont="1" applyFill="1" applyBorder="1" applyAlignment="1">
      <alignment horizontal="right" vertical="center" wrapText="1"/>
    </xf>
    <xf numFmtId="0" fontId="37" fillId="10" borderId="22" xfId="2" applyFont="1" applyFill="1" applyBorder="1" applyAlignment="1">
      <alignment horizontal="right" vertical="center" wrapText="1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1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169" fontId="6" fillId="9" borderId="44" xfId="2" applyNumberFormat="1" applyFont="1" applyFill="1" applyBorder="1" applyAlignment="1">
      <alignment horizontal="right" vertical="center" wrapText="1"/>
    </xf>
    <xf numFmtId="0" fontId="37" fillId="10" borderId="27" xfId="2" applyFont="1" applyFill="1" applyBorder="1" applyAlignment="1">
      <alignment horizontal="right" vertical="center" wrapText="1"/>
    </xf>
    <xf numFmtId="0" fontId="6" fillId="0" borderId="7" xfId="2" applyFont="1" applyFill="1" applyBorder="1" applyAlignment="1">
      <alignment horizontal="right" vertical="center" wrapText="1"/>
    </xf>
    <xf numFmtId="1" fontId="5" fillId="9" borderId="9" xfId="2" applyNumberFormat="1" applyFont="1" applyFill="1" applyBorder="1" applyAlignment="1">
      <alignment horizontal="right" vertical="center" wrapText="1"/>
    </xf>
    <xf numFmtId="169" fontId="5" fillId="9" borderId="9" xfId="2" applyNumberFormat="1" applyFont="1" applyFill="1" applyBorder="1" applyAlignment="1">
      <alignment horizontal="right" vertical="center" wrapText="1"/>
    </xf>
    <xf numFmtId="0" fontId="55" fillId="10" borderId="46" xfId="0" applyFont="1" applyFill="1" applyBorder="1" applyAlignment="1">
      <alignment horizontal="right" vertical="center" wrapText="1"/>
    </xf>
    <xf numFmtId="0" fontId="6" fillId="0" borderId="10" xfId="2" quotePrefix="1" applyFont="1" applyFill="1" applyBorder="1" applyAlignment="1" applyProtection="1">
      <alignment horizontal="center" vertical="center" wrapText="1"/>
      <protection locked="0"/>
    </xf>
    <xf numFmtId="0" fontId="6" fillId="0" borderId="11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37" fillId="10" borderId="27" xfId="2" applyFont="1" applyFill="1" applyBorder="1" applyAlignment="1">
      <alignment wrapText="1"/>
    </xf>
    <xf numFmtId="169" fontId="5" fillId="9" borderId="56" xfId="2" applyNumberFormat="1" applyFont="1" applyFill="1" applyBorder="1" applyAlignment="1">
      <alignment horizontal="right" vertical="center" wrapText="1"/>
    </xf>
    <xf numFmtId="0" fontId="24" fillId="7" borderId="58" xfId="2" applyFont="1" applyFill="1" applyBorder="1" applyAlignment="1">
      <alignment horizontal="center" vertical="center" wrapText="1"/>
    </xf>
    <xf numFmtId="169" fontId="5" fillId="9" borderId="57" xfId="2" applyNumberFormat="1" applyFont="1" applyFill="1" applyBorder="1" applyAlignment="1">
      <alignment horizontal="right" vertical="center" wrapText="1"/>
    </xf>
    <xf numFmtId="0" fontId="5" fillId="7" borderId="56" xfId="2" applyFont="1" applyFill="1" applyBorder="1" applyAlignment="1">
      <alignment horizontal="center" vertical="center" wrapText="1"/>
    </xf>
    <xf numFmtId="0" fontId="5" fillId="7" borderId="53" xfId="2" applyFont="1" applyFill="1" applyBorder="1" applyAlignment="1">
      <alignment horizontal="center" vertical="center" wrapText="1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  <xf numFmtId="0" fontId="6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right" vertical="top" wrapText="1"/>
    </xf>
    <xf numFmtId="0" fontId="6" fillId="0" borderId="1" xfId="2" applyFont="1" applyFill="1" applyBorder="1" applyAlignment="1">
      <alignment horizontal="right"/>
    </xf>
    <xf numFmtId="0" fontId="6" fillId="0" borderId="2" xfId="0" applyFont="1" applyFill="1" applyBorder="1" applyAlignment="1">
      <alignment horizontal="right"/>
    </xf>
    <xf numFmtId="0" fontId="6" fillId="0" borderId="3" xfId="0" applyFont="1" applyFill="1" applyBorder="1" applyAlignment="1">
      <alignment horizontal="right"/>
    </xf>
    <xf numFmtId="0" fontId="6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0" fillId="0" borderId="2" xfId="0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9" fontId="6" fillId="0" borderId="1" xfId="1" applyNumberFormat="1" applyFont="1" applyFill="1" applyBorder="1" applyAlignment="1">
      <alignment horizontal="right"/>
    </xf>
    <xf numFmtId="9" fontId="3" fillId="0" borderId="2" xfId="1" applyNumberFormat="1" applyFont="1" applyFill="1" applyBorder="1" applyAlignment="1">
      <alignment horizontal="right"/>
    </xf>
    <xf numFmtId="9" fontId="3" fillId="0" borderId="3" xfId="1" applyNumberFormat="1" applyFont="1" applyFill="1" applyBorder="1" applyAlignment="1">
      <alignment horizontal="right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3" borderId="1" xfId="2" applyFont="1" applyFill="1" applyBorder="1" applyAlignment="1">
      <alignment horizontal="left"/>
    </xf>
    <xf numFmtId="0" fontId="35" fillId="3" borderId="2" xfId="0" applyFont="1" applyFill="1" applyBorder="1" applyAlignment="1">
      <alignment horizontal="left"/>
    </xf>
    <xf numFmtId="0" fontId="35" fillId="3" borderId="3" xfId="0" applyFont="1" applyFill="1" applyBorder="1" applyAlignment="1">
      <alignment horizontal="left"/>
    </xf>
    <xf numFmtId="0" fontId="6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1" fillId="7" borderId="0" xfId="19" applyFont="1" applyFill="1" applyBorder="1" applyAlignment="1"/>
    <xf numFmtId="0" fontId="50" fillId="7" borderId="12" xfId="19" applyFont="1" applyFill="1" applyBorder="1" applyAlignment="1">
      <alignment horizontal="center"/>
    </xf>
    <xf numFmtId="0" fontId="50" fillId="7" borderId="2" xfId="19" applyFont="1" applyFill="1" applyBorder="1" applyAlignment="1">
      <alignment horizontal="center"/>
    </xf>
    <xf numFmtId="0" fontId="50" fillId="7" borderId="3" xfId="19" applyFont="1" applyFill="1" applyBorder="1" applyAlignment="1">
      <alignment horizontal="center"/>
    </xf>
    <xf numFmtId="0" fontId="48" fillId="7" borderId="12" xfId="19" applyFont="1" applyFill="1" applyBorder="1" applyAlignment="1"/>
    <xf numFmtId="0" fontId="24" fillId="7" borderId="2" xfId="0" applyFont="1" applyFill="1" applyBorder="1" applyAlignment="1"/>
    <xf numFmtId="0" fontId="24" fillId="7" borderId="3" xfId="0" applyFont="1" applyFill="1" applyBorder="1" applyAlignment="1"/>
    <xf numFmtId="0" fontId="51" fillId="3" borderId="12" xfId="19" applyFont="1" applyFill="1" applyBorder="1" applyAlignment="1"/>
    <xf numFmtId="0" fontId="51" fillId="0" borderId="2" xfId="19" applyFont="1" applyBorder="1" applyAlignment="1"/>
    <xf numFmtId="0" fontId="52" fillId="0" borderId="2" xfId="0" applyFont="1" applyBorder="1" applyAlignment="1"/>
    <xf numFmtId="0" fontId="52" fillId="0" borderId="3" xfId="0" applyFont="1" applyBorder="1" applyAlignment="1"/>
    <xf numFmtId="0" fontId="4" fillId="2" borderId="0" xfId="0" applyFont="1" applyFill="1" applyAlignment="1">
      <alignment horizontal="right"/>
    </xf>
    <xf numFmtId="0" fontId="19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3" fillId="0" borderId="12" xfId="2" applyBorder="1" applyAlignment="1" applyProtection="1">
      <alignment horizontal="center"/>
      <protection locked="0"/>
    </xf>
    <xf numFmtId="0" fontId="3" fillId="0" borderId="3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3" xfId="2" applyFont="1" applyBorder="1" applyAlignment="1" applyProtection="1">
      <alignment horizontal="center"/>
      <protection locked="0"/>
    </xf>
    <xf numFmtId="0" fontId="3" fillId="0" borderId="15" xfId="2" applyBorder="1" applyAlignment="1" applyProtection="1">
      <alignment horizontal="center"/>
      <protection locked="0"/>
    </xf>
    <xf numFmtId="0" fontId="3" fillId="0" borderId="26" xfId="2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left"/>
      <protection locked="0"/>
    </xf>
    <xf numFmtId="0" fontId="4" fillId="2" borderId="0" xfId="2" applyFont="1" applyFill="1" applyAlignment="1">
      <alignment horizontal="right"/>
    </xf>
    <xf numFmtId="0" fontId="19" fillId="2" borderId="0" xfId="2" applyFont="1" applyFill="1" applyAlignment="1">
      <alignment horizontal="center" wrapText="1"/>
    </xf>
    <xf numFmtId="0" fontId="5" fillId="2" borderId="6" xfId="2" applyFont="1" applyFill="1" applyBorder="1" applyAlignment="1">
      <alignment horizontal="center"/>
    </xf>
    <xf numFmtId="0" fontId="5" fillId="2" borderId="53" xfId="2" applyFont="1" applyFill="1" applyBorder="1" applyAlignment="1">
      <alignment horizontal="center"/>
    </xf>
    <xf numFmtId="0" fontId="5" fillId="2" borderId="5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3" fillId="0" borderId="13" xfId="2" applyBorder="1" applyAlignment="1" applyProtection="1">
      <alignment horizontal="center"/>
      <protection locked="0"/>
    </xf>
    <xf numFmtId="0" fontId="3" fillId="0" borderId="8" xfId="2" applyBorder="1" applyAlignment="1" applyProtection="1">
      <alignment horizontal="center"/>
      <protection locked="0"/>
    </xf>
    <xf numFmtId="0" fontId="6" fillId="0" borderId="8" xfId="2" applyFont="1" applyBorder="1" applyAlignment="1" applyProtection="1">
      <alignment horizontal="left"/>
      <protection locked="0"/>
    </xf>
    <xf numFmtId="0" fontId="52" fillId="2" borderId="0" xfId="2" applyFont="1" applyFill="1" applyAlignment="1">
      <alignment horizontal="left"/>
    </xf>
    <xf numFmtId="0" fontId="3" fillId="0" borderId="18" xfId="2" applyBorder="1" applyAlignment="1" applyProtection="1">
      <alignment horizontal="center"/>
      <protection locked="0"/>
    </xf>
    <xf numFmtId="0" fontId="3" fillId="0" borderId="29" xfId="2" applyBorder="1" applyAlignment="1" applyProtection="1">
      <alignment horizontal="center"/>
      <protection locked="0"/>
    </xf>
    <xf numFmtId="0" fontId="7" fillId="0" borderId="29" xfId="2" applyFont="1" applyBorder="1" applyAlignment="1" applyProtection="1">
      <alignment horizontal="left"/>
      <protection locked="0"/>
    </xf>
    <xf numFmtId="0" fontId="5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39" xfId="0" applyBorder="1" applyAlignment="1">
      <alignment horizontal="left"/>
    </xf>
    <xf numFmtId="0" fontId="38" fillId="7" borderId="24" xfId="0" applyFont="1" applyFill="1" applyBorder="1" applyAlignment="1">
      <alignment horizontal="center" wrapText="1"/>
    </xf>
    <xf numFmtId="0" fontId="38" fillId="7" borderId="48" xfId="0" applyFont="1" applyFill="1" applyBorder="1" applyAlignment="1">
      <alignment horizont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0" fillId="0" borderId="35" xfId="0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left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39" fillId="7" borderId="24" xfId="2" applyFont="1" applyFill="1" applyBorder="1" applyAlignment="1">
      <alignment horizontal="center" wrapText="1"/>
    </xf>
    <xf numFmtId="0" fontId="39" fillId="7" borderId="48" xfId="2" applyFont="1" applyFill="1" applyBorder="1" applyAlignment="1">
      <alignment horizontal="center" wrapText="1"/>
    </xf>
    <xf numFmtId="0" fontId="19" fillId="2" borderId="0" xfId="2" applyFont="1" applyFill="1" applyAlignment="1">
      <alignment horizontal="center"/>
    </xf>
    <xf numFmtId="0" fontId="0" fillId="0" borderId="0" xfId="0" applyAlignment="1"/>
    <xf numFmtId="0" fontId="6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right" vertical="top" wrapText="1"/>
    </xf>
    <xf numFmtId="0" fontId="24" fillId="2" borderId="31" xfId="2" applyFont="1" applyFill="1" applyBorder="1" applyAlignment="1">
      <alignment horizontal="center" vertical="center" wrapText="1"/>
    </xf>
    <xf numFmtId="0" fontId="24" fillId="2" borderId="34" xfId="2" applyFont="1" applyFill="1" applyBorder="1" applyAlignment="1">
      <alignment horizontal="center" vertical="center" wrapText="1"/>
    </xf>
    <xf numFmtId="0" fontId="24" fillId="2" borderId="32" xfId="2" applyFont="1" applyFill="1" applyBorder="1" applyAlignment="1">
      <alignment horizontal="center" vertical="center" wrapText="1"/>
    </xf>
    <xf numFmtId="0" fontId="24" fillId="2" borderId="35" xfId="2" applyFont="1" applyFill="1" applyBorder="1" applyAlignment="1">
      <alignment horizontal="center" vertical="center" wrapText="1"/>
    </xf>
    <xf numFmtId="0" fontId="37" fillId="7" borderId="24" xfId="2" applyFont="1" applyFill="1" applyBorder="1" applyAlignment="1">
      <alignment horizontal="center" vertical="center" wrapText="1"/>
    </xf>
    <xf numFmtId="0" fontId="37" fillId="7" borderId="48" xfId="2" applyFont="1" applyFill="1" applyBorder="1" applyAlignment="1">
      <alignment horizontal="center" vertical="center" wrapText="1"/>
    </xf>
    <xf numFmtId="0" fontId="19" fillId="2" borderId="0" xfId="2" applyFont="1" applyFill="1" applyBorder="1" applyAlignment="1">
      <alignment horizontal="center"/>
    </xf>
    <xf numFmtId="0" fontId="24" fillId="7" borderId="31" xfId="2" applyFont="1" applyFill="1" applyBorder="1" applyAlignment="1">
      <alignment horizontal="center" vertical="center" wrapText="1"/>
    </xf>
    <xf numFmtId="0" fontId="24" fillId="7" borderId="34" xfId="2" applyFont="1" applyFill="1" applyBorder="1" applyAlignment="1">
      <alignment horizontal="center" vertical="center" wrapText="1"/>
    </xf>
    <xf numFmtId="0" fontId="24" fillId="7" borderId="32" xfId="2" applyFont="1" applyFill="1" applyBorder="1" applyAlignment="1">
      <alignment horizontal="center" vertical="center" wrapText="1"/>
    </xf>
    <xf numFmtId="0" fontId="24" fillId="7" borderId="35" xfId="2" applyFont="1" applyFill="1" applyBorder="1" applyAlignment="1">
      <alignment horizontal="center" vertical="center" wrapText="1"/>
    </xf>
    <xf numFmtId="0" fontId="24" fillId="7" borderId="16" xfId="2" applyFont="1" applyFill="1" applyBorder="1" applyAlignment="1">
      <alignment horizontal="center" vertical="center" wrapText="1"/>
    </xf>
    <xf numFmtId="0" fontId="24" fillId="7" borderId="33" xfId="2" applyFont="1" applyFill="1" applyBorder="1" applyAlignment="1">
      <alignment horizontal="center" vertical="center" wrapText="1"/>
    </xf>
    <xf numFmtId="3" fontId="24" fillId="7" borderId="16" xfId="2" applyNumberFormat="1" applyFont="1" applyFill="1" applyBorder="1" applyAlignment="1">
      <alignment horizontal="center" vertical="center" wrapText="1"/>
    </xf>
    <xf numFmtId="3" fontId="24" fillId="7" borderId="33" xfId="2" applyNumberFormat="1" applyFont="1" applyFill="1" applyBorder="1" applyAlignment="1">
      <alignment horizontal="center" vertical="center" wrapText="1"/>
    </xf>
    <xf numFmtId="3" fontId="24" fillId="7" borderId="32" xfId="2" applyNumberFormat="1" applyFont="1" applyFill="1" applyBorder="1" applyAlignment="1">
      <alignment horizontal="center" vertical="center" wrapText="1"/>
    </xf>
    <xf numFmtId="3" fontId="24" fillId="7" borderId="35" xfId="2" applyNumberFormat="1" applyFont="1" applyFill="1" applyBorder="1" applyAlignment="1">
      <alignment horizontal="center" vertical="center" wrapText="1"/>
    </xf>
    <xf numFmtId="3" fontId="24" fillId="7" borderId="50" xfId="2" applyNumberFormat="1" applyFont="1" applyFill="1" applyBorder="1" applyAlignment="1">
      <alignment horizontal="center" vertical="center" wrapText="1"/>
    </xf>
    <xf numFmtId="0" fontId="53" fillId="0" borderId="6" xfId="2" applyFont="1" applyFill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3" fontId="6" fillId="4" borderId="0" xfId="2" applyNumberFormat="1" applyFont="1" applyFill="1" applyBorder="1" applyAlignment="1">
      <alignment horizontal="center" vertical="center"/>
    </xf>
    <xf numFmtId="0" fontId="6" fillId="2" borderId="0" xfId="2" applyFont="1" applyFill="1" applyAlignment="1">
      <alignment horizontal="left"/>
    </xf>
    <xf numFmtId="0" fontId="53" fillId="4" borderId="0" xfId="2" applyFont="1" applyFill="1" applyBorder="1" applyAlignment="1">
      <alignment horizontal="left" wrapText="1"/>
    </xf>
    <xf numFmtId="0" fontId="6" fillId="0" borderId="1" xfId="2" applyFont="1" applyFill="1" applyBorder="1" applyAlignment="1" applyProtection="1">
      <alignment horizontal="right" wrapText="1"/>
      <protection locked="0"/>
    </xf>
    <xf numFmtId="0" fontId="6" fillId="0" borderId="3" xfId="2" applyFont="1" applyFill="1" applyBorder="1" applyAlignment="1" applyProtection="1">
      <alignment horizontal="right" wrapText="1"/>
      <protection locked="0"/>
    </xf>
    <xf numFmtId="0" fontId="6" fillId="4" borderId="0" xfId="2" applyFont="1" applyFill="1" applyBorder="1" applyAlignment="1">
      <alignment horizontal="left" wrapText="1"/>
    </xf>
    <xf numFmtId="0" fontId="6" fillId="4" borderId="0" xfId="2" applyFont="1" applyFill="1" applyBorder="1" applyAlignment="1">
      <alignment horizontal="left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7" fillId="7" borderId="0" xfId="0" applyFont="1" applyFill="1"/>
    <xf numFmtId="0" fontId="38" fillId="2" borderId="35" xfId="0" applyFont="1" applyFill="1" applyBorder="1" applyAlignment="1">
      <alignment horizontal="center" vertical="center" wrapText="1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37" fillId="10" borderId="27" xfId="2" applyFont="1" applyFill="1" applyBorder="1" applyProtection="1"/>
    <xf numFmtId="0" fontId="37" fillId="10" borderId="22" xfId="2" applyFont="1" applyFill="1" applyBorder="1" applyProtection="1"/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219"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5050"/>
      <color rgb="FFCCFFFF"/>
      <color rgb="FFDDFFFF"/>
      <color rgb="FFFF7C80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26</xdr:row>
          <xdr:rowOff>161925</xdr:rowOff>
        </xdr:from>
        <xdr:to>
          <xdr:col>5</xdr:col>
          <xdr:colOff>876300</xdr:colOff>
          <xdr:row>28</xdr:row>
          <xdr:rowOff>19050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=""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26</xdr:row>
          <xdr:rowOff>190500</xdr:rowOff>
        </xdr:from>
        <xdr:to>
          <xdr:col>5</xdr:col>
          <xdr:colOff>1400175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=""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Normal="100" workbookViewId="0">
      <selection activeCell="B4" sqref="B4:F4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02" t="s">
        <v>153</v>
      </c>
      <c r="B1" s="203"/>
      <c r="C1" s="203"/>
      <c r="D1" s="203"/>
      <c r="E1" s="203"/>
      <c r="F1" s="203"/>
      <c r="G1" s="203"/>
      <c r="H1" s="204" t="s">
        <v>152</v>
      </c>
      <c r="I1" s="203"/>
    </row>
    <row r="2" spans="1:9" ht="17.25">
      <c r="A2" s="201" t="s">
        <v>151</v>
      </c>
      <c r="B2" s="120"/>
      <c r="C2" s="120"/>
      <c r="D2" s="120"/>
      <c r="E2" s="120"/>
      <c r="F2" s="120"/>
      <c r="G2" s="120"/>
      <c r="H2" s="120"/>
      <c r="I2" s="120"/>
    </row>
    <row r="3" spans="1:9" ht="15.75">
      <c r="A3" s="120"/>
      <c r="B3" s="79" t="s">
        <v>0</v>
      </c>
      <c r="C3" s="120"/>
      <c r="D3" s="120"/>
      <c r="E3" s="120"/>
      <c r="F3" s="120"/>
      <c r="G3" s="120"/>
      <c r="H3" s="120"/>
      <c r="I3" s="120"/>
    </row>
    <row r="4" spans="1:9" ht="15.75">
      <c r="A4" s="120"/>
      <c r="B4" s="323"/>
      <c r="C4" s="324"/>
      <c r="D4" s="324"/>
      <c r="E4" s="324"/>
      <c r="F4" s="325"/>
      <c r="G4" s="120"/>
      <c r="H4" s="120"/>
      <c r="I4" s="120"/>
    </row>
    <row r="5" spans="1:9" ht="15.75">
      <c r="A5" s="120"/>
      <c r="B5" s="79" t="s">
        <v>1</v>
      </c>
      <c r="C5" s="120"/>
      <c r="D5" s="120"/>
      <c r="E5" s="120"/>
      <c r="F5" s="120"/>
      <c r="G5" s="120"/>
      <c r="H5" s="120"/>
      <c r="I5" s="120"/>
    </row>
    <row r="6" spans="1:9" ht="15.75">
      <c r="A6" s="120"/>
      <c r="B6" s="323"/>
      <c r="C6" s="324"/>
      <c r="D6" s="324"/>
      <c r="E6" s="324"/>
      <c r="F6" s="325"/>
      <c r="G6" s="120"/>
      <c r="H6" s="120"/>
      <c r="I6" s="120"/>
    </row>
    <row r="7" spans="1:9" ht="15.75">
      <c r="A7" s="120"/>
      <c r="B7" s="120" t="s">
        <v>2</v>
      </c>
      <c r="C7" s="120"/>
      <c r="D7" s="120"/>
      <c r="E7" s="120"/>
      <c r="F7" s="120"/>
      <c r="G7" s="120"/>
      <c r="H7" s="120"/>
      <c r="I7" s="120"/>
    </row>
    <row r="8" spans="1:9" ht="15.75">
      <c r="A8" s="120"/>
      <c r="B8" s="326"/>
      <c r="C8" s="327"/>
      <c r="D8" s="327"/>
      <c r="E8" s="327"/>
      <c r="F8" s="328"/>
      <c r="G8" s="120"/>
      <c r="H8" s="120"/>
      <c r="I8" s="120"/>
    </row>
    <row r="9" spans="1:9" ht="15.75">
      <c r="A9" s="120"/>
      <c r="B9" s="120" t="s">
        <v>76</v>
      </c>
      <c r="C9" s="120"/>
      <c r="D9" s="120"/>
      <c r="E9" s="120"/>
      <c r="F9" s="120"/>
      <c r="G9" s="120"/>
      <c r="H9" s="120"/>
      <c r="I9" s="120"/>
    </row>
    <row r="10" spans="1:9" ht="15.75">
      <c r="A10" s="120"/>
      <c r="B10" s="326"/>
      <c r="C10" s="327"/>
      <c r="D10" s="327"/>
      <c r="E10" s="327"/>
      <c r="F10" s="328"/>
      <c r="G10" s="120"/>
      <c r="H10" s="120"/>
      <c r="I10" s="120"/>
    </row>
    <row r="11" spans="1:9" ht="15.75">
      <c r="A11" s="120"/>
      <c r="B11" s="173" t="s">
        <v>3</v>
      </c>
      <c r="C11" s="173"/>
      <c r="D11" s="173"/>
      <c r="E11" s="173"/>
      <c r="F11" s="173"/>
      <c r="G11" s="120"/>
      <c r="H11" s="120"/>
      <c r="I11" s="120"/>
    </row>
    <row r="12" spans="1:9" ht="15.75">
      <c r="A12" s="120"/>
      <c r="B12" s="174" t="s">
        <v>68</v>
      </c>
      <c r="C12" s="173"/>
      <c r="D12" s="173"/>
      <c r="E12" s="173"/>
      <c r="F12" s="173"/>
      <c r="G12" s="120"/>
      <c r="H12" s="120"/>
      <c r="I12" s="120"/>
    </row>
    <row r="13" spans="1:9" ht="15.75">
      <c r="A13" s="120"/>
      <c r="B13" s="320">
        <f>'D4-Přehled o úhradách plateb'!E508</f>
        <v>0</v>
      </c>
      <c r="C13" s="321"/>
      <c r="D13" s="321"/>
      <c r="E13" s="321"/>
      <c r="F13" s="322"/>
      <c r="G13" s="120"/>
      <c r="H13" s="120"/>
      <c r="I13" s="120"/>
    </row>
    <row r="14" spans="1:9" ht="15.75">
      <c r="A14" s="120"/>
      <c r="B14" s="173" t="s">
        <v>77</v>
      </c>
      <c r="C14" s="173"/>
      <c r="D14" s="173"/>
      <c r="E14" s="173"/>
      <c r="F14" s="173"/>
      <c r="G14" s="120"/>
      <c r="H14" s="120"/>
      <c r="I14" s="120"/>
    </row>
    <row r="15" spans="1:9" ht="15.75">
      <c r="A15" s="120"/>
      <c r="B15" s="320">
        <f>'D5-Mzdové prostředky'!J108</f>
        <v>0</v>
      </c>
      <c r="C15" s="330"/>
      <c r="D15" s="330"/>
      <c r="E15" s="330"/>
      <c r="F15" s="331"/>
      <c r="G15" s="120"/>
      <c r="H15" s="120"/>
      <c r="I15" s="120"/>
    </row>
    <row r="16" spans="1:9" ht="15.75">
      <c r="A16" s="120"/>
      <c r="B16" s="173"/>
      <c r="C16" s="173"/>
      <c r="D16" s="173"/>
      <c r="E16" s="173"/>
      <c r="F16" s="173"/>
      <c r="G16" s="120"/>
      <c r="H16" s="120"/>
      <c r="I16" s="120"/>
    </row>
    <row r="17" spans="1:9" ht="15.75">
      <c r="A17" s="120"/>
      <c r="B17" s="174" t="s">
        <v>4</v>
      </c>
      <c r="C17" s="173"/>
      <c r="D17" s="173"/>
      <c r="E17" s="173"/>
      <c r="F17" s="173"/>
      <c r="G17" s="120"/>
      <c r="H17" s="120"/>
      <c r="I17" s="120"/>
    </row>
    <row r="18" spans="1:9" ht="15.75">
      <c r="A18" s="120"/>
      <c r="B18" s="173" t="s">
        <v>82</v>
      </c>
      <c r="C18" s="173"/>
      <c r="D18" s="173"/>
      <c r="E18" s="173"/>
      <c r="F18" s="173"/>
      <c r="G18" s="120"/>
      <c r="H18" s="120"/>
      <c r="I18" s="120"/>
    </row>
    <row r="19" spans="1:9" ht="15.75">
      <c r="A19" s="120"/>
      <c r="B19" s="320">
        <f>'D4-Přehled o úhradách plateb'!D508</f>
        <v>0</v>
      </c>
      <c r="C19" s="330"/>
      <c r="D19" s="330"/>
      <c r="E19" s="330"/>
      <c r="F19" s="331"/>
      <c r="G19" s="120"/>
      <c r="H19" s="120"/>
      <c r="I19" s="120"/>
    </row>
    <row r="20" spans="1:9" ht="15.75">
      <c r="A20" s="120"/>
      <c r="B20" s="173" t="s">
        <v>77</v>
      </c>
      <c r="C20" s="173"/>
      <c r="D20" s="173"/>
      <c r="E20" s="173"/>
      <c r="F20" s="173"/>
      <c r="G20" s="120"/>
      <c r="H20" s="120"/>
      <c r="I20" s="120"/>
    </row>
    <row r="21" spans="1:9" ht="15.75">
      <c r="A21" s="120"/>
      <c r="B21" s="340"/>
      <c r="C21" s="341"/>
      <c r="D21" s="341"/>
      <c r="E21" s="341"/>
      <c r="F21" s="342"/>
      <c r="G21" s="120"/>
      <c r="H21" s="120"/>
      <c r="I21" s="120"/>
    </row>
    <row r="22" spans="1:9" ht="15.75">
      <c r="A22" s="120"/>
      <c r="B22" s="173" t="s">
        <v>5</v>
      </c>
      <c r="C22" s="173"/>
      <c r="D22" s="173"/>
      <c r="E22" s="173"/>
      <c r="F22" s="173"/>
      <c r="G22" s="120"/>
      <c r="H22" s="120"/>
      <c r="I22" s="120"/>
    </row>
    <row r="23" spans="1:9" ht="15.75">
      <c r="A23" s="120"/>
      <c r="B23" s="332" t="e">
        <f>B13/B19</f>
        <v>#DIV/0!</v>
      </c>
      <c r="C23" s="333"/>
      <c r="D23" s="333"/>
      <c r="E23" s="333"/>
      <c r="F23" s="334"/>
      <c r="G23" s="120"/>
      <c r="H23" s="120"/>
      <c r="I23" s="120"/>
    </row>
    <row r="24" spans="1:9" ht="15.75">
      <c r="A24" s="120"/>
      <c r="B24" s="173" t="s">
        <v>133</v>
      </c>
      <c r="C24" s="173"/>
      <c r="D24" s="173"/>
      <c r="E24" s="173"/>
      <c r="F24" s="173"/>
      <c r="G24" s="120"/>
      <c r="H24" s="120"/>
      <c r="I24" s="120"/>
    </row>
    <row r="25" spans="1:9" ht="15.75">
      <c r="A25" s="120"/>
      <c r="B25" s="320">
        <f>B8-B13</f>
        <v>0</v>
      </c>
      <c r="C25" s="330"/>
      <c r="D25" s="330"/>
      <c r="E25" s="330"/>
      <c r="F25" s="331"/>
      <c r="G25" s="120"/>
      <c r="H25" s="120"/>
      <c r="I25" s="120"/>
    </row>
    <row r="26" spans="1:9" ht="15.75">
      <c r="A26" s="120"/>
      <c r="B26" s="335"/>
      <c r="C26" s="335"/>
      <c r="D26" s="335"/>
      <c r="E26" s="120"/>
      <c r="F26" s="120"/>
      <c r="G26" s="120"/>
      <c r="H26" s="120"/>
      <c r="I26" s="120"/>
    </row>
    <row r="27" spans="1:9" ht="15.75">
      <c r="A27" s="120"/>
      <c r="B27" s="120"/>
      <c r="C27" s="120"/>
      <c r="D27" s="120"/>
      <c r="E27" s="120"/>
      <c r="F27" s="120"/>
      <c r="G27" s="120"/>
      <c r="H27" s="120"/>
      <c r="I27" s="120"/>
    </row>
    <row r="28" spans="1:9" ht="15.75">
      <c r="A28" s="120"/>
      <c r="B28" s="343" t="s">
        <v>99</v>
      </c>
      <c r="C28" s="344"/>
      <c r="D28" s="344"/>
      <c r="E28" s="344"/>
      <c r="F28" s="345" t="s">
        <v>96</v>
      </c>
      <c r="G28" s="120"/>
      <c r="H28" s="120"/>
      <c r="I28" s="120"/>
    </row>
    <row r="29" spans="1:9" ht="15.75">
      <c r="A29" s="120"/>
      <c r="B29" s="329"/>
      <c r="C29" s="329"/>
      <c r="D29" s="329"/>
      <c r="E29" s="329"/>
      <c r="F29" s="329"/>
      <c r="G29" s="120"/>
      <c r="H29" s="120"/>
      <c r="I29" s="120"/>
    </row>
    <row r="30" spans="1:9" ht="15.75">
      <c r="A30" s="120"/>
      <c r="B30" s="336" t="s">
        <v>74</v>
      </c>
      <c r="C30" s="336"/>
      <c r="D30" s="336"/>
      <c r="E30" s="337"/>
      <c r="F30" s="337"/>
      <c r="G30" s="120"/>
      <c r="H30" s="120"/>
      <c r="I30" s="120"/>
    </row>
    <row r="31" spans="1:9" ht="15.75">
      <c r="A31" s="120"/>
      <c r="B31" s="323"/>
      <c r="C31" s="338"/>
      <c r="D31" s="338"/>
      <c r="E31" s="338"/>
      <c r="F31" s="339"/>
      <c r="G31" s="120"/>
      <c r="H31" s="120"/>
      <c r="I31" s="120"/>
    </row>
    <row r="32" spans="1:9" ht="15.75">
      <c r="A32" s="120"/>
      <c r="B32" s="329" t="s">
        <v>72</v>
      </c>
      <c r="C32" s="329"/>
      <c r="D32" s="329"/>
      <c r="E32" s="120"/>
      <c r="F32" s="120"/>
      <c r="G32" s="120"/>
      <c r="H32" s="120"/>
      <c r="I32" s="120"/>
    </row>
    <row r="33" spans="1:9" ht="15.75">
      <c r="A33" s="120"/>
      <c r="B33" s="323"/>
      <c r="C33" s="324"/>
      <c r="D33" s="324"/>
      <c r="E33" s="324"/>
      <c r="F33" s="325"/>
      <c r="G33" s="120"/>
      <c r="H33" s="120"/>
      <c r="I33" s="120"/>
    </row>
    <row r="34" spans="1:9" ht="15.75">
      <c r="A34" s="120"/>
      <c r="B34" s="329" t="s">
        <v>73</v>
      </c>
      <c r="C34" s="329"/>
      <c r="D34" s="329"/>
      <c r="E34" s="120"/>
      <c r="F34" s="120"/>
      <c r="G34" s="120"/>
      <c r="H34" s="120"/>
      <c r="I34" s="120"/>
    </row>
    <row r="35" spans="1:9" ht="15.75">
      <c r="A35" s="120"/>
      <c r="B35" s="323"/>
      <c r="C35" s="324"/>
      <c r="D35" s="324"/>
      <c r="E35" s="324"/>
      <c r="F35" s="325"/>
      <c r="G35" s="120"/>
      <c r="H35" s="120"/>
      <c r="I35" s="120"/>
    </row>
    <row r="36" spans="1:9" ht="15.75">
      <c r="A36" s="120"/>
      <c r="B36" s="329"/>
      <c r="C36" s="329"/>
      <c r="D36" s="329"/>
      <c r="E36" s="329"/>
      <c r="F36" s="329"/>
      <c r="G36" s="329"/>
      <c r="H36" s="120"/>
      <c r="I36" s="120"/>
    </row>
    <row r="37" spans="1:9" ht="69" customHeight="1">
      <c r="A37" s="120"/>
      <c r="B37" s="355" t="s">
        <v>79</v>
      </c>
      <c r="C37" s="356"/>
      <c r="D37" s="356"/>
      <c r="E37" s="356"/>
      <c r="F37" s="356"/>
      <c r="G37" s="120"/>
      <c r="H37" s="120"/>
      <c r="I37" s="120"/>
    </row>
    <row r="38" spans="1:9" ht="15.75">
      <c r="A38" s="120"/>
      <c r="B38" s="120"/>
      <c r="C38" s="120"/>
      <c r="D38" s="120"/>
      <c r="E38" s="120"/>
      <c r="F38" s="120"/>
      <c r="G38" s="120"/>
      <c r="H38" s="120"/>
      <c r="I38" s="120"/>
    </row>
    <row r="39" spans="1:9" ht="15.75">
      <c r="A39" s="120"/>
      <c r="B39" s="120" t="s">
        <v>75</v>
      </c>
      <c r="C39" s="120"/>
      <c r="D39" s="120"/>
      <c r="E39" s="120"/>
      <c r="F39" s="120"/>
      <c r="G39" s="120"/>
      <c r="H39" s="120"/>
      <c r="I39" s="120"/>
    </row>
    <row r="40" spans="1:9" ht="15.75">
      <c r="A40" s="120"/>
      <c r="B40" s="323"/>
      <c r="C40" s="324"/>
      <c r="D40" s="324"/>
      <c r="E40" s="324"/>
      <c r="F40" s="325"/>
      <c r="G40" s="120"/>
      <c r="H40" s="120"/>
      <c r="I40" s="120"/>
    </row>
    <row r="41" spans="1:9" ht="15.75">
      <c r="A41" s="120"/>
      <c r="B41" s="121"/>
      <c r="C41" s="121"/>
      <c r="D41" s="121"/>
      <c r="E41" s="121"/>
      <c r="F41" s="121"/>
      <c r="G41" s="121"/>
      <c r="H41" s="121"/>
      <c r="I41" s="121"/>
    </row>
    <row r="42" spans="1:9" ht="15.75">
      <c r="A42" s="120"/>
      <c r="B42" s="120" t="s">
        <v>6</v>
      </c>
      <c r="C42" s="120"/>
      <c r="D42" s="120"/>
      <c r="E42" s="120"/>
      <c r="F42" s="120"/>
      <c r="G42" s="120"/>
      <c r="H42" s="120"/>
      <c r="I42" s="120"/>
    </row>
    <row r="43" spans="1:9" ht="15.75">
      <c r="A43" s="120"/>
      <c r="B43" s="346"/>
      <c r="C43" s="347"/>
      <c r="D43" s="347"/>
      <c r="E43" s="347"/>
      <c r="F43" s="348"/>
      <c r="G43" s="120"/>
      <c r="H43" s="120"/>
      <c r="I43" s="120"/>
    </row>
    <row r="44" spans="1:9" ht="15.75">
      <c r="A44" s="120"/>
      <c r="B44" s="349"/>
      <c r="C44" s="350"/>
      <c r="D44" s="350"/>
      <c r="E44" s="350"/>
      <c r="F44" s="351"/>
      <c r="G44" s="120"/>
      <c r="H44" s="120"/>
      <c r="I44" s="120"/>
    </row>
    <row r="45" spans="1:9" ht="15.75">
      <c r="A45" s="120"/>
      <c r="B45" s="349"/>
      <c r="C45" s="350"/>
      <c r="D45" s="350"/>
      <c r="E45" s="350"/>
      <c r="F45" s="351"/>
      <c r="G45" s="120"/>
      <c r="H45" s="120"/>
      <c r="I45" s="120"/>
    </row>
    <row r="46" spans="1:9" ht="15.75">
      <c r="A46" s="120"/>
      <c r="B46" s="349"/>
      <c r="C46" s="350"/>
      <c r="D46" s="350"/>
      <c r="E46" s="350"/>
      <c r="F46" s="351"/>
      <c r="G46" s="120"/>
      <c r="H46" s="120"/>
      <c r="I46" s="120"/>
    </row>
    <row r="47" spans="1:9" ht="15.75">
      <c r="A47" s="120"/>
      <c r="B47" s="352"/>
      <c r="C47" s="353"/>
      <c r="D47" s="353"/>
      <c r="E47" s="353"/>
      <c r="F47" s="354"/>
      <c r="G47" s="120"/>
      <c r="H47" s="120"/>
      <c r="I47" s="120"/>
    </row>
    <row r="48" spans="1:9" ht="15.75">
      <c r="A48" s="120"/>
      <c r="B48" s="1" t="s">
        <v>7</v>
      </c>
      <c r="C48" s="120"/>
      <c r="D48" s="120"/>
      <c r="E48" s="120"/>
      <c r="F48" s="120"/>
      <c r="G48" s="120"/>
      <c r="H48" s="120"/>
      <c r="I48" s="120"/>
    </row>
    <row r="49" spans="1:9" ht="15.75">
      <c r="A49" s="120"/>
      <c r="B49" s="2" t="s">
        <v>134</v>
      </c>
      <c r="C49" s="120"/>
      <c r="D49" s="120"/>
      <c r="E49" s="120"/>
      <c r="F49" s="120"/>
      <c r="G49" s="120"/>
      <c r="H49" s="120"/>
      <c r="I49" s="120"/>
    </row>
    <row r="50" spans="1:9" ht="15.75">
      <c r="A50" s="120"/>
      <c r="B50" s="2" t="s">
        <v>135</v>
      </c>
      <c r="C50" s="120"/>
      <c r="D50" s="120"/>
      <c r="E50" s="120"/>
      <c r="F50" s="120"/>
      <c r="G50" s="120"/>
      <c r="H50" s="120"/>
      <c r="I50" s="120"/>
    </row>
  </sheetData>
  <sheetProtection algorithmName="SHA-512" hashValue="RFHqQNMJMcUpiNKzSEmS7BPnr46h21twD+9Lfpt1EiAWK2jUwqr/AwtUCbORXe8fR71U+1dm5ZmY8YNecXuJVg==" saltValue="lo+19lQo6evVrmRiSSR+Sw==" spinCount="100000" sheet="1" objects="1" scenarios="1" selectLockedCells="1"/>
  <mergeCells count="25">
    <mergeCell ref="B43:F47"/>
    <mergeCell ref="B33:F33"/>
    <mergeCell ref="B34:D34"/>
    <mergeCell ref="B35:F35"/>
    <mergeCell ref="B40:F40"/>
    <mergeCell ref="B37:F37"/>
    <mergeCell ref="B36:D36"/>
    <mergeCell ref="E36:G36"/>
    <mergeCell ref="B32:D32"/>
    <mergeCell ref="B15:F15"/>
    <mergeCell ref="B19:F19"/>
    <mergeCell ref="B23:F23"/>
    <mergeCell ref="B25:F25"/>
    <mergeCell ref="B26:D26"/>
    <mergeCell ref="B29:D29"/>
    <mergeCell ref="E29:F29"/>
    <mergeCell ref="B30:F30"/>
    <mergeCell ref="B31:F31"/>
    <mergeCell ref="B21:F21"/>
    <mergeCell ref="B28:F28"/>
    <mergeCell ref="B13:F13"/>
    <mergeCell ref="B4:F4"/>
    <mergeCell ref="B6:F6"/>
    <mergeCell ref="B8:F8"/>
    <mergeCell ref="B10:F10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26</xdr:row>
                    <xdr:rowOff>161925</xdr:rowOff>
                  </from>
                  <to>
                    <xdr:col>5</xdr:col>
                    <xdr:colOff>876300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26</xdr:row>
                    <xdr:rowOff>190500</xdr:rowOff>
                  </from>
                  <to>
                    <xdr:col>5</xdr:col>
                    <xdr:colOff>1400175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D11" sqref="D11"/>
    </sheetView>
  </sheetViews>
  <sheetFormatPr defaultRowHeight="12.75"/>
  <cols>
    <col min="1" max="1" width="3.7109375" style="177" customWidth="1"/>
    <col min="2" max="2" width="39.85546875" style="177" customWidth="1"/>
    <col min="3" max="3" width="9.85546875" style="177" customWidth="1"/>
    <col min="4" max="4" width="33.42578125" style="177" customWidth="1"/>
    <col min="5" max="5" width="3.140625" style="177" customWidth="1"/>
    <col min="6" max="16384" width="9.140625" style="177"/>
  </cols>
  <sheetData>
    <row r="1" spans="1:5" ht="25.5">
      <c r="A1" s="175"/>
      <c r="B1" s="176"/>
      <c r="C1" s="176"/>
      <c r="D1" s="176" t="s">
        <v>136</v>
      </c>
      <c r="E1" s="175"/>
    </row>
    <row r="2" spans="1:5" ht="18.75">
      <c r="A2" s="175"/>
      <c r="B2" s="178" t="s">
        <v>85</v>
      </c>
      <c r="C2" s="178"/>
      <c r="D2" s="179"/>
      <c r="E2" s="175"/>
    </row>
    <row r="3" spans="1:5" ht="15">
      <c r="A3" s="175"/>
      <c r="B3" s="175" t="s">
        <v>106</v>
      </c>
      <c r="C3" s="175"/>
      <c r="D3" s="180"/>
      <c r="E3" s="175"/>
    </row>
    <row r="4" spans="1:5" ht="16.5" thickBot="1">
      <c r="A4" s="175"/>
      <c r="B4" s="181"/>
      <c r="C4" s="181"/>
      <c r="D4" s="175"/>
      <c r="E4" s="175"/>
    </row>
    <row r="5" spans="1:5" ht="32.25" thickBot="1">
      <c r="A5" s="175"/>
      <c r="B5" s="357" t="s">
        <v>83</v>
      </c>
      <c r="C5" s="358"/>
      <c r="D5" s="205" t="s">
        <v>86</v>
      </c>
      <c r="E5" s="175"/>
    </row>
    <row r="6" spans="1:5" ht="16.5" thickBot="1">
      <c r="A6" s="175"/>
      <c r="B6" s="210" t="s">
        <v>110</v>
      </c>
      <c r="C6" s="213" t="s">
        <v>154</v>
      </c>
      <c r="D6" s="220">
        <f>SUM(D7:D12)</f>
        <v>0</v>
      </c>
      <c r="E6" s="175"/>
    </row>
    <row r="7" spans="1:5" ht="15.75">
      <c r="A7" s="175"/>
      <c r="B7" s="214" t="s">
        <v>109</v>
      </c>
      <c r="C7" s="216"/>
      <c r="D7" s="172"/>
      <c r="E7" s="175"/>
    </row>
    <row r="8" spans="1:5" ht="15.75">
      <c r="A8" s="175"/>
      <c r="B8" s="218" t="s">
        <v>101</v>
      </c>
      <c r="C8" s="206"/>
      <c r="D8" s="87"/>
      <c r="E8" s="175"/>
    </row>
    <row r="9" spans="1:5" ht="15.75">
      <c r="A9" s="175"/>
      <c r="B9" s="218" t="s">
        <v>102</v>
      </c>
      <c r="C9" s="206"/>
      <c r="D9" s="87"/>
      <c r="E9" s="175"/>
    </row>
    <row r="10" spans="1:5" ht="15.75">
      <c r="A10" s="175"/>
      <c r="B10" s="218" t="s">
        <v>103</v>
      </c>
      <c r="C10" s="206"/>
      <c r="D10" s="87"/>
      <c r="E10" s="175"/>
    </row>
    <row r="11" spans="1:5" ht="15.75">
      <c r="A11" s="175"/>
      <c r="B11" s="218" t="s">
        <v>104</v>
      </c>
      <c r="C11" s="206"/>
      <c r="D11" s="87"/>
      <c r="E11" s="175"/>
    </row>
    <row r="12" spans="1:5" ht="16.5" thickBot="1">
      <c r="A12" s="175"/>
      <c r="B12" s="219" t="s">
        <v>107</v>
      </c>
      <c r="C12" s="207"/>
      <c r="D12" s="170"/>
      <c r="E12" s="175"/>
    </row>
    <row r="13" spans="1:5" ht="16.5" thickBot="1">
      <c r="A13" s="175"/>
      <c r="B13" s="211" t="s">
        <v>111</v>
      </c>
      <c r="C13" s="212" t="s">
        <v>154</v>
      </c>
      <c r="D13" s="221">
        <f>SUM(D14:D15)</f>
        <v>0</v>
      </c>
      <c r="E13" s="175"/>
    </row>
    <row r="14" spans="1:5" ht="15.75">
      <c r="A14" s="175"/>
      <c r="B14" s="215" t="s">
        <v>109</v>
      </c>
      <c r="C14" s="216"/>
      <c r="D14" s="171"/>
      <c r="E14" s="175"/>
    </row>
    <row r="15" spans="1:5" ht="16.5" thickBot="1">
      <c r="A15" s="175"/>
      <c r="B15" s="217" t="s">
        <v>112</v>
      </c>
      <c r="C15" s="207"/>
      <c r="D15" s="87"/>
      <c r="E15" s="175"/>
    </row>
    <row r="16" spans="1:5" ht="16.5" thickBot="1">
      <c r="A16" s="175"/>
      <c r="B16" s="182" t="s">
        <v>87</v>
      </c>
      <c r="C16" s="182"/>
      <c r="D16" s="191">
        <f>'D4-Přehled o úhradách plateb'!D508</f>
        <v>0</v>
      </c>
      <c r="E16" s="175"/>
    </row>
    <row r="17" spans="1:5" ht="16.5" thickBot="1">
      <c r="A17" s="175"/>
      <c r="B17" s="182"/>
      <c r="C17" s="182"/>
      <c r="D17" s="195">
        <f>SUM(D7:D12)+SUM(D14:D15)</f>
        <v>0</v>
      </c>
      <c r="E17" s="175"/>
    </row>
    <row r="18" spans="1:5">
      <c r="A18" s="175"/>
      <c r="B18" s="183"/>
      <c r="C18" s="183"/>
      <c r="D18" s="175"/>
      <c r="E18" s="175"/>
    </row>
    <row r="19" spans="1:5" ht="15.75">
      <c r="A19" s="175"/>
      <c r="B19" s="208" t="s">
        <v>105</v>
      </c>
      <c r="C19" s="209"/>
      <c r="D19" s="175"/>
      <c r="E19" s="175"/>
    </row>
    <row r="20" spans="1:5" ht="15.75">
      <c r="A20" s="184"/>
      <c r="B20" s="185"/>
      <c r="C20" s="185"/>
      <c r="D20" s="184"/>
      <c r="E20" s="184"/>
    </row>
    <row r="21" spans="1:5" ht="25.5">
      <c r="A21" s="175"/>
      <c r="B21" s="176"/>
      <c r="C21" s="176"/>
      <c r="D21" s="176" t="s">
        <v>137</v>
      </c>
      <c r="E21" s="175"/>
    </row>
    <row r="22" spans="1:5" ht="18.75">
      <c r="A22" s="175"/>
      <c r="B22" s="178" t="s">
        <v>85</v>
      </c>
      <c r="C22" s="178"/>
      <c r="D22" s="179"/>
      <c r="E22" s="175"/>
    </row>
    <row r="23" spans="1:5" ht="15">
      <c r="A23" s="175"/>
      <c r="B23" s="175" t="s">
        <v>108</v>
      </c>
      <c r="C23" s="175"/>
      <c r="D23" s="180"/>
      <c r="E23" s="175"/>
    </row>
    <row r="24" spans="1:5" ht="16.5" thickBot="1">
      <c r="A24" s="175"/>
      <c r="B24" s="181"/>
      <c r="C24" s="181"/>
      <c r="D24" s="175"/>
      <c r="E24" s="175"/>
    </row>
    <row r="25" spans="1:5" ht="32.25" thickBot="1">
      <c r="A25" s="175"/>
      <c r="B25" s="357" t="s">
        <v>83</v>
      </c>
      <c r="C25" s="358"/>
      <c r="D25" s="205" t="s">
        <v>86</v>
      </c>
      <c r="E25" s="175"/>
    </row>
    <row r="26" spans="1:5" ht="15.75">
      <c r="A26" s="175"/>
      <c r="B26" s="214" t="s">
        <v>109</v>
      </c>
      <c r="C26" s="216"/>
      <c r="D26" s="172"/>
      <c r="E26" s="175"/>
    </row>
    <row r="27" spans="1:5" ht="15.75">
      <c r="A27" s="175"/>
      <c r="B27" s="218" t="s">
        <v>101</v>
      </c>
      <c r="C27" s="206"/>
      <c r="D27" s="87"/>
      <c r="E27" s="175"/>
    </row>
    <row r="28" spans="1:5" ht="15.75">
      <c r="A28" s="175"/>
      <c r="B28" s="218" t="s">
        <v>102</v>
      </c>
      <c r="C28" s="206"/>
      <c r="D28" s="87"/>
      <c r="E28" s="175"/>
    </row>
    <row r="29" spans="1:5" ht="15.75">
      <c r="A29" s="175"/>
      <c r="B29" s="218" t="s">
        <v>103</v>
      </c>
      <c r="C29" s="206"/>
      <c r="D29" s="87"/>
      <c r="E29" s="175"/>
    </row>
    <row r="30" spans="1:5" ht="15.75">
      <c r="A30" s="175"/>
      <c r="B30" s="218" t="s">
        <v>104</v>
      </c>
      <c r="C30" s="206"/>
      <c r="D30" s="87"/>
      <c r="E30" s="175"/>
    </row>
    <row r="31" spans="1:5" ht="16.5" thickBot="1">
      <c r="A31" s="175"/>
      <c r="B31" s="217" t="s">
        <v>107</v>
      </c>
      <c r="C31" s="207"/>
      <c r="D31" s="92"/>
      <c r="E31" s="175"/>
    </row>
    <row r="32" spans="1:5" ht="16.5" thickBot="1">
      <c r="A32" s="175"/>
      <c r="B32" s="182" t="s">
        <v>87</v>
      </c>
      <c r="C32" s="182"/>
      <c r="D32" s="192">
        <f>'D4-Přehled o úhradách plateb'!D508</f>
        <v>0</v>
      </c>
      <c r="E32" s="175"/>
    </row>
    <row r="33" spans="1:5" ht="16.5" thickBot="1">
      <c r="A33" s="175"/>
      <c r="B33" s="182"/>
      <c r="C33" s="182"/>
      <c r="D33" s="195">
        <f>SUM(D26:D31)</f>
        <v>0</v>
      </c>
      <c r="E33" s="175"/>
    </row>
    <row r="34" spans="1:5">
      <c r="A34" s="175"/>
      <c r="B34" s="183"/>
      <c r="C34" s="183"/>
      <c r="D34" s="175"/>
      <c r="E34" s="175"/>
    </row>
  </sheetData>
  <sheetProtection algorithmName="SHA-512" hashValue="fiMSMlRzTWGGBgUGO049bQYpKz/DiryjdsVexFw5tkJbiy5V8ZxK3KpbDqtOZQLk72Aq1UTDMpDm0m9aHsHAiw==" saltValue="5kG+9k+3m3AxX+xRfgfFtg==" spinCount="100000" sheet="1" objects="1" scenarios="1" selectLockedCells="1"/>
  <mergeCells count="2">
    <mergeCell ref="B5:C5"/>
    <mergeCell ref="B25:C25"/>
  </mergeCells>
  <conditionalFormatting sqref="D16">
    <cfRule type="cellIs" dxfId="218" priority="2" operator="notEqual">
      <formula>$D$17</formula>
    </cfRule>
  </conditionalFormatting>
  <conditionalFormatting sqref="D32">
    <cfRule type="cellIs" dxfId="217" priority="1" operator="notEqual">
      <formula>$D$33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topLeftCell="A4" workbookViewId="0">
      <selection activeCell="C5" sqref="C5"/>
    </sheetView>
  </sheetViews>
  <sheetFormatPr defaultRowHeight="12.75"/>
  <cols>
    <col min="1" max="1" width="48.85546875" customWidth="1"/>
    <col min="2" max="2" width="23" customWidth="1"/>
    <col min="3" max="3" width="18.7109375" customWidth="1"/>
    <col min="4" max="4" width="18.5703125" customWidth="1"/>
  </cols>
  <sheetData>
    <row r="1" spans="1:4" ht="26.25">
      <c r="A1" s="198" t="s">
        <v>155</v>
      </c>
      <c r="B1" s="199"/>
      <c r="C1" s="17"/>
      <c r="D1" s="105" t="s">
        <v>139</v>
      </c>
    </row>
    <row r="2" spans="1:4" ht="15">
      <c r="A2" s="17"/>
      <c r="B2" s="17"/>
      <c r="C2" s="17"/>
      <c r="D2" s="17"/>
    </row>
    <row r="3" spans="1:4" ht="17.25" thickBot="1">
      <c r="A3" s="223" t="s">
        <v>8</v>
      </c>
      <c r="B3" s="17"/>
      <c r="C3" s="17"/>
      <c r="D3" s="17"/>
    </row>
    <row r="4" spans="1:4" ht="78" customHeight="1" thickBot="1">
      <c r="A4" s="224" t="s">
        <v>78</v>
      </c>
      <c r="B4" s="224" t="s">
        <v>21</v>
      </c>
      <c r="C4" s="224" t="s">
        <v>128</v>
      </c>
      <c r="D4" s="225" t="s">
        <v>129</v>
      </c>
    </row>
    <row r="5" spans="1:4" ht="15">
      <c r="A5" s="226" t="s">
        <v>140</v>
      </c>
      <c r="B5" s="227"/>
      <c r="C5" s="228"/>
      <c r="D5" s="229">
        <f>C5*0.9</f>
        <v>0</v>
      </c>
    </row>
    <row r="6" spans="1:4" ht="30">
      <c r="A6" s="230" t="s">
        <v>141</v>
      </c>
      <c r="B6" s="231"/>
      <c r="C6" s="231"/>
      <c r="D6" s="232">
        <f>C6*0.9</f>
        <v>0</v>
      </c>
    </row>
    <row r="7" spans="1:4" ht="45">
      <c r="A7" s="230" t="s">
        <v>142</v>
      </c>
      <c r="B7" s="231"/>
      <c r="C7" s="231"/>
      <c r="D7" s="232">
        <f>C7*0.9</f>
        <v>0</v>
      </c>
    </row>
    <row r="8" spans="1:4" ht="15">
      <c r="A8" s="233" t="s">
        <v>145</v>
      </c>
      <c r="B8" s="231"/>
      <c r="C8" s="231"/>
      <c r="D8" s="232">
        <f>C8*0.9</f>
        <v>0</v>
      </c>
    </row>
    <row r="9" spans="1:4" ht="15">
      <c r="A9" s="233" t="s">
        <v>146</v>
      </c>
      <c r="B9" s="231"/>
      <c r="C9" s="231"/>
      <c r="D9" s="232">
        <f>C9*0.9</f>
        <v>0</v>
      </c>
    </row>
    <row r="10" spans="1:4" ht="30">
      <c r="A10" s="230" t="s">
        <v>147</v>
      </c>
      <c r="B10" s="231"/>
      <c r="C10" s="231"/>
      <c r="D10" s="232">
        <f t="shared" ref="D10:D11" si="0">C10*0.9</f>
        <v>0</v>
      </c>
    </row>
    <row r="11" spans="1:4" ht="45">
      <c r="A11" s="230" t="s">
        <v>148</v>
      </c>
      <c r="B11" s="231"/>
      <c r="C11" s="231"/>
      <c r="D11" s="232">
        <f t="shared" si="0"/>
        <v>0</v>
      </c>
    </row>
    <row r="12" spans="1:4" ht="63.75" customHeight="1">
      <c r="A12" s="360"/>
      <c r="B12" s="361"/>
      <c r="C12" s="362"/>
      <c r="D12" s="234" t="s">
        <v>130</v>
      </c>
    </row>
    <row r="13" spans="1:4" ht="15">
      <c r="A13" s="235" t="s">
        <v>143</v>
      </c>
      <c r="B13" s="227"/>
      <c r="C13" s="236"/>
      <c r="D13" s="237">
        <f>C13</f>
        <v>0</v>
      </c>
    </row>
    <row r="14" spans="1:4" ht="15">
      <c r="A14" s="363"/>
      <c r="B14" s="364"/>
      <c r="C14" s="364"/>
      <c r="D14" s="365"/>
    </row>
    <row r="15" spans="1:4" ht="15">
      <c r="A15" s="238" t="s">
        <v>126</v>
      </c>
      <c r="B15" s="239">
        <f>'D4-Přehled o úhradách plateb'!E508</f>
        <v>0</v>
      </c>
      <c r="C15" s="240"/>
      <c r="D15" s="240"/>
    </row>
    <row r="16" spans="1:4" ht="15">
      <c r="A16" s="241"/>
      <c r="B16" s="242">
        <f>SUM(B6:B11)+B13</f>
        <v>0</v>
      </c>
      <c r="C16" s="243"/>
      <c r="D16" s="243"/>
    </row>
    <row r="17" spans="1:4" ht="15">
      <c r="A17" s="359"/>
      <c r="B17" s="359"/>
      <c r="C17" s="243"/>
      <c r="D17" s="243"/>
    </row>
    <row r="18" spans="1:4" ht="15">
      <c r="A18" s="244" t="s">
        <v>149</v>
      </c>
      <c r="B18" s="245">
        <f>'D4-Přehled o úhradách plateb'!D508</f>
        <v>0</v>
      </c>
      <c r="C18" s="240"/>
      <c r="D18" s="240"/>
    </row>
    <row r="19" spans="1:4" ht="15">
      <c r="A19" s="246"/>
      <c r="B19" s="246"/>
      <c r="C19" s="243"/>
      <c r="D19" s="243"/>
    </row>
    <row r="20" spans="1:4" ht="15">
      <c r="A20" s="244" t="s">
        <v>150</v>
      </c>
      <c r="B20" s="247" t="e">
        <f>B15/B18*100</f>
        <v>#DIV/0!</v>
      </c>
      <c r="C20" s="240"/>
      <c r="D20" s="240"/>
    </row>
    <row r="21" spans="1:4" ht="15">
      <c r="A21" s="197"/>
      <c r="B21" s="197"/>
      <c r="C21" s="106"/>
      <c r="D21" s="106"/>
    </row>
    <row r="22" spans="1:4">
      <c r="A22" s="222" t="s">
        <v>144</v>
      </c>
      <c r="B22" s="107"/>
      <c r="C22" s="107"/>
      <c r="D22" s="107"/>
    </row>
    <row r="23" spans="1:4">
      <c r="A23" s="107"/>
      <c r="B23" s="107"/>
      <c r="C23" s="107"/>
      <c r="D23" s="107"/>
    </row>
  </sheetData>
  <sheetProtection algorithmName="SHA-512" hashValue="rHdNx8jBTIE/CY1QgoENN52cOZxFbeChYOjZjRNlRarU2eCEemu9moeMCBjmGKSQl8DOIhXu1cQwR3aHOKqkwQ==" saltValue="uH35hxLwOLV4S+SjFzoM7g==" spinCount="100000" sheet="1" objects="1" scenarios="1" selectLockedCells="1"/>
  <mergeCells count="3">
    <mergeCell ref="A17:B17"/>
    <mergeCell ref="A12:C12"/>
    <mergeCell ref="A14:D14"/>
  </mergeCells>
  <conditionalFormatting sqref="B6">
    <cfRule type="cellIs" dxfId="216" priority="30" operator="equal">
      <formula>0</formula>
    </cfRule>
    <cfRule type="cellIs" dxfId="215" priority="31" operator="lessThan">
      <formula>$D$6</formula>
    </cfRule>
  </conditionalFormatting>
  <conditionalFormatting sqref="B7">
    <cfRule type="cellIs" dxfId="214" priority="28" operator="equal">
      <formula>0</formula>
    </cfRule>
    <cfRule type="cellIs" dxfId="213" priority="29" operator="lessThan">
      <formula>$D$7</formula>
    </cfRule>
  </conditionalFormatting>
  <conditionalFormatting sqref="B8">
    <cfRule type="cellIs" dxfId="212" priority="26" operator="equal">
      <formula>0</formula>
    </cfRule>
    <cfRule type="cellIs" dxfId="211" priority="27" operator="lessThan">
      <formula>$D$8</formula>
    </cfRule>
  </conditionalFormatting>
  <conditionalFormatting sqref="B9">
    <cfRule type="cellIs" dxfId="210" priority="24" operator="equal">
      <formula>0</formula>
    </cfRule>
    <cfRule type="cellIs" dxfId="209" priority="25" operator="lessThan">
      <formula>$D$9</formula>
    </cfRule>
  </conditionalFormatting>
  <conditionalFormatting sqref="B5">
    <cfRule type="cellIs" dxfId="208" priority="22" operator="equal">
      <formula>0</formula>
    </cfRule>
    <cfRule type="cellIs" dxfId="207" priority="23" operator="lessThan">
      <formula>$D$5</formula>
    </cfRule>
  </conditionalFormatting>
  <conditionalFormatting sqref="B10">
    <cfRule type="cellIs" dxfId="206" priority="18" operator="equal">
      <formula>0</formula>
    </cfRule>
    <cfRule type="cellIs" dxfId="205" priority="19" operator="lessThan">
      <formula>$D$10</formula>
    </cfRule>
  </conditionalFormatting>
  <conditionalFormatting sqref="B11">
    <cfRule type="cellIs" dxfId="204" priority="16" operator="equal">
      <formula>0</formula>
    </cfRule>
    <cfRule type="cellIs" dxfId="203" priority="17" operator="lessThan">
      <formula>$D$11</formula>
    </cfRule>
  </conditionalFormatting>
  <conditionalFormatting sqref="B15">
    <cfRule type="cellIs" dxfId="202" priority="1" operator="notEqual">
      <formula>$B$16</formula>
    </cfRule>
  </conditionalFormatting>
  <conditionalFormatting sqref="B13">
    <cfRule type="cellIs" dxfId="201" priority="32" operator="notEqual">
      <formula>#REF!</formula>
    </cfRule>
    <cfRule type="cellIs" dxfId="200" priority="33" operator="equal">
      <formula>0</formula>
    </cfRule>
    <cfRule type="cellIs" dxfId="199" priority="34" operator="notEqual">
      <formula>$D$13</formula>
    </cfRule>
  </conditionalFormatting>
  <pageMargins left="0.7" right="0.7" top="0.78740157499999996" bottom="0.78740157499999996" header="0.3" footer="0.3"/>
  <pageSetup paperSize="9" scale="8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H38"/>
  <sheetViews>
    <sheetView workbookViewId="0">
      <selection activeCell="B22" sqref="B22"/>
    </sheetView>
  </sheetViews>
  <sheetFormatPr defaultColWidth="9.140625" defaultRowHeight="15"/>
  <cols>
    <col min="1" max="1" width="42" style="3" customWidth="1"/>
    <col min="2" max="2" width="32.42578125" style="3" customWidth="1"/>
    <col min="3" max="3" width="18.42578125" style="3" customWidth="1"/>
    <col min="4" max="4" width="18.140625" style="3" customWidth="1"/>
    <col min="5" max="16384" width="9.140625" style="3"/>
  </cols>
  <sheetData>
    <row r="1" spans="1:4" ht="27.75" customHeight="1">
      <c r="A1" s="198" t="s">
        <v>156</v>
      </c>
      <c r="B1" s="199"/>
      <c r="C1" s="17"/>
      <c r="D1" s="105" t="s">
        <v>138</v>
      </c>
    </row>
    <row r="2" spans="1:4">
      <c r="A2" s="17"/>
      <c r="B2" s="17"/>
      <c r="C2" s="17"/>
      <c r="D2" s="17"/>
    </row>
    <row r="3" spans="1:4" ht="17.25" thickBot="1">
      <c r="A3" s="223" t="s">
        <v>8</v>
      </c>
      <c r="B3" s="17"/>
      <c r="C3" s="17"/>
      <c r="D3" s="17"/>
    </row>
    <row r="4" spans="1:4" ht="77.25" customHeight="1" thickBot="1">
      <c r="A4" s="224" t="s">
        <v>78</v>
      </c>
      <c r="B4" s="224" t="s">
        <v>21</v>
      </c>
      <c r="C4" s="224" t="s">
        <v>128</v>
      </c>
      <c r="D4" s="225" t="s">
        <v>129</v>
      </c>
    </row>
    <row r="5" spans="1:4">
      <c r="A5" s="226" t="s">
        <v>9</v>
      </c>
      <c r="B5" s="227"/>
      <c r="C5" s="228"/>
      <c r="D5" s="229">
        <f>C5*0.9</f>
        <v>0</v>
      </c>
    </row>
    <row r="6" spans="1:4">
      <c r="A6" s="366" t="s">
        <v>10</v>
      </c>
      <c r="B6" s="367"/>
      <c r="C6" s="368"/>
      <c r="D6" s="369"/>
    </row>
    <row r="7" spans="1:4">
      <c r="A7" s="233" t="s">
        <v>11</v>
      </c>
      <c r="B7" s="231"/>
      <c r="C7" s="231"/>
      <c r="D7" s="232">
        <f>C7*0.9</f>
        <v>0</v>
      </c>
    </row>
    <row r="8" spans="1:4">
      <c r="A8" s="233" t="s">
        <v>12</v>
      </c>
      <c r="B8" s="231"/>
      <c r="C8" s="231"/>
      <c r="D8" s="232">
        <f>C8*0.9</f>
        <v>0</v>
      </c>
    </row>
    <row r="9" spans="1:4">
      <c r="A9" s="233" t="s">
        <v>80</v>
      </c>
      <c r="B9" s="231"/>
      <c r="C9" s="231"/>
      <c r="D9" s="232">
        <f>C9*0.9</f>
        <v>0</v>
      </c>
    </row>
    <row r="10" spans="1:4" ht="15" customHeight="1">
      <c r="A10" s="233" t="s">
        <v>81</v>
      </c>
      <c r="B10" s="231"/>
      <c r="C10" s="231"/>
      <c r="D10" s="232">
        <f>C10*0.9</f>
        <v>0</v>
      </c>
    </row>
    <row r="11" spans="1:4" ht="17.25" customHeight="1">
      <c r="A11" s="360"/>
      <c r="B11" s="361"/>
      <c r="C11" s="361"/>
      <c r="D11" s="362"/>
    </row>
    <row r="12" spans="1:4">
      <c r="A12" s="235" t="s">
        <v>13</v>
      </c>
      <c r="B12" s="227"/>
      <c r="C12" s="236"/>
      <c r="D12" s="232">
        <f>C12*0.9</f>
        <v>0</v>
      </c>
    </row>
    <row r="13" spans="1:4">
      <c r="A13" s="366" t="s">
        <v>14</v>
      </c>
      <c r="B13" s="367"/>
      <c r="C13" s="368"/>
      <c r="D13" s="369"/>
    </row>
    <row r="14" spans="1:4">
      <c r="A14" s="233" t="s">
        <v>97</v>
      </c>
      <c r="B14" s="231"/>
      <c r="C14" s="231"/>
      <c r="D14" s="232">
        <f t="shared" ref="D14:D22" si="0">C14*0.9</f>
        <v>0</v>
      </c>
    </row>
    <row r="15" spans="1:4">
      <c r="A15" s="233" t="s">
        <v>15</v>
      </c>
      <c r="B15" s="231"/>
      <c r="C15" s="231"/>
      <c r="D15" s="232">
        <f t="shared" si="0"/>
        <v>0</v>
      </c>
    </row>
    <row r="16" spans="1:4">
      <c r="A16" s="233" t="s">
        <v>16</v>
      </c>
      <c r="B16" s="231"/>
      <c r="C16" s="231"/>
      <c r="D16" s="232">
        <f t="shared" si="0"/>
        <v>0</v>
      </c>
    </row>
    <row r="17" spans="1:8">
      <c r="A17" s="233" t="s">
        <v>17</v>
      </c>
      <c r="B17" s="231"/>
      <c r="C17" s="231"/>
      <c r="D17" s="232">
        <f t="shared" si="0"/>
        <v>0</v>
      </c>
    </row>
    <row r="18" spans="1:8">
      <c r="A18" s="233" t="s">
        <v>131</v>
      </c>
      <c r="B18" s="231"/>
      <c r="C18" s="231"/>
      <c r="D18" s="232">
        <f t="shared" si="0"/>
        <v>0</v>
      </c>
    </row>
    <row r="19" spans="1:8">
      <c r="A19" s="233" t="s">
        <v>18</v>
      </c>
      <c r="B19" s="231"/>
      <c r="C19" s="231"/>
      <c r="D19" s="232">
        <f t="shared" si="0"/>
        <v>0</v>
      </c>
    </row>
    <row r="20" spans="1:8">
      <c r="A20" s="233" t="s">
        <v>98</v>
      </c>
      <c r="B20" s="231"/>
      <c r="C20" s="231"/>
      <c r="D20" s="232">
        <f t="shared" si="0"/>
        <v>0</v>
      </c>
    </row>
    <row r="21" spans="1:8">
      <c r="A21" s="233" t="s">
        <v>19</v>
      </c>
      <c r="B21" s="231"/>
      <c r="C21" s="231"/>
      <c r="D21" s="232">
        <f t="shared" si="0"/>
        <v>0</v>
      </c>
    </row>
    <row r="22" spans="1:8">
      <c r="A22" s="233" t="s">
        <v>132</v>
      </c>
      <c r="B22" s="231"/>
      <c r="C22" s="231"/>
      <c r="D22" s="232">
        <f t="shared" si="0"/>
        <v>0</v>
      </c>
    </row>
    <row r="23" spans="1:8" ht="63.75" customHeight="1">
      <c r="A23" s="360"/>
      <c r="B23" s="361"/>
      <c r="C23" s="362"/>
      <c r="D23" s="234" t="s">
        <v>130</v>
      </c>
    </row>
    <row r="24" spans="1:8">
      <c r="A24" s="235" t="s">
        <v>20</v>
      </c>
      <c r="B24" s="227"/>
      <c r="C24" s="236"/>
      <c r="D24" s="237">
        <f>C24</f>
        <v>0</v>
      </c>
    </row>
    <row r="25" spans="1:8">
      <c r="A25" s="363"/>
      <c r="B25" s="364"/>
      <c r="C25" s="364"/>
      <c r="D25" s="365"/>
    </row>
    <row r="26" spans="1:8">
      <c r="A26" s="238" t="s">
        <v>126</v>
      </c>
      <c r="B26" s="239">
        <f>'D4-Přehled o úhradách plateb'!E508</f>
        <v>0</v>
      </c>
      <c r="C26" s="240"/>
      <c r="D26" s="240"/>
      <c r="H26" s="16"/>
    </row>
    <row r="27" spans="1:8">
      <c r="A27" s="241"/>
      <c r="B27" s="242">
        <f>B5+B12+B24</f>
        <v>0</v>
      </c>
      <c r="C27" s="243"/>
      <c r="D27" s="243"/>
    </row>
    <row r="28" spans="1:8">
      <c r="A28" s="359"/>
      <c r="B28" s="359"/>
      <c r="C28" s="243"/>
      <c r="D28" s="243"/>
    </row>
    <row r="29" spans="1:8">
      <c r="C29" s="4"/>
      <c r="D29" s="4"/>
    </row>
    <row r="30" spans="1:8" ht="39" customHeight="1">
      <c r="C30" s="4"/>
      <c r="D30" s="4"/>
    </row>
    <row r="31" spans="1:8">
      <c r="C31" s="4"/>
      <c r="D31" s="4"/>
    </row>
    <row r="32" spans="1:8">
      <c r="C32" s="4"/>
      <c r="D32" s="4"/>
    </row>
    <row r="33" spans="1:4">
      <c r="C33" s="4"/>
      <c r="D33" s="4"/>
    </row>
    <row r="34" spans="1:4">
      <c r="C34" s="4"/>
      <c r="D34" s="4"/>
    </row>
    <row r="35" spans="1:4">
      <c r="C35" s="4"/>
      <c r="D35" s="4"/>
    </row>
    <row r="36" spans="1:4" s="6" customFormat="1">
      <c r="A36" s="3"/>
      <c r="B36" s="3"/>
      <c r="C36" s="5"/>
      <c r="D36" s="5"/>
    </row>
    <row r="38" spans="1:4" ht="28.5" customHeight="1"/>
  </sheetData>
  <sheetProtection algorithmName="SHA-512" hashValue="ZQt+jf5XPpfVBfYuFNnuHL/wPVD4EVFqI+l+X/2lrVtziVvDayb7oSSvRuQ6wfJKr8Rs42ZLhg4kSwM1A2PiNA==" saltValue="fvVYpq/S3gQ6qtCwuuQCgw==" spinCount="100000" sheet="1" objects="1" scenarios="1" selectLockedCells="1"/>
  <mergeCells count="6">
    <mergeCell ref="A28:B28"/>
    <mergeCell ref="A13:D13"/>
    <mergeCell ref="A6:D6"/>
    <mergeCell ref="A11:D11"/>
    <mergeCell ref="A23:C23"/>
    <mergeCell ref="A25:D25"/>
  </mergeCells>
  <conditionalFormatting sqref="B7">
    <cfRule type="cellIs" dxfId="198" priority="47" operator="equal">
      <formula>0</formula>
    </cfRule>
    <cfRule type="cellIs" dxfId="197" priority="48" operator="lessThan">
      <formula>$D$7</formula>
    </cfRule>
  </conditionalFormatting>
  <conditionalFormatting sqref="B8">
    <cfRule type="cellIs" dxfId="196" priority="45" operator="equal">
      <formula>0</formula>
    </cfRule>
    <cfRule type="cellIs" dxfId="195" priority="46" operator="lessThan">
      <formula>$D$8</formula>
    </cfRule>
  </conditionalFormatting>
  <conditionalFormatting sqref="B9">
    <cfRule type="cellIs" dxfId="194" priority="43" operator="equal">
      <formula>0</formula>
    </cfRule>
    <cfRule type="cellIs" dxfId="193" priority="44" operator="lessThan">
      <formula>$D$9</formula>
    </cfRule>
  </conditionalFormatting>
  <conditionalFormatting sqref="B10">
    <cfRule type="cellIs" dxfId="192" priority="41" operator="equal">
      <formula>0</formula>
    </cfRule>
    <cfRule type="cellIs" dxfId="191" priority="42" operator="lessThan">
      <formula>$D$10</formula>
    </cfRule>
  </conditionalFormatting>
  <conditionalFormatting sqref="B5">
    <cfRule type="cellIs" dxfId="190" priority="39" operator="equal">
      <formula>0</formula>
    </cfRule>
    <cfRule type="cellIs" dxfId="189" priority="40" operator="lessThan">
      <formula>$D$5</formula>
    </cfRule>
  </conditionalFormatting>
  <conditionalFormatting sqref="B12">
    <cfRule type="cellIs" dxfId="188" priority="37" operator="equal">
      <formula>0</formula>
    </cfRule>
    <cfRule type="cellIs" dxfId="187" priority="38" operator="lessThan">
      <formula>$D$12</formula>
    </cfRule>
  </conditionalFormatting>
  <conditionalFormatting sqref="B14">
    <cfRule type="cellIs" dxfId="186" priority="31" operator="equal">
      <formula>0</formula>
    </cfRule>
    <cfRule type="cellIs" dxfId="185" priority="32" operator="lessThan">
      <formula>$D$14</formula>
    </cfRule>
  </conditionalFormatting>
  <conditionalFormatting sqref="B15">
    <cfRule type="cellIs" dxfId="184" priority="29" operator="equal">
      <formula>0</formula>
    </cfRule>
    <cfRule type="cellIs" dxfId="183" priority="30" operator="lessThan">
      <formula>$D$15</formula>
    </cfRule>
  </conditionalFormatting>
  <conditionalFormatting sqref="B16">
    <cfRule type="cellIs" dxfId="182" priority="27" operator="equal">
      <formula>0</formula>
    </cfRule>
    <cfRule type="cellIs" dxfId="181" priority="28" operator="lessThan">
      <formula>$D$16</formula>
    </cfRule>
  </conditionalFormatting>
  <conditionalFormatting sqref="B17">
    <cfRule type="cellIs" dxfId="180" priority="25" operator="equal">
      <formula>0</formula>
    </cfRule>
    <cfRule type="cellIs" dxfId="179" priority="26" operator="lessThan">
      <formula>$D$17</formula>
    </cfRule>
  </conditionalFormatting>
  <conditionalFormatting sqref="B18">
    <cfRule type="cellIs" dxfId="178" priority="23" operator="equal">
      <formula>0</formula>
    </cfRule>
    <cfRule type="cellIs" dxfId="177" priority="24" operator="lessThan">
      <formula>$D$18</formula>
    </cfRule>
  </conditionalFormatting>
  <conditionalFormatting sqref="B19">
    <cfRule type="cellIs" dxfId="176" priority="19" operator="equal">
      <formula>0</formula>
    </cfRule>
    <cfRule type="cellIs" dxfId="175" priority="20" operator="lessThan">
      <formula>$D$19</formula>
    </cfRule>
  </conditionalFormatting>
  <conditionalFormatting sqref="B20">
    <cfRule type="cellIs" dxfId="174" priority="17" operator="equal">
      <formula>0</formula>
    </cfRule>
    <cfRule type="cellIs" dxfId="173" priority="18" operator="lessThan">
      <formula>$D$20</formula>
    </cfRule>
  </conditionalFormatting>
  <conditionalFormatting sqref="B21">
    <cfRule type="cellIs" dxfId="172" priority="15" operator="equal">
      <formula>0</formula>
    </cfRule>
    <cfRule type="cellIs" dxfId="171" priority="16" operator="lessThan">
      <formula>$D$21</formula>
    </cfRule>
  </conditionalFormatting>
  <conditionalFormatting sqref="B22">
    <cfRule type="cellIs" dxfId="170" priority="13" operator="equal">
      <formula>0</formula>
    </cfRule>
    <cfRule type="cellIs" dxfId="169" priority="14" operator="lessThan">
      <formula>$D$22</formula>
    </cfRule>
  </conditionalFormatting>
  <conditionalFormatting sqref="B26">
    <cfRule type="cellIs" dxfId="168" priority="2" operator="notEqual">
      <formula>$B$27</formula>
    </cfRule>
  </conditionalFormatting>
  <conditionalFormatting sqref="B24">
    <cfRule type="cellIs" dxfId="167" priority="49" operator="notEqual">
      <formula>#REF!</formula>
    </cfRule>
    <cfRule type="cellIs" dxfId="166" priority="50" operator="equal">
      <formula>0</formula>
    </cfRule>
    <cfRule type="cellIs" dxfId="165" priority="51" operator="notEqual">
      <formula>$D$24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pageSetUpPr fitToPage="1"/>
  </sheetPr>
  <dimension ref="A1:F512"/>
  <sheetViews>
    <sheetView topLeftCell="A4" zoomScaleSheetLayoutView="145" workbookViewId="0">
      <selection activeCell="B7" sqref="B7"/>
    </sheetView>
  </sheetViews>
  <sheetFormatPr defaultColWidth="9.140625" defaultRowHeight="15.75"/>
  <cols>
    <col min="1" max="1" width="5.28515625" style="78" customWidth="1"/>
    <col min="2" max="2" width="16.28515625" style="78" customWidth="1"/>
    <col min="3" max="3" width="37.85546875" style="73" customWidth="1"/>
    <col min="4" max="4" width="23.5703125" style="73" customWidth="1"/>
    <col min="5" max="5" width="20.7109375" style="73" bestFit="1" customWidth="1"/>
    <col min="6" max="6" width="3.42578125" style="73" customWidth="1"/>
    <col min="7" max="16384" width="9.140625" style="73"/>
  </cols>
  <sheetData>
    <row r="1" spans="1:6" ht="28.5" customHeight="1">
      <c r="A1" s="370" t="s">
        <v>34</v>
      </c>
      <c r="B1" s="370"/>
      <c r="C1" s="370"/>
      <c r="D1" s="370"/>
      <c r="E1" s="370"/>
      <c r="F1" s="72"/>
    </row>
    <row r="2" spans="1:6" ht="15" customHeight="1">
      <c r="A2" s="74" t="s">
        <v>57</v>
      </c>
      <c r="B2" s="74"/>
      <c r="C2" s="72"/>
      <c r="D2" s="72"/>
      <c r="E2" s="72"/>
      <c r="F2" s="72"/>
    </row>
    <row r="3" spans="1:6" ht="15" customHeight="1">
      <c r="A3" s="371" t="s">
        <v>125</v>
      </c>
      <c r="B3" s="371"/>
      <c r="C3" s="371"/>
      <c r="D3" s="371"/>
      <c r="E3" s="371"/>
      <c r="F3" s="72"/>
    </row>
    <row r="4" spans="1:6" ht="15" customHeight="1">
      <c r="A4" s="372" t="s">
        <v>58</v>
      </c>
      <c r="B4" s="372"/>
      <c r="C4" s="372"/>
      <c r="D4" s="372"/>
      <c r="E4" s="372"/>
      <c r="F4" s="72"/>
    </row>
    <row r="5" spans="1:6" ht="15" customHeight="1" thickBot="1">
      <c r="A5" s="26"/>
      <c r="B5" s="26"/>
      <c r="C5" s="72"/>
      <c r="D5" s="72"/>
      <c r="E5" s="72"/>
      <c r="F5" s="72"/>
    </row>
    <row r="6" spans="1:6" ht="15" customHeight="1" thickBot="1">
      <c r="A6" s="248" t="s">
        <v>59</v>
      </c>
      <c r="B6" s="250" t="s">
        <v>118</v>
      </c>
      <c r="C6" s="250" t="s">
        <v>60</v>
      </c>
      <c r="D6" s="250" t="s">
        <v>113</v>
      </c>
      <c r="E6" s="249" t="s">
        <v>63</v>
      </c>
      <c r="F6" s="72"/>
    </row>
    <row r="7" spans="1:6" ht="15" customHeight="1">
      <c r="A7" s="75">
        <v>1</v>
      </c>
      <c r="B7" s="162"/>
      <c r="C7" s="162"/>
      <c r="D7" s="163"/>
      <c r="E7" s="164"/>
      <c r="F7" s="72"/>
    </row>
    <row r="8" spans="1:6" ht="15" customHeight="1">
      <c r="A8" s="76">
        <v>2</v>
      </c>
      <c r="B8" s="165"/>
      <c r="C8" s="165"/>
      <c r="D8" s="166"/>
      <c r="E8" s="167"/>
      <c r="F8" s="72"/>
    </row>
    <row r="9" spans="1:6" ht="15" customHeight="1">
      <c r="A9" s="76">
        <v>3</v>
      </c>
      <c r="B9" s="165"/>
      <c r="C9" s="165"/>
      <c r="D9" s="166"/>
      <c r="E9" s="167"/>
      <c r="F9" s="72"/>
    </row>
    <row r="10" spans="1:6" ht="15" customHeight="1">
      <c r="A10" s="76">
        <v>4</v>
      </c>
      <c r="B10" s="165"/>
      <c r="C10" s="165"/>
      <c r="D10" s="166"/>
      <c r="E10" s="167"/>
      <c r="F10" s="72"/>
    </row>
    <row r="11" spans="1:6" ht="15" customHeight="1">
      <c r="A11" s="76">
        <v>5</v>
      </c>
      <c r="B11" s="165"/>
      <c r="C11" s="165"/>
      <c r="D11" s="166"/>
      <c r="E11" s="167"/>
      <c r="F11" s="72"/>
    </row>
    <row r="12" spans="1:6" ht="15" customHeight="1">
      <c r="A12" s="76">
        <v>6</v>
      </c>
      <c r="B12" s="165"/>
      <c r="C12" s="165"/>
      <c r="D12" s="166"/>
      <c r="E12" s="167"/>
      <c r="F12" s="72"/>
    </row>
    <row r="13" spans="1:6" ht="15" customHeight="1">
      <c r="A13" s="76">
        <v>7</v>
      </c>
      <c r="B13" s="165"/>
      <c r="C13" s="165"/>
      <c r="D13" s="166"/>
      <c r="E13" s="167"/>
      <c r="F13" s="72"/>
    </row>
    <row r="14" spans="1:6" ht="15" customHeight="1">
      <c r="A14" s="76">
        <v>8</v>
      </c>
      <c r="B14" s="165"/>
      <c r="C14" s="165"/>
      <c r="D14" s="166"/>
      <c r="E14" s="167"/>
      <c r="F14" s="72"/>
    </row>
    <row r="15" spans="1:6" ht="15" customHeight="1">
      <c r="A15" s="76">
        <v>9</v>
      </c>
      <c r="B15" s="165"/>
      <c r="C15" s="165"/>
      <c r="D15" s="166"/>
      <c r="E15" s="167"/>
      <c r="F15" s="72"/>
    </row>
    <row r="16" spans="1:6" ht="15" customHeight="1">
      <c r="A16" s="76">
        <v>10</v>
      </c>
      <c r="B16" s="165"/>
      <c r="C16" s="165"/>
      <c r="D16" s="166"/>
      <c r="E16" s="167"/>
      <c r="F16" s="72"/>
    </row>
    <row r="17" spans="1:6" ht="15" customHeight="1">
      <c r="A17" s="76">
        <v>11</v>
      </c>
      <c r="B17" s="165"/>
      <c r="C17" s="165"/>
      <c r="D17" s="166"/>
      <c r="E17" s="167"/>
      <c r="F17" s="72"/>
    </row>
    <row r="18" spans="1:6" ht="15" customHeight="1">
      <c r="A18" s="76">
        <v>12</v>
      </c>
      <c r="B18" s="165"/>
      <c r="C18" s="165"/>
      <c r="D18" s="166"/>
      <c r="E18" s="167"/>
      <c r="F18" s="72"/>
    </row>
    <row r="19" spans="1:6" ht="15" customHeight="1">
      <c r="A19" s="76">
        <v>13</v>
      </c>
      <c r="B19" s="168"/>
      <c r="C19" s="168"/>
      <c r="D19" s="169"/>
      <c r="E19" s="167"/>
      <c r="F19" s="72"/>
    </row>
    <row r="20" spans="1:6" ht="15" customHeight="1">
      <c r="A20" s="76">
        <v>14</v>
      </c>
      <c r="B20" s="165"/>
      <c r="C20" s="165"/>
      <c r="D20" s="166"/>
      <c r="E20" s="167"/>
      <c r="F20" s="72"/>
    </row>
    <row r="21" spans="1:6" ht="15" customHeight="1">
      <c r="A21" s="76">
        <v>15</v>
      </c>
      <c r="B21" s="165"/>
      <c r="C21" s="165"/>
      <c r="D21" s="166"/>
      <c r="E21" s="167"/>
      <c r="F21" s="72"/>
    </row>
    <row r="22" spans="1:6" ht="15" customHeight="1">
      <c r="A22" s="76">
        <v>16</v>
      </c>
      <c r="B22" s="165"/>
      <c r="C22" s="165"/>
      <c r="D22" s="166"/>
      <c r="E22" s="167"/>
      <c r="F22" s="72"/>
    </row>
    <row r="23" spans="1:6" ht="15" customHeight="1">
      <c r="A23" s="76">
        <v>17</v>
      </c>
      <c r="B23" s="165"/>
      <c r="C23" s="165"/>
      <c r="D23" s="166"/>
      <c r="E23" s="167"/>
      <c r="F23" s="72"/>
    </row>
    <row r="24" spans="1:6" ht="15" customHeight="1">
      <c r="A24" s="76">
        <v>18</v>
      </c>
      <c r="B24" s="165"/>
      <c r="C24" s="165"/>
      <c r="D24" s="166"/>
      <c r="E24" s="167"/>
      <c r="F24" s="72"/>
    </row>
    <row r="25" spans="1:6" ht="15" customHeight="1">
      <c r="A25" s="76">
        <v>19</v>
      </c>
      <c r="B25" s="165"/>
      <c r="C25" s="165"/>
      <c r="D25" s="166"/>
      <c r="E25" s="167"/>
      <c r="F25" s="72"/>
    </row>
    <row r="26" spans="1:6" ht="15" customHeight="1">
      <c r="A26" s="76">
        <v>20</v>
      </c>
      <c r="B26" s="165"/>
      <c r="C26" s="165"/>
      <c r="D26" s="166"/>
      <c r="E26" s="167"/>
      <c r="F26" s="72"/>
    </row>
    <row r="27" spans="1:6" ht="15" customHeight="1">
      <c r="A27" s="76">
        <v>21</v>
      </c>
      <c r="B27" s="165"/>
      <c r="C27" s="165"/>
      <c r="D27" s="166"/>
      <c r="E27" s="167"/>
      <c r="F27" s="72"/>
    </row>
    <row r="28" spans="1:6" ht="15" customHeight="1">
      <c r="A28" s="76">
        <v>22</v>
      </c>
      <c r="B28" s="165"/>
      <c r="C28" s="165"/>
      <c r="D28" s="166"/>
      <c r="E28" s="167"/>
      <c r="F28" s="72"/>
    </row>
    <row r="29" spans="1:6" ht="15" customHeight="1">
      <c r="A29" s="76">
        <v>23</v>
      </c>
      <c r="B29" s="165"/>
      <c r="C29" s="165"/>
      <c r="D29" s="166"/>
      <c r="E29" s="167"/>
      <c r="F29" s="72"/>
    </row>
    <row r="30" spans="1:6" ht="15" customHeight="1">
      <c r="A30" s="76">
        <v>24</v>
      </c>
      <c r="B30" s="165"/>
      <c r="C30" s="165"/>
      <c r="D30" s="166"/>
      <c r="E30" s="167"/>
      <c r="F30" s="72"/>
    </row>
    <row r="31" spans="1:6" ht="15" customHeight="1">
      <c r="A31" s="76">
        <v>25</v>
      </c>
      <c r="B31" s="165"/>
      <c r="C31" s="165"/>
      <c r="D31" s="166"/>
      <c r="E31" s="167"/>
      <c r="F31" s="72"/>
    </row>
    <row r="32" spans="1:6" ht="15" customHeight="1">
      <c r="A32" s="76">
        <v>26</v>
      </c>
      <c r="B32" s="165"/>
      <c r="C32" s="165"/>
      <c r="D32" s="166"/>
      <c r="E32" s="167"/>
      <c r="F32" s="72"/>
    </row>
    <row r="33" spans="1:6" ht="15" customHeight="1">
      <c r="A33" s="76">
        <v>27</v>
      </c>
      <c r="B33" s="165"/>
      <c r="C33" s="165"/>
      <c r="D33" s="166"/>
      <c r="E33" s="167"/>
      <c r="F33" s="72"/>
    </row>
    <row r="34" spans="1:6" ht="15" customHeight="1">
      <c r="A34" s="76">
        <v>28</v>
      </c>
      <c r="B34" s="165"/>
      <c r="C34" s="165"/>
      <c r="D34" s="166"/>
      <c r="E34" s="167"/>
      <c r="F34" s="72"/>
    </row>
    <row r="35" spans="1:6" ht="15" customHeight="1">
      <c r="A35" s="76">
        <v>29</v>
      </c>
      <c r="B35" s="165"/>
      <c r="C35" s="165"/>
      <c r="D35" s="166"/>
      <c r="E35" s="167"/>
      <c r="F35" s="72"/>
    </row>
    <row r="36" spans="1:6" ht="15" customHeight="1">
      <c r="A36" s="76">
        <v>30</v>
      </c>
      <c r="B36" s="165"/>
      <c r="C36" s="165"/>
      <c r="D36" s="166"/>
      <c r="E36" s="167"/>
      <c r="F36" s="72"/>
    </row>
    <row r="37" spans="1:6" ht="15" customHeight="1">
      <c r="A37" s="76">
        <v>31</v>
      </c>
      <c r="B37" s="165"/>
      <c r="C37" s="165"/>
      <c r="D37" s="166"/>
      <c r="E37" s="167"/>
      <c r="F37" s="72"/>
    </row>
    <row r="38" spans="1:6" ht="15" customHeight="1">
      <c r="A38" s="76">
        <v>32</v>
      </c>
      <c r="B38" s="165"/>
      <c r="C38" s="165"/>
      <c r="D38" s="166"/>
      <c r="E38" s="167"/>
      <c r="F38" s="72"/>
    </row>
    <row r="39" spans="1:6" ht="15" customHeight="1">
      <c r="A39" s="76">
        <v>33</v>
      </c>
      <c r="B39" s="165"/>
      <c r="C39" s="165"/>
      <c r="D39" s="166"/>
      <c r="E39" s="167"/>
      <c r="F39" s="72"/>
    </row>
    <row r="40" spans="1:6" ht="15" customHeight="1">
      <c r="A40" s="76">
        <v>34</v>
      </c>
      <c r="B40" s="165"/>
      <c r="C40" s="165"/>
      <c r="D40" s="166"/>
      <c r="E40" s="167"/>
      <c r="F40" s="72"/>
    </row>
    <row r="41" spans="1:6" ht="15" customHeight="1">
      <c r="A41" s="76">
        <v>35</v>
      </c>
      <c r="B41" s="165"/>
      <c r="C41" s="165"/>
      <c r="D41" s="166"/>
      <c r="E41" s="167"/>
      <c r="F41" s="72"/>
    </row>
    <row r="42" spans="1:6" ht="15" customHeight="1">
      <c r="A42" s="76">
        <v>36</v>
      </c>
      <c r="B42" s="165"/>
      <c r="C42" s="165"/>
      <c r="D42" s="166"/>
      <c r="E42" s="167"/>
      <c r="F42" s="72"/>
    </row>
    <row r="43" spans="1:6" ht="15" customHeight="1">
      <c r="A43" s="76">
        <v>37</v>
      </c>
      <c r="B43" s="165"/>
      <c r="C43" s="165"/>
      <c r="D43" s="166"/>
      <c r="E43" s="167"/>
      <c r="F43" s="72"/>
    </row>
    <row r="44" spans="1:6" ht="15" customHeight="1">
      <c r="A44" s="76">
        <v>38</v>
      </c>
      <c r="B44" s="165"/>
      <c r="C44" s="165"/>
      <c r="D44" s="166"/>
      <c r="E44" s="167"/>
      <c r="F44" s="72"/>
    </row>
    <row r="45" spans="1:6" ht="15" customHeight="1">
      <c r="A45" s="76">
        <v>39</v>
      </c>
      <c r="B45" s="165"/>
      <c r="C45" s="165"/>
      <c r="D45" s="166"/>
      <c r="E45" s="167"/>
      <c r="F45" s="72"/>
    </row>
    <row r="46" spans="1:6" ht="15" customHeight="1">
      <c r="A46" s="76">
        <v>40</v>
      </c>
      <c r="B46" s="165"/>
      <c r="C46" s="165"/>
      <c r="D46" s="166"/>
      <c r="E46" s="167"/>
      <c r="F46" s="72"/>
    </row>
    <row r="47" spans="1:6" ht="15" customHeight="1">
      <c r="A47" s="76">
        <v>41</v>
      </c>
      <c r="B47" s="165"/>
      <c r="C47" s="165"/>
      <c r="D47" s="166"/>
      <c r="E47" s="167"/>
      <c r="F47" s="72"/>
    </row>
    <row r="48" spans="1:6" ht="15" customHeight="1">
      <c r="A48" s="76">
        <v>42</v>
      </c>
      <c r="B48" s="165"/>
      <c r="C48" s="165"/>
      <c r="D48" s="166"/>
      <c r="E48" s="167"/>
      <c r="F48" s="72"/>
    </row>
    <row r="49" spans="1:6" ht="15" customHeight="1">
      <c r="A49" s="76">
        <v>43</v>
      </c>
      <c r="B49" s="165"/>
      <c r="C49" s="165"/>
      <c r="D49" s="166"/>
      <c r="E49" s="167"/>
      <c r="F49" s="72"/>
    </row>
    <row r="50" spans="1:6" ht="15" customHeight="1">
      <c r="A50" s="76">
        <v>44</v>
      </c>
      <c r="B50" s="165"/>
      <c r="C50" s="165"/>
      <c r="D50" s="166"/>
      <c r="E50" s="167"/>
      <c r="F50" s="72"/>
    </row>
    <row r="51" spans="1:6" ht="15" customHeight="1">
      <c r="A51" s="76">
        <v>45</v>
      </c>
      <c r="B51" s="165"/>
      <c r="C51" s="165"/>
      <c r="D51" s="166"/>
      <c r="E51" s="167"/>
      <c r="F51" s="72"/>
    </row>
    <row r="52" spans="1:6" ht="15" customHeight="1">
      <c r="A52" s="76">
        <v>46</v>
      </c>
      <c r="B52" s="165"/>
      <c r="C52" s="165"/>
      <c r="D52" s="166"/>
      <c r="E52" s="167"/>
      <c r="F52" s="72"/>
    </row>
    <row r="53" spans="1:6" ht="15" customHeight="1">
      <c r="A53" s="76">
        <v>47</v>
      </c>
      <c r="B53" s="165"/>
      <c r="C53" s="165"/>
      <c r="D53" s="166"/>
      <c r="E53" s="167"/>
      <c r="F53" s="72"/>
    </row>
    <row r="54" spans="1:6" ht="15" customHeight="1">
      <c r="A54" s="76">
        <v>48</v>
      </c>
      <c r="B54" s="165"/>
      <c r="C54" s="165"/>
      <c r="D54" s="166"/>
      <c r="E54" s="167"/>
      <c r="F54" s="72"/>
    </row>
    <row r="55" spans="1:6" ht="15" customHeight="1">
      <c r="A55" s="76">
        <v>49</v>
      </c>
      <c r="B55" s="165"/>
      <c r="C55" s="165"/>
      <c r="D55" s="166"/>
      <c r="E55" s="167"/>
      <c r="F55" s="72"/>
    </row>
    <row r="56" spans="1:6" ht="15" customHeight="1">
      <c r="A56" s="76">
        <v>50</v>
      </c>
      <c r="B56" s="165"/>
      <c r="C56" s="165"/>
      <c r="D56" s="166"/>
      <c r="E56" s="167"/>
      <c r="F56" s="72"/>
    </row>
    <row r="57" spans="1:6" ht="15" customHeight="1">
      <c r="A57" s="76">
        <v>51</v>
      </c>
      <c r="B57" s="165"/>
      <c r="C57" s="165"/>
      <c r="D57" s="166"/>
      <c r="E57" s="167"/>
      <c r="F57" s="72"/>
    </row>
    <row r="58" spans="1:6" ht="15" customHeight="1">
      <c r="A58" s="76">
        <v>52</v>
      </c>
      <c r="B58" s="165"/>
      <c r="C58" s="165"/>
      <c r="D58" s="166"/>
      <c r="E58" s="167"/>
      <c r="F58" s="72"/>
    </row>
    <row r="59" spans="1:6" ht="15" customHeight="1">
      <c r="A59" s="76">
        <v>53</v>
      </c>
      <c r="B59" s="165"/>
      <c r="C59" s="165"/>
      <c r="D59" s="166"/>
      <c r="E59" s="167"/>
      <c r="F59" s="72"/>
    </row>
    <row r="60" spans="1:6" ht="15" customHeight="1">
      <c r="A60" s="76">
        <v>54</v>
      </c>
      <c r="B60" s="165"/>
      <c r="C60" s="165"/>
      <c r="D60" s="166"/>
      <c r="E60" s="167"/>
      <c r="F60" s="72"/>
    </row>
    <row r="61" spans="1:6" ht="15" customHeight="1">
      <c r="A61" s="76">
        <v>55</v>
      </c>
      <c r="B61" s="165"/>
      <c r="C61" s="165"/>
      <c r="D61" s="166"/>
      <c r="E61" s="167"/>
      <c r="F61" s="72"/>
    </row>
    <row r="62" spans="1:6" ht="15" customHeight="1">
      <c r="A62" s="76">
        <v>56</v>
      </c>
      <c r="B62" s="165"/>
      <c r="C62" s="165"/>
      <c r="D62" s="166"/>
      <c r="E62" s="167"/>
      <c r="F62" s="72"/>
    </row>
    <row r="63" spans="1:6" ht="15" customHeight="1">
      <c r="A63" s="76">
        <v>57</v>
      </c>
      <c r="B63" s="165"/>
      <c r="C63" s="165"/>
      <c r="D63" s="166"/>
      <c r="E63" s="167"/>
      <c r="F63" s="72"/>
    </row>
    <row r="64" spans="1:6" ht="15" customHeight="1">
      <c r="A64" s="76">
        <v>58</v>
      </c>
      <c r="B64" s="165"/>
      <c r="C64" s="165"/>
      <c r="D64" s="166"/>
      <c r="E64" s="167"/>
      <c r="F64" s="72"/>
    </row>
    <row r="65" spans="1:6" ht="15" customHeight="1">
      <c r="A65" s="76">
        <v>59</v>
      </c>
      <c r="B65" s="165"/>
      <c r="C65" s="165"/>
      <c r="D65" s="166"/>
      <c r="E65" s="167"/>
      <c r="F65" s="72"/>
    </row>
    <row r="66" spans="1:6" ht="15" customHeight="1">
      <c r="A66" s="76">
        <v>60</v>
      </c>
      <c r="B66" s="165"/>
      <c r="C66" s="165"/>
      <c r="D66" s="166"/>
      <c r="E66" s="167"/>
      <c r="F66" s="72"/>
    </row>
    <row r="67" spans="1:6" ht="15" customHeight="1">
      <c r="A67" s="76">
        <v>61</v>
      </c>
      <c r="B67" s="165"/>
      <c r="C67" s="165"/>
      <c r="D67" s="166"/>
      <c r="E67" s="167"/>
      <c r="F67" s="72"/>
    </row>
    <row r="68" spans="1:6" ht="15" customHeight="1">
      <c r="A68" s="76">
        <v>62</v>
      </c>
      <c r="B68" s="165"/>
      <c r="C68" s="165"/>
      <c r="D68" s="166"/>
      <c r="E68" s="167"/>
      <c r="F68" s="72"/>
    </row>
    <row r="69" spans="1:6" ht="15" customHeight="1">
      <c r="A69" s="76">
        <v>63</v>
      </c>
      <c r="B69" s="165"/>
      <c r="C69" s="165"/>
      <c r="D69" s="166"/>
      <c r="E69" s="167"/>
      <c r="F69" s="72"/>
    </row>
    <row r="70" spans="1:6" ht="15" customHeight="1">
      <c r="A70" s="76">
        <v>64</v>
      </c>
      <c r="B70" s="165"/>
      <c r="C70" s="165"/>
      <c r="D70" s="166"/>
      <c r="E70" s="167"/>
      <c r="F70" s="72"/>
    </row>
    <row r="71" spans="1:6" ht="15" customHeight="1">
      <c r="A71" s="76">
        <v>65</v>
      </c>
      <c r="B71" s="165"/>
      <c r="C71" s="165"/>
      <c r="D71" s="166"/>
      <c r="E71" s="167"/>
      <c r="F71" s="72"/>
    </row>
    <row r="72" spans="1:6" ht="15" customHeight="1">
      <c r="A72" s="76">
        <v>66</v>
      </c>
      <c r="B72" s="165"/>
      <c r="C72" s="165"/>
      <c r="D72" s="166"/>
      <c r="E72" s="167"/>
      <c r="F72" s="72"/>
    </row>
    <row r="73" spans="1:6" ht="15" customHeight="1">
      <c r="A73" s="76">
        <v>67</v>
      </c>
      <c r="B73" s="165"/>
      <c r="C73" s="165"/>
      <c r="D73" s="166"/>
      <c r="E73" s="167"/>
      <c r="F73" s="72"/>
    </row>
    <row r="74" spans="1:6" ht="15" customHeight="1">
      <c r="A74" s="76">
        <v>68</v>
      </c>
      <c r="B74" s="165"/>
      <c r="C74" s="165"/>
      <c r="D74" s="166"/>
      <c r="E74" s="167"/>
      <c r="F74" s="72"/>
    </row>
    <row r="75" spans="1:6" ht="15" customHeight="1">
      <c r="A75" s="76">
        <v>69</v>
      </c>
      <c r="B75" s="165"/>
      <c r="C75" s="165"/>
      <c r="D75" s="166"/>
      <c r="E75" s="167"/>
      <c r="F75" s="72"/>
    </row>
    <row r="76" spans="1:6" ht="15" customHeight="1">
      <c r="A76" s="76">
        <v>70</v>
      </c>
      <c r="B76" s="165"/>
      <c r="C76" s="165"/>
      <c r="D76" s="166"/>
      <c r="E76" s="167"/>
      <c r="F76" s="72"/>
    </row>
    <row r="77" spans="1:6" ht="15" customHeight="1">
      <c r="A77" s="76">
        <v>71</v>
      </c>
      <c r="B77" s="165"/>
      <c r="C77" s="165"/>
      <c r="D77" s="166"/>
      <c r="E77" s="167"/>
      <c r="F77" s="72"/>
    </row>
    <row r="78" spans="1:6" ht="15" customHeight="1">
      <c r="A78" s="76">
        <v>72</v>
      </c>
      <c r="B78" s="165"/>
      <c r="C78" s="165"/>
      <c r="D78" s="166"/>
      <c r="E78" s="167"/>
      <c r="F78" s="72"/>
    </row>
    <row r="79" spans="1:6" ht="15" customHeight="1">
      <c r="A79" s="76">
        <v>73</v>
      </c>
      <c r="B79" s="165"/>
      <c r="C79" s="165"/>
      <c r="D79" s="166"/>
      <c r="E79" s="167"/>
      <c r="F79" s="72"/>
    </row>
    <row r="80" spans="1:6" ht="15" customHeight="1">
      <c r="A80" s="76">
        <v>74</v>
      </c>
      <c r="B80" s="165"/>
      <c r="C80" s="165"/>
      <c r="D80" s="166"/>
      <c r="E80" s="167"/>
      <c r="F80" s="72"/>
    </row>
    <row r="81" spans="1:6" ht="15" customHeight="1">
      <c r="A81" s="76">
        <v>75</v>
      </c>
      <c r="B81" s="165"/>
      <c r="C81" s="165"/>
      <c r="D81" s="166"/>
      <c r="E81" s="167"/>
      <c r="F81" s="72"/>
    </row>
    <row r="82" spans="1:6" ht="15" customHeight="1">
      <c r="A82" s="76">
        <v>76</v>
      </c>
      <c r="B82" s="165"/>
      <c r="C82" s="165"/>
      <c r="D82" s="166"/>
      <c r="E82" s="167"/>
      <c r="F82" s="72"/>
    </row>
    <row r="83" spans="1:6" ht="15" customHeight="1">
      <c r="A83" s="76">
        <v>77</v>
      </c>
      <c r="B83" s="165"/>
      <c r="C83" s="165"/>
      <c r="D83" s="166"/>
      <c r="E83" s="167"/>
      <c r="F83" s="72"/>
    </row>
    <row r="84" spans="1:6" ht="15" customHeight="1">
      <c r="A84" s="76">
        <v>78</v>
      </c>
      <c r="B84" s="165"/>
      <c r="C84" s="165"/>
      <c r="D84" s="166"/>
      <c r="E84" s="167"/>
      <c r="F84" s="72"/>
    </row>
    <row r="85" spans="1:6" ht="15" customHeight="1">
      <c r="A85" s="76">
        <v>79</v>
      </c>
      <c r="B85" s="165"/>
      <c r="C85" s="165"/>
      <c r="D85" s="166"/>
      <c r="E85" s="167"/>
      <c r="F85" s="72"/>
    </row>
    <row r="86" spans="1:6" ht="15" customHeight="1">
      <c r="A86" s="76">
        <v>80</v>
      </c>
      <c r="B86" s="165"/>
      <c r="C86" s="165"/>
      <c r="D86" s="166"/>
      <c r="E86" s="167"/>
      <c r="F86" s="72"/>
    </row>
    <row r="87" spans="1:6" ht="15" customHeight="1">
      <c r="A87" s="76">
        <v>81</v>
      </c>
      <c r="B87" s="165"/>
      <c r="C87" s="165"/>
      <c r="D87" s="166"/>
      <c r="E87" s="167"/>
      <c r="F87" s="72"/>
    </row>
    <row r="88" spans="1:6" ht="15" customHeight="1">
      <c r="A88" s="76">
        <v>82</v>
      </c>
      <c r="B88" s="165"/>
      <c r="C88" s="165"/>
      <c r="D88" s="166"/>
      <c r="E88" s="167"/>
      <c r="F88" s="72"/>
    </row>
    <row r="89" spans="1:6" ht="15" customHeight="1">
      <c r="A89" s="76">
        <v>83</v>
      </c>
      <c r="B89" s="165"/>
      <c r="C89" s="165"/>
      <c r="D89" s="166"/>
      <c r="E89" s="167"/>
      <c r="F89" s="72"/>
    </row>
    <row r="90" spans="1:6" ht="15" customHeight="1">
      <c r="A90" s="76">
        <v>84</v>
      </c>
      <c r="B90" s="165"/>
      <c r="C90" s="165"/>
      <c r="D90" s="166"/>
      <c r="E90" s="167"/>
      <c r="F90" s="72"/>
    </row>
    <row r="91" spans="1:6" ht="15" customHeight="1">
      <c r="A91" s="76">
        <v>85</v>
      </c>
      <c r="B91" s="165"/>
      <c r="C91" s="165"/>
      <c r="D91" s="166"/>
      <c r="E91" s="167"/>
      <c r="F91" s="72"/>
    </row>
    <row r="92" spans="1:6" ht="15" customHeight="1">
      <c r="A92" s="76">
        <v>86</v>
      </c>
      <c r="B92" s="165"/>
      <c r="C92" s="165"/>
      <c r="D92" s="166"/>
      <c r="E92" s="167"/>
      <c r="F92" s="72"/>
    </row>
    <row r="93" spans="1:6" ht="15" customHeight="1">
      <c r="A93" s="76">
        <v>87</v>
      </c>
      <c r="B93" s="165"/>
      <c r="C93" s="165"/>
      <c r="D93" s="166"/>
      <c r="E93" s="167"/>
      <c r="F93" s="72"/>
    </row>
    <row r="94" spans="1:6" ht="15" customHeight="1">
      <c r="A94" s="76">
        <v>88</v>
      </c>
      <c r="B94" s="165"/>
      <c r="C94" s="165"/>
      <c r="D94" s="166"/>
      <c r="E94" s="167"/>
      <c r="F94" s="72"/>
    </row>
    <row r="95" spans="1:6" ht="15" customHeight="1">
      <c r="A95" s="76">
        <v>89</v>
      </c>
      <c r="B95" s="165"/>
      <c r="C95" s="165"/>
      <c r="D95" s="166"/>
      <c r="E95" s="167"/>
      <c r="F95" s="72"/>
    </row>
    <row r="96" spans="1:6" ht="15" customHeight="1">
      <c r="A96" s="76">
        <v>90</v>
      </c>
      <c r="B96" s="165"/>
      <c r="C96" s="165"/>
      <c r="D96" s="166"/>
      <c r="E96" s="167"/>
      <c r="F96" s="72"/>
    </row>
    <row r="97" spans="1:6" ht="15" customHeight="1">
      <c r="A97" s="76">
        <v>91</v>
      </c>
      <c r="B97" s="165"/>
      <c r="C97" s="165"/>
      <c r="D97" s="166"/>
      <c r="E97" s="167"/>
      <c r="F97" s="72"/>
    </row>
    <row r="98" spans="1:6" ht="15" customHeight="1">
      <c r="A98" s="76">
        <v>92</v>
      </c>
      <c r="B98" s="165"/>
      <c r="C98" s="165"/>
      <c r="D98" s="166"/>
      <c r="E98" s="167"/>
      <c r="F98" s="72"/>
    </row>
    <row r="99" spans="1:6" ht="15" customHeight="1">
      <c r="A99" s="76">
        <v>93</v>
      </c>
      <c r="B99" s="165"/>
      <c r="C99" s="165"/>
      <c r="D99" s="166"/>
      <c r="E99" s="167"/>
      <c r="F99" s="72"/>
    </row>
    <row r="100" spans="1:6" ht="15" customHeight="1">
      <c r="A100" s="76">
        <v>94</v>
      </c>
      <c r="B100" s="165"/>
      <c r="C100" s="165"/>
      <c r="D100" s="166"/>
      <c r="E100" s="167"/>
      <c r="F100" s="72"/>
    </row>
    <row r="101" spans="1:6" ht="15" customHeight="1">
      <c r="A101" s="76">
        <v>95</v>
      </c>
      <c r="B101" s="165"/>
      <c r="C101" s="165"/>
      <c r="D101" s="166"/>
      <c r="E101" s="167"/>
      <c r="F101" s="72"/>
    </row>
    <row r="102" spans="1:6" ht="15" customHeight="1">
      <c r="A102" s="76">
        <v>96</v>
      </c>
      <c r="B102" s="165"/>
      <c r="C102" s="165"/>
      <c r="D102" s="166"/>
      <c r="E102" s="167"/>
      <c r="F102" s="72"/>
    </row>
    <row r="103" spans="1:6" ht="15" customHeight="1">
      <c r="A103" s="76">
        <v>97</v>
      </c>
      <c r="B103" s="165"/>
      <c r="C103" s="165"/>
      <c r="D103" s="166"/>
      <c r="E103" s="167"/>
      <c r="F103" s="72"/>
    </row>
    <row r="104" spans="1:6" ht="15" customHeight="1">
      <c r="A104" s="76">
        <v>98</v>
      </c>
      <c r="B104" s="165"/>
      <c r="C104" s="165"/>
      <c r="D104" s="166"/>
      <c r="E104" s="167"/>
      <c r="F104" s="72"/>
    </row>
    <row r="105" spans="1:6" ht="15" customHeight="1">
      <c r="A105" s="76">
        <v>99</v>
      </c>
      <c r="B105" s="165"/>
      <c r="C105" s="165"/>
      <c r="D105" s="166"/>
      <c r="E105" s="167"/>
      <c r="F105" s="72"/>
    </row>
    <row r="106" spans="1:6" ht="15" customHeight="1">
      <c r="A106" s="76">
        <v>100</v>
      </c>
      <c r="B106" s="165"/>
      <c r="C106" s="165"/>
      <c r="D106" s="166"/>
      <c r="E106" s="167"/>
      <c r="F106" s="72"/>
    </row>
    <row r="107" spans="1:6" ht="15" customHeight="1">
      <c r="A107" s="76">
        <v>101</v>
      </c>
      <c r="B107" s="165"/>
      <c r="C107" s="165"/>
      <c r="D107" s="166"/>
      <c r="E107" s="167"/>
      <c r="F107" s="72"/>
    </row>
    <row r="108" spans="1:6" ht="15" customHeight="1">
      <c r="A108" s="76">
        <v>102</v>
      </c>
      <c r="B108" s="165"/>
      <c r="C108" s="165"/>
      <c r="D108" s="166"/>
      <c r="E108" s="167"/>
      <c r="F108" s="72"/>
    </row>
    <row r="109" spans="1:6" ht="15" customHeight="1">
      <c r="A109" s="76">
        <v>103</v>
      </c>
      <c r="B109" s="165"/>
      <c r="C109" s="165"/>
      <c r="D109" s="166"/>
      <c r="E109" s="167"/>
      <c r="F109" s="72"/>
    </row>
    <row r="110" spans="1:6" ht="15" customHeight="1">
      <c r="A110" s="76">
        <v>104</v>
      </c>
      <c r="B110" s="165"/>
      <c r="C110" s="165"/>
      <c r="D110" s="166"/>
      <c r="E110" s="167"/>
      <c r="F110" s="72"/>
    </row>
    <row r="111" spans="1:6" ht="15" customHeight="1">
      <c r="A111" s="76">
        <v>105</v>
      </c>
      <c r="B111" s="165"/>
      <c r="C111" s="165"/>
      <c r="D111" s="166"/>
      <c r="E111" s="167"/>
      <c r="F111" s="72"/>
    </row>
    <row r="112" spans="1:6" ht="15" customHeight="1">
      <c r="A112" s="76">
        <v>106</v>
      </c>
      <c r="B112" s="165"/>
      <c r="C112" s="165"/>
      <c r="D112" s="166"/>
      <c r="E112" s="167"/>
      <c r="F112" s="72"/>
    </row>
    <row r="113" spans="1:6" ht="15" customHeight="1">
      <c r="A113" s="76">
        <v>107</v>
      </c>
      <c r="B113" s="165"/>
      <c r="C113" s="165"/>
      <c r="D113" s="166"/>
      <c r="E113" s="167"/>
      <c r="F113" s="72"/>
    </row>
    <row r="114" spans="1:6" ht="15" customHeight="1">
      <c r="A114" s="76">
        <v>108</v>
      </c>
      <c r="B114" s="165"/>
      <c r="C114" s="165"/>
      <c r="D114" s="166"/>
      <c r="E114" s="167"/>
      <c r="F114" s="72"/>
    </row>
    <row r="115" spans="1:6" ht="15" customHeight="1">
      <c r="A115" s="76">
        <v>109</v>
      </c>
      <c r="B115" s="165"/>
      <c r="C115" s="165"/>
      <c r="D115" s="166"/>
      <c r="E115" s="167"/>
      <c r="F115" s="72"/>
    </row>
    <row r="116" spans="1:6" ht="15" customHeight="1">
      <c r="A116" s="76">
        <v>110</v>
      </c>
      <c r="B116" s="165"/>
      <c r="C116" s="165"/>
      <c r="D116" s="166"/>
      <c r="E116" s="167"/>
      <c r="F116" s="72"/>
    </row>
    <row r="117" spans="1:6" ht="15" customHeight="1">
      <c r="A117" s="76">
        <v>111</v>
      </c>
      <c r="B117" s="165"/>
      <c r="C117" s="165"/>
      <c r="D117" s="166"/>
      <c r="E117" s="167"/>
      <c r="F117" s="72"/>
    </row>
    <row r="118" spans="1:6" ht="15" customHeight="1">
      <c r="A118" s="76">
        <v>112</v>
      </c>
      <c r="B118" s="165"/>
      <c r="C118" s="165"/>
      <c r="D118" s="166"/>
      <c r="E118" s="167"/>
      <c r="F118" s="72"/>
    </row>
    <row r="119" spans="1:6" ht="15" customHeight="1">
      <c r="A119" s="76">
        <v>113</v>
      </c>
      <c r="B119" s="165"/>
      <c r="C119" s="165"/>
      <c r="D119" s="166"/>
      <c r="E119" s="167"/>
      <c r="F119" s="72"/>
    </row>
    <row r="120" spans="1:6" ht="15" customHeight="1">
      <c r="A120" s="76">
        <v>114</v>
      </c>
      <c r="B120" s="165"/>
      <c r="C120" s="165"/>
      <c r="D120" s="166"/>
      <c r="E120" s="167"/>
      <c r="F120" s="72"/>
    </row>
    <row r="121" spans="1:6" ht="15" customHeight="1">
      <c r="A121" s="76">
        <v>115</v>
      </c>
      <c r="B121" s="165"/>
      <c r="C121" s="165"/>
      <c r="D121" s="166"/>
      <c r="E121" s="167"/>
      <c r="F121" s="72"/>
    </row>
    <row r="122" spans="1:6" ht="15" customHeight="1">
      <c r="A122" s="76">
        <v>116</v>
      </c>
      <c r="B122" s="165"/>
      <c r="C122" s="165"/>
      <c r="D122" s="166"/>
      <c r="E122" s="167"/>
      <c r="F122" s="72"/>
    </row>
    <row r="123" spans="1:6" ht="15" customHeight="1">
      <c r="A123" s="76">
        <v>117</v>
      </c>
      <c r="B123" s="165"/>
      <c r="C123" s="165"/>
      <c r="D123" s="166"/>
      <c r="E123" s="167"/>
      <c r="F123" s="72"/>
    </row>
    <row r="124" spans="1:6" ht="15" customHeight="1">
      <c r="A124" s="76">
        <v>118</v>
      </c>
      <c r="B124" s="165"/>
      <c r="C124" s="165"/>
      <c r="D124" s="166"/>
      <c r="E124" s="167"/>
      <c r="F124" s="72"/>
    </row>
    <row r="125" spans="1:6" ht="15" customHeight="1">
      <c r="A125" s="76">
        <v>119</v>
      </c>
      <c r="B125" s="165"/>
      <c r="C125" s="165"/>
      <c r="D125" s="166"/>
      <c r="E125" s="167"/>
      <c r="F125" s="72"/>
    </row>
    <row r="126" spans="1:6" ht="15" customHeight="1">
      <c r="A126" s="76">
        <v>120</v>
      </c>
      <c r="B126" s="165"/>
      <c r="C126" s="165"/>
      <c r="D126" s="166"/>
      <c r="E126" s="167"/>
      <c r="F126" s="72"/>
    </row>
    <row r="127" spans="1:6" ht="15" customHeight="1">
      <c r="A127" s="76">
        <v>121</v>
      </c>
      <c r="B127" s="165"/>
      <c r="C127" s="165"/>
      <c r="D127" s="166"/>
      <c r="E127" s="167"/>
      <c r="F127" s="72"/>
    </row>
    <row r="128" spans="1:6" ht="15" customHeight="1">
      <c r="A128" s="76">
        <v>122</v>
      </c>
      <c r="B128" s="165"/>
      <c r="C128" s="165"/>
      <c r="D128" s="166"/>
      <c r="E128" s="167"/>
      <c r="F128" s="72"/>
    </row>
    <row r="129" spans="1:6" ht="15" customHeight="1">
      <c r="A129" s="76">
        <v>123</v>
      </c>
      <c r="B129" s="165"/>
      <c r="C129" s="165"/>
      <c r="D129" s="166"/>
      <c r="E129" s="167"/>
      <c r="F129" s="72"/>
    </row>
    <row r="130" spans="1:6" ht="15" customHeight="1">
      <c r="A130" s="76">
        <v>124</v>
      </c>
      <c r="B130" s="165"/>
      <c r="C130" s="165"/>
      <c r="D130" s="166"/>
      <c r="E130" s="167"/>
      <c r="F130" s="72"/>
    </row>
    <row r="131" spans="1:6" ht="15" customHeight="1">
      <c r="A131" s="76">
        <v>125</v>
      </c>
      <c r="B131" s="165"/>
      <c r="C131" s="165"/>
      <c r="D131" s="166"/>
      <c r="E131" s="167"/>
      <c r="F131" s="72"/>
    </row>
    <row r="132" spans="1:6" ht="15" customHeight="1">
      <c r="A132" s="76">
        <v>126</v>
      </c>
      <c r="B132" s="165"/>
      <c r="C132" s="165"/>
      <c r="D132" s="166"/>
      <c r="E132" s="167"/>
      <c r="F132" s="72"/>
    </row>
    <row r="133" spans="1:6" ht="15" customHeight="1">
      <c r="A133" s="76">
        <v>127</v>
      </c>
      <c r="B133" s="165"/>
      <c r="C133" s="165"/>
      <c r="D133" s="166"/>
      <c r="E133" s="167"/>
      <c r="F133" s="72"/>
    </row>
    <row r="134" spans="1:6" ht="15" customHeight="1">
      <c r="A134" s="76">
        <v>128</v>
      </c>
      <c r="B134" s="165"/>
      <c r="C134" s="165"/>
      <c r="D134" s="166"/>
      <c r="E134" s="167"/>
      <c r="F134" s="72"/>
    </row>
    <row r="135" spans="1:6" ht="15" customHeight="1">
      <c r="A135" s="76">
        <v>129</v>
      </c>
      <c r="B135" s="168"/>
      <c r="C135" s="168"/>
      <c r="D135" s="169"/>
      <c r="E135" s="167"/>
      <c r="F135" s="72"/>
    </row>
    <row r="136" spans="1:6" ht="15" customHeight="1">
      <c r="A136" s="76">
        <v>130</v>
      </c>
      <c r="B136" s="165"/>
      <c r="C136" s="165"/>
      <c r="D136" s="166"/>
      <c r="E136" s="167"/>
      <c r="F136" s="72"/>
    </row>
    <row r="137" spans="1:6" ht="15" customHeight="1">
      <c r="A137" s="76">
        <v>131</v>
      </c>
      <c r="B137" s="165"/>
      <c r="C137" s="165"/>
      <c r="D137" s="166"/>
      <c r="E137" s="167"/>
      <c r="F137" s="72"/>
    </row>
    <row r="138" spans="1:6" ht="15" customHeight="1">
      <c r="A138" s="76">
        <v>132</v>
      </c>
      <c r="B138" s="165"/>
      <c r="C138" s="186"/>
      <c r="D138" s="166"/>
      <c r="E138" s="167"/>
      <c r="F138" s="72"/>
    </row>
    <row r="139" spans="1:6" ht="15" customHeight="1">
      <c r="A139" s="76">
        <v>133</v>
      </c>
      <c r="B139" s="165"/>
      <c r="C139" s="165"/>
      <c r="D139" s="166"/>
      <c r="E139" s="167"/>
      <c r="F139" s="72"/>
    </row>
    <row r="140" spans="1:6" ht="15" customHeight="1">
      <c r="A140" s="76">
        <v>134</v>
      </c>
      <c r="B140" s="165"/>
      <c r="C140" s="165"/>
      <c r="D140" s="166"/>
      <c r="E140" s="167"/>
      <c r="F140" s="72"/>
    </row>
    <row r="141" spans="1:6" ht="15" customHeight="1">
      <c r="A141" s="76">
        <v>135</v>
      </c>
      <c r="B141" s="165"/>
      <c r="C141" s="165"/>
      <c r="D141" s="166"/>
      <c r="E141" s="167"/>
      <c r="F141" s="72"/>
    </row>
    <row r="142" spans="1:6" ht="15" customHeight="1">
      <c r="A142" s="76">
        <v>136</v>
      </c>
      <c r="B142" s="165"/>
      <c r="C142" s="165"/>
      <c r="D142" s="166"/>
      <c r="E142" s="167"/>
      <c r="F142" s="72"/>
    </row>
    <row r="143" spans="1:6" ht="15" customHeight="1">
      <c r="A143" s="76">
        <v>137</v>
      </c>
      <c r="B143" s="165"/>
      <c r="C143" s="165"/>
      <c r="D143" s="166"/>
      <c r="E143" s="167"/>
      <c r="F143" s="72"/>
    </row>
    <row r="144" spans="1:6" ht="15" customHeight="1">
      <c r="A144" s="76">
        <v>138</v>
      </c>
      <c r="B144" s="165"/>
      <c r="C144" s="165"/>
      <c r="D144" s="166"/>
      <c r="E144" s="167"/>
      <c r="F144" s="72"/>
    </row>
    <row r="145" spans="1:6" ht="15" customHeight="1">
      <c r="A145" s="76">
        <v>139</v>
      </c>
      <c r="B145" s="165"/>
      <c r="C145" s="165"/>
      <c r="D145" s="166"/>
      <c r="E145" s="167"/>
      <c r="F145" s="72"/>
    </row>
    <row r="146" spans="1:6" ht="15" customHeight="1">
      <c r="A146" s="76">
        <v>140</v>
      </c>
      <c r="B146" s="165"/>
      <c r="C146" s="165"/>
      <c r="D146" s="166"/>
      <c r="E146" s="167"/>
      <c r="F146" s="72"/>
    </row>
    <row r="147" spans="1:6" ht="15" customHeight="1">
      <c r="A147" s="76">
        <v>141</v>
      </c>
      <c r="B147" s="165"/>
      <c r="C147" s="165"/>
      <c r="D147" s="166"/>
      <c r="E147" s="167"/>
      <c r="F147" s="72"/>
    </row>
    <row r="148" spans="1:6" ht="15" customHeight="1">
      <c r="A148" s="76">
        <v>142</v>
      </c>
      <c r="B148" s="168"/>
      <c r="C148" s="168"/>
      <c r="D148" s="169"/>
      <c r="E148" s="167"/>
      <c r="F148" s="72"/>
    </row>
    <row r="149" spans="1:6" ht="15" customHeight="1">
      <c r="A149" s="76">
        <v>143</v>
      </c>
      <c r="B149" s="168"/>
      <c r="C149" s="168"/>
      <c r="D149" s="169"/>
      <c r="E149" s="167"/>
      <c r="F149" s="72"/>
    </row>
    <row r="150" spans="1:6" ht="15" customHeight="1">
      <c r="A150" s="76">
        <v>144</v>
      </c>
      <c r="B150" s="168"/>
      <c r="C150" s="168"/>
      <c r="D150" s="169"/>
      <c r="E150" s="167"/>
      <c r="F150" s="72"/>
    </row>
    <row r="151" spans="1:6" ht="15" customHeight="1">
      <c r="A151" s="76">
        <v>145</v>
      </c>
      <c r="B151" s="168"/>
      <c r="C151" s="168"/>
      <c r="D151" s="169"/>
      <c r="E151" s="167"/>
      <c r="F151" s="72"/>
    </row>
    <row r="152" spans="1:6" ht="15" customHeight="1">
      <c r="A152" s="76">
        <v>146</v>
      </c>
      <c r="B152" s="165"/>
      <c r="C152" s="165"/>
      <c r="D152" s="166"/>
      <c r="E152" s="167"/>
      <c r="F152" s="72"/>
    </row>
    <row r="153" spans="1:6" ht="15" customHeight="1">
      <c r="A153" s="76">
        <v>147</v>
      </c>
      <c r="B153" s="165"/>
      <c r="C153" s="165"/>
      <c r="D153" s="166"/>
      <c r="E153" s="167"/>
      <c r="F153" s="72"/>
    </row>
    <row r="154" spans="1:6" ht="15" customHeight="1">
      <c r="A154" s="76">
        <v>148</v>
      </c>
      <c r="B154" s="165"/>
      <c r="C154" s="165"/>
      <c r="D154" s="166"/>
      <c r="E154" s="167"/>
      <c r="F154" s="72"/>
    </row>
    <row r="155" spans="1:6" ht="15" customHeight="1">
      <c r="A155" s="76">
        <v>149</v>
      </c>
      <c r="B155" s="165"/>
      <c r="C155" s="165"/>
      <c r="D155" s="166"/>
      <c r="E155" s="167"/>
      <c r="F155" s="72"/>
    </row>
    <row r="156" spans="1:6" ht="15" customHeight="1">
      <c r="A156" s="76">
        <v>150</v>
      </c>
      <c r="B156" s="165"/>
      <c r="C156" s="165"/>
      <c r="D156" s="166"/>
      <c r="E156" s="167"/>
      <c r="F156" s="72"/>
    </row>
    <row r="157" spans="1:6" ht="15" customHeight="1">
      <c r="A157" s="76">
        <v>151</v>
      </c>
      <c r="B157" s="165"/>
      <c r="C157" s="165"/>
      <c r="D157" s="166"/>
      <c r="E157" s="167"/>
      <c r="F157" s="72"/>
    </row>
    <row r="158" spans="1:6" ht="15" customHeight="1">
      <c r="A158" s="76">
        <v>152</v>
      </c>
      <c r="B158" s="165"/>
      <c r="C158" s="165"/>
      <c r="D158" s="166"/>
      <c r="E158" s="167"/>
      <c r="F158" s="72"/>
    </row>
    <row r="159" spans="1:6" ht="15" customHeight="1">
      <c r="A159" s="76">
        <v>153</v>
      </c>
      <c r="B159" s="165"/>
      <c r="C159" s="165"/>
      <c r="D159" s="166"/>
      <c r="E159" s="167"/>
      <c r="F159" s="72"/>
    </row>
    <row r="160" spans="1:6" ht="15" customHeight="1">
      <c r="A160" s="76">
        <v>154</v>
      </c>
      <c r="B160" s="165"/>
      <c r="C160" s="165"/>
      <c r="D160" s="166"/>
      <c r="E160" s="167"/>
      <c r="F160" s="72"/>
    </row>
    <row r="161" spans="1:6" ht="15" customHeight="1">
      <c r="A161" s="76">
        <v>155</v>
      </c>
      <c r="B161" s="165"/>
      <c r="C161" s="165"/>
      <c r="D161" s="166"/>
      <c r="E161" s="167"/>
      <c r="F161" s="72"/>
    </row>
    <row r="162" spans="1:6" ht="15" customHeight="1">
      <c r="A162" s="76">
        <v>156</v>
      </c>
      <c r="B162" s="165"/>
      <c r="C162" s="165"/>
      <c r="D162" s="166"/>
      <c r="E162" s="167"/>
      <c r="F162" s="72"/>
    </row>
    <row r="163" spans="1:6" ht="15" customHeight="1">
      <c r="A163" s="76">
        <v>157</v>
      </c>
      <c r="B163" s="165"/>
      <c r="C163" s="165"/>
      <c r="D163" s="166"/>
      <c r="E163" s="167"/>
      <c r="F163" s="72"/>
    </row>
    <row r="164" spans="1:6" ht="15" customHeight="1">
      <c r="A164" s="76">
        <v>158</v>
      </c>
      <c r="B164" s="165"/>
      <c r="C164" s="165"/>
      <c r="D164" s="166"/>
      <c r="E164" s="167"/>
      <c r="F164" s="72"/>
    </row>
    <row r="165" spans="1:6" ht="15" customHeight="1">
      <c r="A165" s="76">
        <v>159</v>
      </c>
      <c r="B165" s="165"/>
      <c r="C165" s="165"/>
      <c r="D165" s="166"/>
      <c r="E165" s="167"/>
      <c r="F165" s="72"/>
    </row>
    <row r="166" spans="1:6" ht="15" customHeight="1">
      <c r="A166" s="76">
        <v>160</v>
      </c>
      <c r="B166" s="165"/>
      <c r="C166" s="165"/>
      <c r="D166" s="166"/>
      <c r="E166" s="167"/>
      <c r="F166" s="72"/>
    </row>
    <row r="167" spans="1:6" ht="15" customHeight="1">
      <c r="A167" s="76">
        <v>161</v>
      </c>
      <c r="B167" s="165"/>
      <c r="C167" s="165"/>
      <c r="D167" s="166"/>
      <c r="E167" s="167"/>
      <c r="F167" s="72"/>
    </row>
    <row r="168" spans="1:6" ht="15" customHeight="1">
      <c r="A168" s="76">
        <v>162</v>
      </c>
      <c r="B168" s="165"/>
      <c r="C168" s="165"/>
      <c r="D168" s="166"/>
      <c r="E168" s="167"/>
      <c r="F168" s="72"/>
    </row>
    <row r="169" spans="1:6" ht="15" customHeight="1">
      <c r="A169" s="76">
        <v>163</v>
      </c>
      <c r="B169" s="165"/>
      <c r="C169" s="165"/>
      <c r="D169" s="166"/>
      <c r="E169" s="167"/>
      <c r="F169" s="72"/>
    </row>
    <row r="170" spans="1:6" ht="15" customHeight="1">
      <c r="A170" s="76">
        <v>164</v>
      </c>
      <c r="B170" s="165"/>
      <c r="C170" s="165"/>
      <c r="D170" s="166"/>
      <c r="E170" s="167"/>
      <c r="F170" s="72"/>
    </row>
    <row r="171" spans="1:6" ht="15" customHeight="1">
      <c r="A171" s="76">
        <v>165</v>
      </c>
      <c r="B171" s="165"/>
      <c r="C171" s="165"/>
      <c r="D171" s="166"/>
      <c r="E171" s="167"/>
      <c r="F171" s="72"/>
    </row>
    <row r="172" spans="1:6" ht="15" customHeight="1">
      <c r="A172" s="76">
        <v>166</v>
      </c>
      <c r="B172" s="165"/>
      <c r="C172" s="165"/>
      <c r="D172" s="166"/>
      <c r="E172" s="167"/>
      <c r="F172" s="72"/>
    </row>
    <row r="173" spans="1:6" ht="15" customHeight="1">
      <c r="A173" s="76">
        <v>167</v>
      </c>
      <c r="B173" s="165"/>
      <c r="C173" s="165"/>
      <c r="D173" s="166"/>
      <c r="E173" s="167"/>
      <c r="F173" s="72"/>
    </row>
    <row r="174" spans="1:6" ht="15" customHeight="1">
      <c r="A174" s="76">
        <v>168</v>
      </c>
      <c r="B174" s="165"/>
      <c r="C174" s="165"/>
      <c r="D174" s="166"/>
      <c r="E174" s="167"/>
      <c r="F174" s="72"/>
    </row>
    <row r="175" spans="1:6" ht="15" customHeight="1">
      <c r="A175" s="76">
        <v>169</v>
      </c>
      <c r="B175" s="165"/>
      <c r="C175" s="165"/>
      <c r="D175" s="166"/>
      <c r="E175" s="167"/>
      <c r="F175" s="72"/>
    </row>
    <row r="176" spans="1:6" ht="15" customHeight="1">
      <c r="A176" s="76">
        <v>170</v>
      </c>
      <c r="B176" s="165"/>
      <c r="C176" s="165"/>
      <c r="D176" s="166"/>
      <c r="E176" s="167"/>
      <c r="F176" s="72"/>
    </row>
    <row r="177" spans="1:6" ht="15" customHeight="1">
      <c r="A177" s="76">
        <v>171</v>
      </c>
      <c r="B177" s="165"/>
      <c r="C177" s="165"/>
      <c r="D177" s="166"/>
      <c r="E177" s="167"/>
      <c r="F177" s="72"/>
    </row>
    <row r="178" spans="1:6" ht="15" customHeight="1">
      <c r="A178" s="76">
        <v>172</v>
      </c>
      <c r="B178" s="165"/>
      <c r="C178" s="165"/>
      <c r="D178" s="166"/>
      <c r="E178" s="167"/>
      <c r="F178" s="72"/>
    </row>
    <row r="179" spans="1:6" ht="15" customHeight="1">
      <c r="A179" s="76">
        <v>173</v>
      </c>
      <c r="B179" s="165"/>
      <c r="C179" s="165"/>
      <c r="D179" s="166"/>
      <c r="E179" s="167"/>
      <c r="F179" s="72"/>
    </row>
    <row r="180" spans="1:6" ht="15" customHeight="1">
      <c r="A180" s="76">
        <v>174</v>
      </c>
      <c r="B180" s="165"/>
      <c r="C180" s="165"/>
      <c r="D180" s="166"/>
      <c r="E180" s="167"/>
      <c r="F180" s="72"/>
    </row>
    <row r="181" spans="1:6" ht="15" customHeight="1">
      <c r="A181" s="76">
        <v>175</v>
      </c>
      <c r="B181" s="165"/>
      <c r="C181" s="165"/>
      <c r="D181" s="166"/>
      <c r="E181" s="167"/>
      <c r="F181" s="72"/>
    </row>
    <row r="182" spans="1:6" ht="15" customHeight="1">
      <c r="A182" s="76">
        <v>176</v>
      </c>
      <c r="B182" s="165"/>
      <c r="C182" s="165"/>
      <c r="D182" s="166"/>
      <c r="E182" s="167"/>
      <c r="F182" s="72"/>
    </row>
    <row r="183" spans="1:6" ht="15" customHeight="1">
      <c r="A183" s="76">
        <v>177</v>
      </c>
      <c r="B183" s="165"/>
      <c r="C183" s="165"/>
      <c r="D183" s="166"/>
      <c r="E183" s="167"/>
      <c r="F183" s="72"/>
    </row>
    <row r="184" spans="1:6" ht="15" customHeight="1">
      <c r="A184" s="76">
        <v>178</v>
      </c>
      <c r="B184" s="165"/>
      <c r="C184" s="165"/>
      <c r="D184" s="166"/>
      <c r="E184" s="167"/>
      <c r="F184" s="72"/>
    </row>
    <row r="185" spans="1:6" ht="15" customHeight="1">
      <c r="A185" s="76">
        <v>179</v>
      </c>
      <c r="B185" s="165"/>
      <c r="C185" s="165"/>
      <c r="D185" s="166"/>
      <c r="E185" s="167"/>
      <c r="F185" s="72"/>
    </row>
    <row r="186" spans="1:6" ht="15" customHeight="1">
      <c r="A186" s="76">
        <v>180</v>
      </c>
      <c r="B186" s="165"/>
      <c r="C186" s="165"/>
      <c r="D186" s="166"/>
      <c r="E186" s="167"/>
      <c r="F186" s="72"/>
    </row>
    <row r="187" spans="1:6" ht="15" customHeight="1">
      <c r="A187" s="76">
        <v>181</v>
      </c>
      <c r="B187" s="165"/>
      <c r="C187" s="165"/>
      <c r="D187" s="166"/>
      <c r="E187" s="167"/>
      <c r="F187" s="72"/>
    </row>
    <row r="188" spans="1:6" ht="15" customHeight="1">
      <c r="A188" s="76">
        <v>182</v>
      </c>
      <c r="B188" s="165"/>
      <c r="C188" s="165"/>
      <c r="D188" s="166"/>
      <c r="E188" s="167"/>
      <c r="F188" s="72"/>
    </row>
    <row r="189" spans="1:6" ht="15" customHeight="1">
      <c r="A189" s="76">
        <v>183</v>
      </c>
      <c r="B189" s="165"/>
      <c r="C189" s="165"/>
      <c r="D189" s="166"/>
      <c r="E189" s="167"/>
      <c r="F189" s="72"/>
    </row>
    <row r="190" spans="1:6" ht="15" customHeight="1">
      <c r="A190" s="76">
        <v>184</v>
      </c>
      <c r="B190" s="165"/>
      <c r="C190" s="165"/>
      <c r="D190" s="166"/>
      <c r="E190" s="167"/>
      <c r="F190" s="72"/>
    </row>
    <row r="191" spans="1:6" ht="15" customHeight="1">
      <c r="A191" s="76">
        <v>185</v>
      </c>
      <c r="B191" s="165"/>
      <c r="C191" s="165"/>
      <c r="D191" s="166"/>
      <c r="E191" s="167"/>
      <c r="F191" s="72"/>
    </row>
    <row r="192" spans="1:6" ht="15" customHeight="1">
      <c r="A192" s="76">
        <v>186</v>
      </c>
      <c r="B192" s="165"/>
      <c r="C192" s="165"/>
      <c r="D192" s="166"/>
      <c r="E192" s="167"/>
      <c r="F192" s="72"/>
    </row>
    <row r="193" spans="1:6" ht="15" customHeight="1">
      <c r="A193" s="76">
        <v>187</v>
      </c>
      <c r="B193" s="168"/>
      <c r="C193" s="168"/>
      <c r="D193" s="169"/>
      <c r="E193" s="167"/>
      <c r="F193" s="72"/>
    </row>
    <row r="194" spans="1:6" ht="15" customHeight="1">
      <c r="A194" s="76">
        <v>188</v>
      </c>
      <c r="B194" s="168"/>
      <c r="C194" s="168"/>
      <c r="D194" s="169"/>
      <c r="E194" s="167"/>
      <c r="F194" s="72"/>
    </row>
    <row r="195" spans="1:6" ht="15" customHeight="1">
      <c r="A195" s="76">
        <v>189</v>
      </c>
      <c r="B195" s="168"/>
      <c r="C195" s="168"/>
      <c r="D195" s="169"/>
      <c r="E195" s="167"/>
      <c r="F195" s="72"/>
    </row>
    <row r="196" spans="1:6" ht="15" customHeight="1">
      <c r="A196" s="76">
        <v>190</v>
      </c>
      <c r="B196" s="168"/>
      <c r="C196" s="168"/>
      <c r="D196" s="169"/>
      <c r="E196" s="167"/>
      <c r="F196" s="72"/>
    </row>
    <row r="197" spans="1:6" ht="15" customHeight="1">
      <c r="A197" s="76">
        <v>191</v>
      </c>
      <c r="B197" s="168"/>
      <c r="C197" s="168"/>
      <c r="D197" s="169"/>
      <c r="E197" s="167"/>
      <c r="F197" s="72"/>
    </row>
    <row r="198" spans="1:6" ht="15" customHeight="1">
      <c r="A198" s="76">
        <v>192</v>
      </c>
      <c r="B198" s="168"/>
      <c r="C198" s="168"/>
      <c r="D198" s="169"/>
      <c r="E198" s="167"/>
      <c r="F198" s="72"/>
    </row>
    <row r="199" spans="1:6" ht="15" customHeight="1">
      <c r="A199" s="76">
        <v>193</v>
      </c>
      <c r="B199" s="168"/>
      <c r="C199" s="168"/>
      <c r="D199" s="169"/>
      <c r="E199" s="167"/>
      <c r="F199" s="72"/>
    </row>
    <row r="200" spans="1:6" ht="15" customHeight="1">
      <c r="A200" s="76">
        <v>194</v>
      </c>
      <c r="B200" s="168"/>
      <c r="C200" s="168"/>
      <c r="D200" s="169"/>
      <c r="E200" s="167"/>
      <c r="F200" s="72"/>
    </row>
    <row r="201" spans="1:6" ht="15" customHeight="1">
      <c r="A201" s="76">
        <v>195</v>
      </c>
      <c r="B201" s="168"/>
      <c r="C201" s="168"/>
      <c r="D201" s="169"/>
      <c r="E201" s="167"/>
      <c r="F201" s="72"/>
    </row>
    <row r="202" spans="1:6" ht="15" customHeight="1">
      <c r="A202" s="76">
        <v>196</v>
      </c>
      <c r="B202" s="168"/>
      <c r="C202" s="168"/>
      <c r="D202" s="169"/>
      <c r="E202" s="167"/>
      <c r="F202" s="72"/>
    </row>
    <row r="203" spans="1:6" ht="15" customHeight="1">
      <c r="A203" s="76">
        <v>197</v>
      </c>
      <c r="B203" s="168"/>
      <c r="C203" s="168"/>
      <c r="D203" s="169"/>
      <c r="E203" s="167"/>
      <c r="F203" s="72"/>
    </row>
    <row r="204" spans="1:6" ht="15" customHeight="1">
      <c r="A204" s="76">
        <v>198</v>
      </c>
      <c r="B204" s="168"/>
      <c r="C204" s="168"/>
      <c r="D204" s="169"/>
      <c r="E204" s="167"/>
      <c r="F204" s="72"/>
    </row>
    <row r="205" spans="1:6" ht="15" customHeight="1">
      <c r="A205" s="76">
        <v>199</v>
      </c>
      <c r="B205" s="168"/>
      <c r="C205" s="168"/>
      <c r="D205" s="169"/>
      <c r="E205" s="167"/>
      <c r="F205" s="72"/>
    </row>
    <row r="206" spans="1:6" ht="15" customHeight="1">
      <c r="A206" s="76">
        <v>200</v>
      </c>
      <c r="B206" s="168"/>
      <c r="C206" s="168"/>
      <c r="D206" s="169"/>
      <c r="E206" s="167"/>
      <c r="F206" s="72"/>
    </row>
    <row r="207" spans="1:6" ht="15" customHeight="1">
      <c r="A207" s="76">
        <v>201</v>
      </c>
      <c r="B207" s="168"/>
      <c r="C207" s="168"/>
      <c r="D207" s="169"/>
      <c r="E207" s="167"/>
      <c r="F207" s="72"/>
    </row>
    <row r="208" spans="1:6" ht="15" customHeight="1">
      <c r="A208" s="76">
        <v>202</v>
      </c>
      <c r="B208" s="168"/>
      <c r="C208" s="168"/>
      <c r="D208" s="169"/>
      <c r="E208" s="167"/>
      <c r="F208" s="72"/>
    </row>
    <row r="209" spans="1:6" ht="15" customHeight="1">
      <c r="A209" s="76">
        <v>203</v>
      </c>
      <c r="B209" s="168"/>
      <c r="C209" s="168"/>
      <c r="D209" s="169"/>
      <c r="E209" s="167"/>
      <c r="F209" s="72"/>
    </row>
    <row r="210" spans="1:6" ht="15" customHeight="1">
      <c r="A210" s="76">
        <v>204</v>
      </c>
      <c r="B210" s="168"/>
      <c r="C210" s="168"/>
      <c r="D210" s="169"/>
      <c r="E210" s="167"/>
      <c r="F210" s="72"/>
    </row>
    <row r="211" spans="1:6" ht="15" customHeight="1">
      <c r="A211" s="76">
        <v>205</v>
      </c>
      <c r="B211" s="168"/>
      <c r="C211" s="168"/>
      <c r="D211" s="169"/>
      <c r="E211" s="167"/>
      <c r="F211" s="72"/>
    </row>
    <row r="212" spans="1:6" ht="15" customHeight="1">
      <c r="A212" s="76">
        <v>206</v>
      </c>
      <c r="B212" s="168"/>
      <c r="C212" s="168"/>
      <c r="D212" s="169"/>
      <c r="E212" s="167"/>
      <c r="F212" s="72"/>
    </row>
    <row r="213" spans="1:6" ht="15" customHeight="1">
      <c r="A213" s="76">
        <v>207</v>
      </c>
      <c r="B213" s="168"/>
      <c r="C213" s="168"/>
      <c r="D213" s="169"/>
      <c r="E213" s="167"/>
      <c r="F213" s="72"/>
    </row>
    <row r="214" spans="1:6" ht="15" customHeight="1">
      <c r="A214" s="76">
        <v>208</v>
      </c>
      <c r="B214" s="168"/>
      <c r="C214" s="168"/>
      <c r="D214" s="169"/>
      <c r="E214" s="167"/>
      <c r="F214" s="72"/>
    </row>
    <row r="215" spans="1:6" ht="15" customHeight="1">
      <c r="A215" s="76">
        <v>209</v>
      </c>
      <c r="B215" s="168"/>
      <c r="C215" s="168"/>
      <c r="D215" s="169"/>
      <c r="E215" s="167"/>
      <c r="F215" s="72"/>
    </row>
    <row r="216" spans="1:6" ht="15" customHeight="1">
      <c r="A216" s="76">
        <v>210</v>
      </c>
      <c r="B216" s="168"/>
      <c r="C216" s="168"/>
      <c r="D216" s="169"/>
      <c r="E216" s="167"/>
      <c r="F216" s="72"/>
    </row>
    <row r="217" spans="1:6" ht="15" customHeight="1">
      <c r="A217" s="76">
        <v>211</v>
      </c>
      <c r="B217" s="168"/>
      <c r="C217" s="168"/>
      <c r="D217" s="169"/>
      <c r="E217" s="167"/>
      <c r="F217" s="72"/>
    </row>
    <row r="218" spans="1:6" ht="15" customHeight="1">
      <c r="A218" s="76">
        <v>212</v>
      </c>
      <c r="B218" s="168"/>
      <c r="C218" s="168"/>
      <c r="D218" s="169"/>
      <c r="E218" s="167"/>
      <c r="F218" s="72"/>
    </row>
    <row r="219" spans="1:6" ht="15" customHeight="1">
      <c r="A219" s="76">
        <v>213</v>
      </c>
      <c r="B219" s="168"/>
      <c r="C219" s="168"/>
      <c r="D219" s="169"/>
      <c r="E219" s="167"/>
      <c r="F219" s="72"/>
    </row>
    <row r="220" spans="1:6" ht="15" customHeight="1">
      <c r="A220" s="76">
        <v>214</v>
      </c>
      <c r="B220" s="168"/>
      <c r="C220" s="168"/>
      <c r="D220" s="169"/>
      <c r="E220" s="167"/>
      <c r="F220" s="72"/>
    </row>
    <row r="221" spans="1:6" ht="15" customHeight="1">
      <c r="A221" s="76">
        <v>215</v>
      </c>
      <c r="B221" s="168"/>
      <c r="C221" s="168"/>
      <c r="D221" s="169"/>
      <c r="E221" s="167"/>
      <c r="F221" s="72"/>
    </row>
    <row r="222" spans="1:6" ht="15" customHeight="1">
      <c r="A222" s="76">
        <v>216</v>
      </c>
      <c r="B222" s="168"/>
      <c r="C222" s="168"/>
      <c r="D222" s="169"/>
      <c r="E222" s="167"/>
      <c r="F222" s="72"/>
    </row>
    <row r="223" spans="1:6" ht="15" customHeight="1">
      <c r="A223" s="76">
        <v>217</v>
      </c>
      <c r="B223" s="168"/>
      <c r="C223" s="168"/>
      <c r="D223" s="169"/>
      <c r="E223" s="167"/>
      <c r="F223" s="72"/>
    </row>
    <row r="224" spans="1:6" ht="15" customHeight="1">
      <c r="A224" s="76">
        <v>218</v>
      </c>
      <c r="B224" s="168"/>
      <c r="C224" s="168"/>
      <c r="D224" s="169"/>
      <c r="E224" s="167"/>
      <c r="F224" s="72"/>
    </row>
    <row r="225" spans="1:6" ht="15" customHeight="1">
      <c r="A225" s="76">
        <v>219</v>
      </c>
      <c r="B225" s="168"/>
      <c r="C225" s="168"/>
      <c r="D225" s="169"/>
      <c r="E225" s="167"/>
      <c r="F225" s="72"/>
    </row>
    <row r="226" spans="1:6" ht="15" customHeight="1">
      <c r="A226" s="76">
        <v>220</v>
      </c>
      <c r="B226" s="168"/>
      <c r="C226" s="168"/>
      <c r="D226" s="169"/>
      <c r="E226" s="167"/>
      <c r="F226" s="72"/>
    </row>
    <row r="227" spans="1:6" ht="15" customHeight="1">
      <c r="A227" s="76">
        <v>221</v>
      </c>
      <c r="B227" s="168"/>
      <c r="C227" s="168"/>
      <c r="D227" s="169"/>
      <c r="E227" s="167"/>
      <c r="F227" s="72"/>
    </row>
    <row r="228" spans="1:6" ht="15" customHeight="1">
      <c r="A228" s="76">
        <v>222</v>
      </c>
      <c r="B228" s="168"/>
      <c r="C228" s="168"/>
      <c r="D228" s="169"/>
      <c r="E228" s="167"/>
      <c r="F228" s="72"/>
    </row>
    <row r="229" spans="1:6" ht="15" customHeight="1">
      <c r="A229" s="76">
        <v>223</v>
      </c>
      <c r="B229" s="168"/>
      <c r="C229" s="168"/>
      <c r="D229" s="169"/>
      <c r="E229" s="167"/>
      <c r="F229" s="72"/>
    </row>
    <row r="230" spans="1:6" ht="15" customHeight="1">
      <c r="A230" s="76">
        <v>224</v>
      </c>
      <c r="B230" s="168"/>
      <c r="C230" s="168"/>
      <c r="D230" s="169"/>
      <c r="E230" s="167"/>
      <c r="F230" s="72"/>
    </row>
    <row r="231" spans="1:6" ht="15" customHeight="1">
      <c r="A231" s="76">
        <v>225</v>
      </c>
      <c r="B231" s="168"/>
      <c r="C231" s="168"/>
      <c r="D231" s="169"/>
      <c r="E231" s="167"/>
      <c r="F231" s="72"/>
    </row>
    <row r="232" spans="1:6" ht="15" customHeight="1">
      <c r="A232" s="76">
        <v>226</v>
      </c>
      <c r="B232" s="168"/>
      <c r="C232" s="168"/>
      <c r="D232" s="169"/>
      <c r="E232" s="167"/>
      <c r="F232" s="72"/>
    </row>
    <row r="233" spans="1:6" ht="15" customHeight="1">
      <c r="A233" s="76">
        <v>227</v>
      </c>
      <c r="B233" s="168"/>
      <c r="C233" s="168"/>
      <c r="D233" s="169"/>
      <c r="E233" s="167"/>
      <c r="F233" s="72"/>
    </row>
    <row r="234" spans="1:6" ht="15" customHeight="1">
      <c r="A234" s="76">
        <v>228</v>
      </c>
      <c r="B234" s="168"/>
      <c r="C234" s="168"/>
      <c r="D234" s="169"/>
      <c r="E234" s="167"/>
      <c r="F234" s="72"/>
    </row>
    <row r="235" spans="1:6" ht="15" customHeight="1">
      <c r="A235" s="76">
        <v>229</v>
      </c>
      <c r="B235" s="168"/>
      <c r="C235" s="168"/>
      <c r="D235" s="169"/>
      <c r="E235" s="167"/>
      <c r="F235" s="72"/>
    </row>
    <row r="236" spans="1:6" ht="15" customHeight="1">
      <c r="A236" s="76">
        <v>230</v>
      </c>
      <c r="B236" s="168"/>
      <c r="C236" s="168"/>
      <c r="D236" s="169"/>
      <c r="E236" s="167"/>
      <c r="F236" s="72"/>
    </row>
    <row r="237" spans="1:6" ht="15" customHeight="1">
      <c r="A237" s="76">
        <v>231</v>
      </c>
      <c r="B237" s="168"/>
      <c r="C237" s="168"/>
      <c r="D237" s="169"/>
      <c r="E237" s="167"/>
      <c r="F237" s="72"/>
    </row>
    <row r="238" spans="1:6" ht="15" customHeight="1">
      <c r="A238" s="76">
        <v>232</v>
      </c>
      <c r="B238" s="168"/>
      <c r="C238" s="168"/>
      <c r="D238" s="169"/>
      <c r="E238" s="167"/>
      <c r="F238" s="72"/>
    </row>
    <row r="239" spans="1:6" ht="15" customHeight="1">
      <c r="A239" s="76">
        <v>233</v>
      </c>
      <c r="B239" s="168"/>
      <c r="C239" s="168"/>
      <c r="D239" s="169"/>
      <c r="E239" s="167"/>
      <c r="F239" s="72"/>
    </row>
    <row r="240" spans="1:6" ht="15" customHeight="1">
      <c r="A240" s="76">
        <v>234</v>
      </c>
      <c r="B240" s="168"/>
      <c r="C240" s="168"/>
      <c r="D240" s="169"/>
      <c r="E240" s="167"/>
      <c r="F240" s="72"/>
    </row>
    <row r="241" spans="1:6" ht="15" customHeight="1">
      <c r="A241" s="76">
        <v>235</v>
      </c>
      <c r="B241" s="168"/>
      <c r="C241" s="168"/>
      <c r="D241" s="169"/>
      <c r="E241" s="167"/>
      <c r="F241" s="72"/>
    </row>
    <row r="242" spans="1:6" ht="15" customHeight="1">
      <c r="A242" s="76">
        <v>236</v>
      </c>
      <c r="B242" s="168"/>
      <c r="C242" s="168"/>
      <c r="D242" s="169"/>
      <c r="E242" s="167"/>
      <c r="F242" s="72"/>
    </row>
    <row r="243" spans="1:6" ht="15" customHeight="1">
      <c r="A243" s="76">
        <v>237</v>
      </c>
      <c r="B243" s="168"/>
      <c r="C243" s="168"/>
      <c r="D243" s="169"/>
      <c r="E243" s="167"/>
      <c r="F243" s="72"/>
    </row>
    <row r="244" spans="1:6" ht="15" customHeight="1">
      <c r="A244" s="76">
        <v>238</v>
      </c>
      <c r="B244" s="168"/>
      <c r="C244" s="168"/>
      <c r="D244" s="169"/>
      <c r="E244" s="167"/>
      <c r="F244" s="72"/>
    </row>
    <row r="245" spans="1:6" ht="15" customHeight="1">
      <c r="A245" s="76">
        <v>239</v>
      </c>
      <c r="B245" s="168"/>
      <c r="C245" s="168"/>
      <c r="D245" s="169"/>
      <c r="E245" s="167"/>
      <c r="F245" s="72"/>
    </row>
    <row r="246" spans="1:6" ht="15" customHeight="1">
      <c r="A246" s="76">
        <v>240</v>
      </c>
      <c r="B246" s="168"/>
      <c r="C246" s="168"/>
      <c r="D246" s="169"/>
      <c r="E246" s="167"/>
      <c r="F246" s="72"/>
    </row>
    <row r="247" spans="1:6" ht="15" customHeight="1">
      <c r="A247" s="76">
        <v>241</v>
      </c>
      <c r="B247" s="168"/>
      <c r="C247" s="168"/>
      <c r="D247" s="169"/>
      <c r="E247" s="167"/>
      <c r="F247" s="72"/>
    </row>
    <row r="248" spans="1:6" ht="15" customHeight="1">
      <c r="A248" s="76">
        <v>242</v>
      </c>
      <c r="B248" s="168"/>
      <c r="C248" s="168"/>
      <c r="D248" s="169"/>
      <c r="E248" s="167"/>
      <c r="F248" s="72"/>
    </row>
    <row r="249" spans="1:6" ht="15" customHeight="1">
      <c r="A249" s="76">
        <v>243</v>
      </c>
      <c r="B249" s="168"/>
      <c r="C249" s="168"/>
      <c r="D249" s="169"/>
      <c r="E249" s="167"/>
      <c r="F249" s="72"/>
    </row>
    <row r="250" spans="1:6" ht="15" customHeight="1">
      <c r="A250" s="76">
        <v>244</v>
      </c>
      <c r="B250" s="168"/>
      <c r="C250" s="168"/>
      <c r="D250" s="169"/>
      <c r="E250" s="167"/>
      <c r="F250" s="72"/>
    </row>
    <row r="251" spans="1:6" ht="15" customHeight="1">
      <c r="A251" s="76">
        <v>245</v>
      </c>
      <c r="B251" s="168"/>
      <c r="C251" s="168"/>
      <c r="D251" s="169"/>
      <c r="E251" s="167"/>
      <c r="F251" s="72"/>
    </row>
    <row r="252" spans="1:6" ht="15" customHeight="1">
      <c r="A252" s="76">
        <v>246</v>
      </c>
      <c r="B252" s="168"/>
      <c r="C252" s="168"/>
      <c r="D252" s="169"/>
      <c r="E252" s="167"/>
      <c r="F252" s="72"/>
    </row>
    <row r="253" spans="1:6" ht="15" customHeight="1">
      <c r="A253" s="76">
        <v>247</v>
      </c>
      <c r="B253" s="168"/>
      <c r="C253" s="168"/>
      <c r="D253" s="169"/>
      <c r="E253" s="167"/>
      <c r="F253" s="72"/>
    </row>
    <row r="254" spans="1:6" ht="15" customHeight="1">
      <c r="A254" s="76">
        <v>248</v>
      </c>
      <c r="B254" s="168"/>
      <c r="C254" s="168"/>
      <c r="D254" s="169"/>
      <c r="E254" s="167"/>
      <c r="F254" s="72"/>
    </row>
    <row r="255" spans="1:6" ht="15" customHeight="1">
      <c r="A255" s="76">
        <v>249</v>
      </c>
      <c r="B255" s="168"/>
      <c r="C255" s="168"/>
      <c r="D255" s="169"/>
      <c r="E255" s="167"/>
      <c r="F255" s="72"/>
    </row>
    <row r="256" spans="1:6" ht="15" customHeight="1">
      <c r="A256" s="76">
        <v>250</v>
      </c>
      <c r="B256" s="168"/>
      <c r="C256" s="168"/>
      <c r="D256" s="169"/>
      <c r="E256" s="167"/>
      <c r="F256" s="72"/>
    </row>
    <row r="257" spans="1:6" ht="15" customHeight="1">
      <c r="A257" s="76">
        <v>251</v>
      </c>
      <c r="B257" s="168"/>
      <c r="C257" s="168"/>
      <c r="D257" s="169"/>
      <c r="E257" s="167"/>
      <c r="F257" s="72"/>
    </row>
    <row r="258" spans="1:6" ht="15" customHeight="1">
      <c r="A258" s="76">
        <v>252</v>
      </c>
      <c r="B258" s="168"/>
      <c r="C258" s="168"/>
      <c r="D258" s="169"/>
      <c r="E258" s="167"/>
      <c r="F258" s="72"/>
    </row>
    <row r="259" spans="1:6" ht="15" customHeight="1">
      <c r="A259" s="76">
        <v>253</v>
      </c>
      <c r="B259" s="168"/>
      <c r="C259" s="168"/>
      <c r="D259" s="169"/>
      <c r="E259" s="167"/>
      <c r="F259" s="72"/>
    </row>
    <row r="260" spans="1:6" ht="15" customHeight="1">
      <c r="A260" s="76">
        <v>254</v>
      </c>
      <c r="B260" s="168"/>
      <c r="C260" s="168"/>
      <c r="D260" s="169"/>
      <c r="E260" s="167"/>
      <c r="F260" s="72"/>
    </row>
    <row r="261" spans="1:6" ht="15" customHeight="1">
      <c r="A261" s="76">
        <v>255</v>
      </c>
      <c r="B261" s="168"/>
      <c r="C261" s="168"/>
      <c r="D261" s="169"/>
      <c r="E261" s="167"/>
      <c r="F261" s="72"/>
    </row>
    <row r="262" spans="1:6" ht="15" customHeight="1">
      <c r="A262" s="76">
        <v>256</v>
      </c>
      <c r="B262" s="168"/>
      <c r="C262" s="168"/>
      <c r="D262" s="169"/>
      <c r="E262" s="167"/>
      <c r="F262" s="72"/>
    </row>
    <row r="263" spans="1:6" ht="15" customHeight="1">
      <c r="A263" s="76">
        <v>257</v>
      </c>
      <c r="B263" s="168"/>
      <c r="C263" s="168"/>
      <c r="D263" s="169"/>
      <c r="E263" s="167"/>
      <c r="F263" s="72"/>
    </row>
    <row r="264" spans="1:6" ht="15" customHeight="1">
      <c r="A264" s="76">
        <v>258</v>
      </c>
      <c r="B264" s="168"/>
      <c r="C264" s="168"/>
      <c r="D264" s="169"/>
      <c r="E264" s="167"/>
      <c r="F264" s="72"/>
    </row>
    <row r="265" spans="1:6" ht="15" customHeight="1">
      <c r="A265" s="76">
        <v>259</v>
      </c>
      <c r="B265" s="168"/>
      <c r="C265" s="168"/>
      <c r="D265" s="169"/>
      <c r="E265" s="167"/>
      <c r="F265" s="72"/>
    </row>
    <row r="266" spans="1:6" ht="15" customHeight="1">
      <c r="A266" s="76">
        <v>260</v>
      </c>
      <c r="B266" s="168"/>
      <c r="C266" s="168"/>
      <c r="D266" s="169"/>
      <c r="E266" s="167"/>
      <c r="F266" s="72"/>
    </row>
    <row r="267" spans="1:6" ht="15" customHeight="1">
      <c r="A267" s="76">
        <v>261</v>
      </c>
      <c r="B267" s="168"/>
      <c r="C267" s="168"/>
      <c r="D267" s="169"/>
      <c r="E267" s="167"/>
      <c r="F267" s="72"/>
    </row>
    <row r="268" spans="1:6" ht="15" customHeight="1">
      <c r="A268" s="76">
        <v>262</v>
      </c>
      <c r="B268" s="168"/>
      <c r="C268" s="168"/>
      <c r="D268" s="169"/>
      <c r="E268" s="167"/>
      <c r="F268" s="72"/>
    </row>
    <row r="269" spans="1:6" ht="15" customHeight="1">
      <c r="A269" s="76">
        <v>263</v>
      </c>
      <c r="B269" s="168"/>
      <c r="C269" s="168"/>
      <c r="D269" s="169"/>
      <c r="E269" s="167"/>
      <c r="F269" s="72"/>
    </row>
    <row r="270" spans="1:6" ht="15" customHeight="1">
      <c r="A270" s="76">
        <v>264</v>
      </c>
      <c r="B270" s="168"/>
      <c r="C270" s="168"/>
      <c r="D270" s="169"/>
      <c r="E270" s="167"/>
      <c r="F270" s="72"/>
    </row>
    <row r="271" spans="1:6" ht="15" customHeight="1">
      <c r="A271" s="76">
        <v>265</v>
      </c>
      <c r="B271" s="168"/>
      <c r="C271" s="168"/>
      <c r="D271" s="169"/>
      <c r="E271" s="167"/>
      <c r="F271" s="72"/>
    </row>
    <row r="272" spans="1:6" ht="15" customHeight="1">
      <c r="A272" s="76">
        <v>266</v>
      </c>
      <c r="B272" s="168"/>
      <c r="C272" s="168"/>
      <c r="D272" s="169"/>
      <c r="E272" s="167"/>
      <c r="F272" s="72"/>
    </row>
    <row r="273" spans="1:6" ht="15" customHeight="1">
      <c r="A273" s="76">
        <v>267</v>
      </c>
      <c r="B273" s="168"/>
      <c r="C273" s="168"/>
      <c r="D273" s="169"/>
      <c r="E273" s="167"/>
      <c r="F273" s="72"/>
    </row>
    <row r="274" spans="1:6" ht="15" customHeight="1">
      <c r="A274" s="76">
        <v>268</v>
      </c>
      <c r="B274" s="168"/>
      <c r="C274" s="168"/>
      <c r="D274" s="169"/>
      <c r="E274" s="167"/>
      <c r="F274" s="72"/>
    </row>
    <row r="275" spans="1:6" ht="15" customHeight="1">
      <c r="A275" s="76">
        <v>269</v>
      </c>
      <c r="B275" s="168"/>
      <c r="C275" s="168"/>
      <c r="D275" s="169"/>
      <c r="E275" s="167"/>
      <c r="F275" s="72"/>
    </row>
    <row r="276" spans="1:6" ht="15" customHeight="1">
      <c r="A276" s="76">
        <v>270</v>
      </c>
      <c r="B276" s="168"/>
      <c r="C276" s="168"/>
      <c r="D276" s="169"/>
      <c r="E276" s="167"/>
      <c r="F276" s="72"/>
    </row>
    <row r="277" spans="1:6" ht="15" customHeight="1">
      <c r="A277" s="76">
        <v>271</v>
      </c>
      <c r="B277" s="168"/>
      <c r="C277" s="168"/>
      <c r="D277" s="169"/>
      <c r="E277" s="167"/>
      <c r="F277" s="72"/>
    </row>
    <row r="278" spans="1:6" ht="15" customHeight="1">
      <c r="A278" s="76">
        <v>272</v>
      </c>
      <c r="B278" s="168"/>
      <c r="C278" s="168"/>
      <c r="D278" s="169"/>
      <c r="E278" s="167"/>
      <c r="F278" s="72"/>
    </row>
    <row r="279" spans="1:6" ht="15" customHeight="1">
      <c r="A279" s="76">
        <v>273</v>
      </c>
      <c r="B279" s="168"/>
      <c r="C279" s="168"/>
      <c r="D279" s="169"/>
      <c r="E279" s="167"/>
      <c r="F279" s="72"/>
    </row>
    <row r="280" spans="1:6" ht="15" customHeight="1">
      <c r="A280" s="76">
        <v>274</v>
      </c>
      <c r="B280" s="168"/>
      <c r="C280" s="168"/>
      <c r="D280" s="169"/>
      <c r="E280" s="167"/>
      <c r="F280" s="72"/>
    </row>
    <row r="281" spans="1:6" ht="15" customHeight="1">
      <c r="A281" s="76">
        <v>275</v>
      </c>
      <c r="B281" s="168"/>
      <c r="C281" s="168"/>
      <c r="D281" s="169"/>
      <c r="E281" s="167"/>
      <c r="F281" s="72"/>
    </row>
    <row r="282" spans="1:6" ht="15" customHeight="1">
      <c r="A282" s="76">
        <v>276</v>
      </c>
      <c r="B282" s="168"/>
      <c r="C282" s="168"/>
      <c r="D282" s="169"/>
      <c r="E282" s="167"/>
      <c r="F282" s="72"/>
    </row>
    <row r="283" spans="1:6" ht="15" customHeight="1">
      <c r="A283" s="76">
        <v>277</v>
      </c>
      <c r="B283" s="168"/>
      <c r="C283" s="168"/>
      <c r="D283" s="169"/>
      <c r="E283" s="167"/>
      <c r="F283" s="72"/>
    </row>
    <row r="284" spans="1:6" ht="15" customHeight="1">
      <c r="A284" s="76">
        <v>278</v>
      </c>
      <c r="B284" s="168"/>
      <c r="C284" s="168"/>
      <c r="D284" s="169"/>
      <c r="E284" s="167"/>
      <c r="F284" s="72"/>
    </row>
    <row r="285" spans="1:6" ht="15" customHeight="1">
      <c r="A285" s="76">
        <v>279</v>
      </c>
      <c r="B285" s="168"/>
      <c r="C285" s="168"/>
      <c r="D285" s="169"/>
      <c r="E285" s="167"/>
      <c r="F285" s="72"/>
    </row>
    <row r="286" spans="1:6" ht="15" customHeight="1">
      <c r="A286" s="76">
        <v>280</v>
      </c>
      <c r="B286" s="168"/>
      <c r="C286" s="168"/>
      <c r="D286" s="169"/>
      <c r="E286" s="167"/>
      <c r="F286" s="72"/>
    </row>
    <row r="287" spans="1:6" ht="15" customHeight="1">
      <c r="A287" s="76">
        <v>281</v>
      </c>
      <c r="B287" s="168"/>
      <c r="C287" s="168"/>
      <c r="D287" s="169"/>
      <c r="E287" s="167"/>
      <c r="F287" s="72"/>
    </row>
    <row r="288" spans="1:6" ht="15" customHeight="1">
      <c r="A288" s="76">
        <v>282</v>
      </c>
      <c r="B288" s="168"/>
      <c r="C288" s="168"/>
      <c r="D288" s="169"/>
      <c r="E288" s="167"/>
      <c r="F288" s="72"/>
    </row>
    <row r="289" spans="1:6" ht="15" customHeight="1">
      <c r="A289" s="76">
        <v>283</v>
      </c>
      <c r="B289" s="168"/>
      <c r="C289" s="168"/>
      <c r="D289" s="169"/>
      <c r="E289" s="167"/>
      <c r="F289" s="72"/>
    </row>
    <row r="290" spans="1:6" ht="15" customHeight="1">
      <c r="A290" s="76">
        <v>284</v>
      </c>
      <c r="B290" s="168"/>
      <c r="C290" s="168"/>
      <c r="D290" s="169"/>
      <c r="E290" s="167"/>
      <c r="F290" s="72"/>
    </row>
    <row r="291" spans="1:6" ht="15" customHeight="1">
      <c r="A291" s="76">
        <v>285</v>
      </c>
      <c r="B291" s="168"/>
      <c r="C291" s="168"/>
      <c r="D291" s="169"/>
      <c r="E291" s="167"/>
      <c r="F291" s="72"/>
    </row>
    <row r="292" spans="1:6" ht="15" customHeight="1">
      <c r="A292" s="76">
        <v>286</v>
      </c>
      <c r="B292" s="168"/>
      <c r="C292" s="168"/>
      <c r="D292" s="169"/>
      <c r="E292" s="167"/>
      <c r="F292" s="72"/>
    </row>
    <row r="293" spans="1:6" ht="15" customHeight="1">
      <c r="A293" s="76">
        <v>287</v>
      </c>
      <c r="B293" s="168"/>
      <c r="C293" s="168"/>
      <c r="D293" s="169"/>
      <c r="E293" s="167"/>
      <c r="F293" s="72"/>
    </row>
    <row r="294" spans="1:6" ht="15" customHeight="1">
      <c r="A294" s="76">
        <v>288</v>
      </c>
      <c r="B294" s="168"/>
      <c r="C294" s="168"/>
      <c r="D294" s="169"/>
      <c r="E294" s="167"/>
      <c r="F294" s="72"/>
    </row>
    <row r="295" spans="1:6" ht="15" customHeight="1">
      <c r="A295" s="76">
        <v>289</v>
      </c>
      <c r="B295" s="168"/>
      <c r="C295" s="168"/>
      <c r="D295" s="169"/>
      <c r="E295" s="167"/>
      <c r="F295" s="72"/>
    </row>
    <row r="296" spans="1:6" ht="15" customHeight="1">
      <c r="A296" s="76">
        <v>290</v>
      </c>
      <c r="B296" s="168"/>
      <c r="C296" s="168"/>
      <c r="D296" s="169"/>
      <c r="E296" s="167"/>
      <c r="F296" s="72"/>
    </row>
    <row r="297" spans="1:6" ht="15" customHeight="1">
      <c r="A297" s="76">
        <v>291</v>
      </c>
      <c r="B297" s="168"/>
      <c r="C297" s="168"/>
      <c r="D297" s="169"/>
      <c r="E297" s="167"/>
      <c r="F297" s="72"/>
    </row>
    <row r="298" spans="1:6" ht="15" customHeight="1">
      <c r="A298" s="76">
        <v>292</v>
      </c>
      <c r="B298" s="168"/>
      <c r="C298" s="168"/>
      <c r="D298" s="169"/>
      <c r="E298" s="167"/>
      <c r="F298" s="72"/>
    </row>
    <row r="299" spans="1:6" ht="15" customHeight="1">
      <c r="A299" s="76">
        <v>293</v>
      </c>
      <c r="B299" s="168"/>
      <c r="C299" s="168"/>
      <c r="D299" s="169"/>
      <c r="E299" s="167"/>
      <c r="F299" s="72"/>
    </row>
    <row r="300" spans="1:6" ht="15" customHeight="1">
      <c r="A300" s="76">
        <v>294</v>
      </c>
      <c r="B300" s="168"/>
      <c r="C300" s="168"/>
      <c r="D300" s="169"/>
      <c r="E300" s="167"/>
      <c r="F300" s="72"/>
    </row>
    <row r="301" spans="1:6" ht="15" customHeight="1">
      <c r="A301" s="76">
        <v>295</v>
      </c>
      <c r="B301" s="168"/>
      <c r="C301" s="168"/>
      <c r="D301" s="169"/>
      <c r="E301" s="167"/>
      <c r="F301" s="72"/>
    </row>
    <row r="302" spans="1:6" ht="15" customHeight="1">
      <c r="A302" s="76">
        <v>296</v>
      </c>
      <c r="B302" s="168"/>
      <c r="C302" s="168"/>
      <c r="D302" s="169"/>
      <c r="E302" s="167"/>
      <c r="F302" s="72"/>
    </row>
    <row r="303" spans="1:6" ht="15" customHeight="1">
      <c r="A303" s="76">
        <v>297</v>
      </c>
      <c r="B303" s="168"/>
      <c r="C303" s="168"/>
      <c r="D303" s="169"/>
      <c r="E303" s="167"/>
      <c r="F303" s="72"/>
    </row>
    <row r="304" spans="1:6" ht="15" customHeight="1">
      <c r="A304" s="76">
        <v>298</v>
      </c>
      <c r="B304" s="168"/>
      <c r="C304" s="168"/>
      <c r="D304" s="169"/>
      <c r="E304" s="167"/>
      <c r="F304" s="72"/>
    </row>
    <row r="305" spans="1:6" ht="15" customHeight="1">
      <c r="A305" s="76">
        <v>299</v>
      </c>
      <c r="B305" s="168"/>
      <c r="C305" s="168"/>
      <c r="D305" s="169"/>
      <c r="E305" s="167"/>
      <c r="F305" s="72"/>
    </row>
    <row r="306" spans="1:6" ht="15" customHeight="1">
      <c r="A306" s="76">
        <v>300</v>
      </c>
      <c r="B306" s="168"/>
      <c r="C306" s="168"/>
      <c r="D306" s="169"/>
      <c r="E306" s="167"/>
      <c r="F306" s="72"/>
    </row>
    <row r="307" spans="1:6" ht="15" customHeight="1">
      <c r="A307" s="76">
        <v>301</v>
      </c>
      <c r="B307" s="168"/>
      <c r="C307" s="168"/>
      <c r="D307" s="169"/>
      <c r="E307" s="167"/>
      <c r="F307" s="72"/>
    </row>
    <row r="308" spans="1:6" ht="15" customHeight="1">
      <c r="A308" s="76">
        <v>302</v>
      </c>
      <c r="B308" s="168"/>
      <c r="C308" s="168"/>
      <c r="D308" s="169"/>
      <c r="E308" s="167"/>
      <c r="F308" s="72"/>
    </row>
    <row r="309" spans="1:6" ht="15" customHeight="1">
      <c r="A309" s="76">
        <v>303</v>
      </c>
      <c r="B309" s="168"/>
      <c r="C309" s="168"/>
      <c r="D309" s="169"/>
      <c r="E309" s="167"/>
      <c r="F309" s="72"/>
    </row>
    <row r="310" spans="1:6" ht="15" customHeight="1">
      <c r="A310" s="76">
        <v>304</v>
      </c>
      <c r="B310" s="168"/>
      <c r="C310" s="168"/>
      <c r="D310" s="169"/>
      <c r="E310" s="167"/>
      <c r="F310" s="72"/>
    </row>
    <row r="311" spans="1:6" ht="15" customHeight="1">
      <c r="A311" s="76">
        <v>305</v>
      </c>
      <c r="B311" s="168"/>
      <c r="C311" s="168"/>
      <c r="D311" s="169"/>
      <c r="E311" s="167"/>
      <c r="F311" s="72"/>
    </row>
    <row r="312" spans="1:6" ht="15" customHeight="1">
      <c r="A312" s="76">
        <v>306</v>
      </c>
      <c r="B312" s="168"/>
      <c r="C312" s="168"/>
      <c r="D312" s="169"/>
      <c r="E312" s="167"/>
      <c r="F312" s="72"/>
    </row>
    <row r="313" spans="1:6" ht="15" customHeight="1">
      <c r="A313" s="76">
        <v>307</v>
      </c>
      <c r="B313" s="168"/>
      <c r="C313" s="168"/>
      <c r="D313" s="169"/>
      <c r="E313" s="167"/>
      <c r="F313" s="72"/>
    </row>
    <row r="314" spans="1:6" ht="15" customHeight="1">
      <c r="A314" s="76">
        <v>308</v>
      </c>
      <c r="B314" s="168"/>
      <c r="C314" s="168"/>
      <c r="D314" s="169"/>
      <c r="E314" s="167"/>
      <c r="F314" s="72"/>
    </row>
    <row r="315" spans="1:6" ht="15" customHeight="1">
      <c r="A315" s="76">
        <v>309</v>
      </c>
      <c r="B315" s="168"/>
      <c r="C315" s="168"/>
      <c r="D315" s="169"/>
      <c r="E315" s="167"/>
      <c r="F315" s="72"/>
    </row>
    <row r="316" spans="1:6" ht="15" customHeight="1">
      <c r="A316" s="76">
        <v>310</v>
      </c>
      <c r="B316" s="168"/>
      <c r="C316" s="168"/>
      <c r="D316" s="169"/>
      <c r="E316" s="167"/>
      <c r="F316" s="72"/>
    </row>
    <row r="317" spans="1:6" ht="15" customHeight="1">
      <c r="A317" s="76">
        <v>311</v>
      </c>
      <c r="B317" s="168"/>
      <c r="C317" s="168"/>
      <c r="D317" s="169"/>
      <c r="E317" s="167"/>
      <c r="F317" s="72"/>
    </row>
    <row r="318" spans="1:6" ht="15" customHeight="1">
      <c r="A318" s="76">
        <v>312</v>
      </c>
      <c r="B318" s="168"/>
      <c r="C318" s="168"/>
      <c r="D318" s="169"/>
      <c r="E318" s="167"/>
      <c r="F318" s="72"/>
    </row>
    <row r="319" spans="1:6" ht="15" customHeight="1">
      <c r="A319" s="76">
        <v>313</v>
      </c>
      <c r="B319" s="168"/>
      <c r="C319" s="168"/>
      <c r="D319" s="169"/>
      <c r="E319" s="167"/>
      <c r="F319" s="72"/>
    </row>
    <row r="320" spans="1:6" ht="15" customHeight="1">
      <c r="A320" s="76">
        <v>314</v>
      </c>
      <c r="B320" s="168"/>
      <c r="C320" s="168"/>
      <c r="D320" s="169"/>
      <c r="E320" s="167"/>
      <c r="F320" s="72"/>
    </row>
    <row r="321" spans="1:6" ht="15" customHeight="1">
      <c r="A321" s="76">
        <v>315</v>
      </c>
      <c r="B321" s="168"/>
      <c r="C321" s="168"/>
      <c r="D321" s="169"/>
      <c r="E321" s="167"/>
      <c r="F321" s="72"/>
    </row>
    <row r="322" spans="1:6" ht="15" customHeight="1">
      <c r="A322" s="76">
        <v>316</v>
      </c>
      <c r="B322" s="168"/>
      <c r="C322" s="168"/>
      <c r="D322" s="169"/>
      <c r="E322" s="167"/>
      <c r="F322" s="72"/>
    </row>
    <row r="323" spans="1:6" ht="15" customHeight="1">
      <c r="A323" s="76">
        <v>317</v>
      </c>
      <c r="B323" s="168"/>
      <c r="C323" s="168"/>
      <c r="D323" s="169"/>
      <c r="E323" s="167"/>
      <c r="F323" s="72"/>
    </row>
    <row r="324" spans="1:6" ht="15" customHeight="1">
      <c r="A324" s="76">
        <v>318</v>
      </c>
      <c r="B324" s="168"/>
      <c r="C324" s="168"/>
      <c r="D324" s="169"/>
      <c r="E324" s="167"/>
      <c r="F324" s="72"/>
    </row>
    <row r="325" spans="1:6" ht="15" customHeight="1">
      <c r="A325" s="76">
        <v>319</v>
      </c>
      <c r="B325" s="168"/>
      <c r="C325" s="168"/>
      <c r="D325" s="169"/>
      <c r="E325" s="167"/>
      <c r="F325" s="72"/>
    </row>
    <row r="326" spans="1:6" ht="15" customHeight="1">
      <c r="A326" s="76">
        <v>320</v>
      </c>
      <c r="B326" s="168"/>
      <c r="C326" s="168"/>
      <c r="D326" s="169"/>
      <c r="E326" s="167"/>
      <c r="F326" s="72"/>
    </row>
    <row r="327" spans="1:6" ht="15" customHeight="1">
      <c r="A327" s="76">
        <v>321</v>
      </c>
      <c r="B327" s="168"/>
      <c r="C327" s="168"/>
      <c r="D327" s="169"/>
      <c r="E327" s="167"/>
      <c r="F327" s="72"/>
    </row>
    <row r="328" spans="1:6" ht="15" customHeight="1">
      <c r="A328" s="76">
        <v>322</v>
      </c>
      <c r="B328" s="168"/>
      <c r="C328" s="168"/>
      <c r="D328" s="169"/>
      <c r="E328" s="167"/>
      <c r="F328" s="72"/>
    </row>
    <row r="329" spans="1:6" ht="15" customHeight="1">
      <c r="A329" s="76">
        <v>323</v>
      </c>
      <c r="B329" s="168"/>
      <c r="C329" s="168"/>
      <c r="D329" s="169"/>
      <c r="E329" s="167"/>
      <c r="F329" s="72"/>
    </row>
    <row r="330" spans="1:6" ht="15" customHeight="1">
      <c r="A330" s="76">
        <v>324</v>
      </c>
      <c r="B330" s="168"/>
      <c r="C330" s="168"/>
      <c r="D330" s="169"/>
      <c r="E330" s="167"/>
      <c r="F330" s="72"/>
    </row>
    <row r="331" spans="1:6" ht="15" customHeight="1">
      <c r="A331" s="76">
        <v>325</v>
      </c>
      <c r="B331" s="168"/>
      <c r="C331" s="168"/>
      <c r="D331" s="169"/>
      <c r="E331" s="167"/>
      <c r="F331" s="72"/>
    </row>
    <row r="332" spans="1:6" ht="15" customHeight="1">
      <c r="A332" s="76">
        <v>326</v>
      </c>
      <c r="B332" s="168"/>
      <c r="C332" s="168"/>
      <c r="D332" s="169"/>
      <c r="E332" s="167"/>
      <c r="F332" s="72"/>
    </row>
    <row r="333" spans="1:6" ht="15" customHeight="1">
      <c r="A333" s="76">
        <v>327</v>
      </c>
      <c r="B333" s="168"/>
      <c r="C333" s="168"/>
      <c r="D333" s="169"/>
      <c r="E333" s="167"/>
      <c r="F333" s="72"/>
    </row>
    <row r="334" spans="1:6" ht="15" customHeight="1">
      <c r="A334" s="76">
        <v>328</v>
      </c>
      <c r="B334" s="168"/>
      <c r="C334" s="168"/>
      <c r="D334" s="169"/>
      <c r="E334" s="167"/>
      <c r="F334" s="72"/>
    </row>
    <row r="335" spans="1:6" ht="15" customHeight="1">
      <c r="A335" s="76">
        <v>329</v>
      </c>
      <c r="B335" s="168"/>
      <c r="C335" s="168"/>
      <c r="D335" s="169"/>
      <c r="E335" s="167"/>
      <c r="F335" s="72"/>
    </row>
    <row r="336" spans="1:6" ht="15" customHeight="1">
      <c r="A336" s="76">
        <v>330</v>
      </c>
      <c r="B336" s="168"/>
      <c r="C336" s="168"/>
      <c r="D336" s="169"/>
      <c r="E336" s="167"/>
      <c r="F336" s="72"/>
    </row>
    <row r="337" spans="1:6" ht="15" customHeight="1">
      <c r="A337" s="76">
        <v>331</v>
      </c>
      <c r="B337" s="168"/>
      <c r="C337" s="168"/>
      <c r="D337" s="169"/>
      <c r="E337" s="167"/>
      <c r="F337" s="72"/>
    </row>
    <row r="338" spans="1:6" ht="15" customHeight="1">
      <c r="A338" s="76">
        <v>332</v>
      </c>
      <c r="B338" s="168"/>
      <c r="C338" s="168"/>
      <c r="D338" s="169"/>
      <c r="E338" s="167"/>
      <c r="F338" s="72"/>
    </row>
    <row r="339" spans="1:6" ht="15" customHeight="1">
      <c r="A339" s="76">
        <v>333</v>
      </c>
      <c r="B339" s="168"/>
      <c r="C339" s="168"/>
      <c r="D339" s="169"/>
      <c r="E339" s="167"/>
      <c r="F339" s="72"/>
    </row>
    <row r="340" spans="1:6" ht="15" customHeight="1">
      <c r="A340" s="76">
        <v>334</v>
      </c>
      <c r="B340" s="168"/>
      <c r="C340" s="168"/>
      <c r="D340" s="169"/>
      <c r="E340" s="167"/>
      <c r="F340" s="72"/>
    </row>
    <row r="341" spans="1:6" ht="15" customHeight="1">
      <c r="A341" s="76">
        <v>335</v>
      </c>
      <c r="B341" s="168"/>
      <c r="C341" s="168"/>
      <c r="D341" s="169"/>
      <c r="E341" s="167"/>
      <c r="F341" s="72"/>
    </row>
    <row r="342" spans="1:6" ht="15" customHeight="1">
      <c r="A342" s="76">
        <v>336</v>
      </c>
      <c r="B342" s="168"/>
      <c r="C342" s="168"/>
      <c r="D342" s="169"/>
      <c r="E342" s="167"/>
      <c r="F342" s="72"/>
    </row>
    <row r="343" spans="1:6" ht="15" customHeight="1">
      <c r="A343" s="76">
        <v>337</v>
      </c>
      <c r="B343" s="168"/>
      <c r="C343" s="168"/>
      <c r="D343" s="169"/>
      <c r="E343" s="167"/>
      <c r="F343" s="72"/>
    </row>
    <row r="344" spans="1:6" ht="15" customHeight="1">
      <c r="A344" s="76">
        <v>338</v>
      </c>
      <c r="B344" s="168"/>
      <c r="C344" s="168"/>
      <c r="D344" s="169"/>
      <c r="E344" s="167"/>
      <c r="F344" s="72"/>
    </row>
    <row r="345" spans="1:6" ht="15" customHeight="1">
      <c r="A345" s="76">
        <v>339</v>
      </c>
      <c r="B345" s="168"/>
      <c r="C345" s="168"/>
      <c r="D345" s="169"/>
      <c r="E345" s="167"/>
      <c r="F345" s="72"/>
    </row>
    <row r="346" spans="1:6" ht="15" customHeight="1">
      <c r="A346" s="76">
        <v>340</v>
      </c>
      <c r="B346" s="168"/>
      <c r="C346" s="168"/>
      <c r="D346" s="169"/>
      <c r="E346" s="167"/>
      <c r="F346" s="72"/>
    </row>
    <row r="347" spans="1:6" ht="15" customHeight="1">
      <c r="A347" s="76">
        <v>341</v>
      </c>
      <c r="B347" s="168"/>
      <c r="C347" s="168"/>
      <c r="D347" s="169"/>
      <c r="E347" s="167"/>
      <c r="F347" s="72"/>
    </row>
    <row r="348" spans="1:6" ht="15" customHeight="1">
      <c r="A348" s="76">
        <v>342</v>
      </c>
      <c r="B348" s="168"/>
      <c r="C348" s="168"/>
      <c r="D348" s="169"/>
      <c r="E348" s="167"/>
      <c r="F348" s="72"/>
    </row>
    <row r="349" spans="1:6" ht="15" customHeight="1">
      <c r="A349" s="76">
        <v>343</v>
      </c>
      <c r="B349" s="168"/>
      <c r="C349" s="168"/>
      <c r="D349" s="169"/>
      <c r="E349" s="167"/>
      <c r="F349" s="72"/>
    </row>
    <row r="350" spans="1:6" ht="15" customHeight="1">
      <c r="A350" s="76">
        <v>344</v>
      </c>
      <c r="B350" s="168"/>
      <c r="C350" s="168"/>
      <c r="D350" s="169"/>
      <c r="E350" s="167"/>
      <c r="F350" s="72"/>
    </row>
    <row r="351" spans="1:6" ht="15" customHeight="1">
      <c r="A351" s="76">
        <v>345</v>
      </c>
      <c r="B351" s="168"/>
      <c r="C351" s="168"/>
      <c r="D351" s="169"/>
      <c r="E351" s="167"/>
      <c r="F351" s="72"/>
    </row>
    <row r="352" spans="1:6" ht="15" customHeight="1">
      <c r="A352" s="76">
        <v>346</v>
      </c>
      <c r="B352" s="168"/>
      <c r="C352" s="168"/>
      <c r="D352" s="169"/>
      <c r="E352" s="167"/>
      <c r="F352" s="72"/>
    </row>
    <row r="353" spans="1:6" ht="15" customHeight="1">
      <c r="A353" s="76">
        <v>347</v>
      </c>
      <c r="B353" s="168"/>
      <c r="C353" s="168"/>
      <c r="D353" s="169"/>
      <c r="E353" s="167"/>
      <c r="F353" s="72"/>
    </row>
    <row r="354" spans="1:6" ht="15" customHeight="1">
      <c r="A354" s="76">
        <v>348</v>
      </c>
      <c r="B354" s="168"/>
      <c r="C354" s="168"/>
      <c r="D354" s="169"/>
      <c r="E354" s="167"/>
      <c r="F354" s="72"/>
    </row>
    <row r="355" spans="1:6" ht="15" customHeight="1">
      <c r="A355" s="76">
        <v>349</v>
      </c>
      <c r="B355" s="168"/>
      <c r="C355" s="168"/>
      <c r="D355" s="169"/>
      <c r="E355" s="167"/>
      <c r="F355" s="72"/>
    </row>
    <row r="356" spans="1:6" ht="15" customHeight="1">
      <c r="A356" s="76">
        <v>350</v>
      </c>
      <c r="B356" s="168"/>
      <c r="C356" s="168"/>
      <c r="D356" s="169"/>
      <c r="E356" s="167"/>
      <c r="F356" s="72"/>
    </row>
    <row r="357" spans="1:6" ht="15" customHeight="1">
      <c r="A357" s="76">
        <v>351</v>
      </c>
      <c r="B357" s="168"/>
      <c r="C357" s="168"/>
      <c r="D357" s="169"/>
      <c r="E357" s="167"/>
      <c r="F357" s="72"/>
    </row>
    <row r="358" spans="1:6" ht="15" customHeight="1">
      <c r="A358" s="76">
        <v>352</v>
      </c>
      <c r="B358" s="168"/>
      <c r="C358" s="168"/>
      <c r="D358" s="169"/>
      <c r="E358" s="167"/>
      <c r="F358" s="72"/>
    </row>
    <row r="359" spans="1:6" ht="15" customHeight="1">
      <c r="A359" s="76">
        <v>353</v>
      </c>
      <c r="B359" s="168"/>
      <c r="C359" s="168"/>
      <c r="D359" s="169"/>
      <c r="E359" s="167"/>
      <c r="F359" s="72"/>
    </row>
    <row r="360" spans="1:6" ht="15" customHeight="1">
      <c r="A360" s="76">
        <v>354</v>
      </c>
      <c r="B360" s="168"/>
      <c r="C360" s="168"/>
      <c r="D360" s="169"/>
      <c r="E360" s="167"/>
      <c r="F360" s="72"/>
    </row>
    <row r="361" spans="1:6" ht="15" customHeight="1">
      <c r="A361" s="76">
        <v>355</v>
      </c>
      <c r="B361" s="168"/>
      <c r="C361" s="168"/>
      <c r="D361" s="169"/>
      <c r="E361" s="167"/>
      <c r="F361" s="72"/>
    </row>
    <row r="362" spans="1:6" ht="15" customHeight="1">
      <c r="A362" s="76">
        <v>356</v>
      </c>
      <c r="B362" s="168"/>
      <c r="C362" s="168"/>
      <c r="D362" s="169"/>
      <c r="E362" s="167"/>
      <c r="F362" s="72"/>
    </row>
    <row r="363" spans="1:6" ht="15" customHeight="1">
      <c r="A363" s="76">
        <v>357</v>
      </c>
      <c r="B363" s="168"/>
      <c r="C363" s="168"/>
      <c r="D363" s="169"/>
      <c r="E363" s="167"/>
      <c r="F363" s="72"/>
    </row>
    <row r="364" spans="1:6" ht="15" customHeight="1">
      <c r="A364" s="76">
        <v>358</v>
      </c>
      <c r="B364" s="168"/>
      <c r="C364" s="168"/>
      <c r="D364" s="169"/>
      <c r="E364" s="167"/>
      <c r="F364" s="72"/>
    </row>
    <row r="365" spans="1:6" ht="15" customHeight="1">
      <c r="A365" s="76">
        <v>359</v>
      </c>
      <c r="B365" s="168"/>
      <c r="C365" s="168"/>
      <c r="D365" s="169"/>
      <c r="E365" s="167"/>
      <c r="F365" s="72"/>
    </row>
    <row r="366" spans="1:6" ht="15" customHeight="1">
      <c r="A366" s="76">
        <v>360</v>
      </c>
      <c r="B366" s="168"/>
      <c r="C366" s="168"/>
      <c r="D366" s="169"/>
      <c r="E366" s="167"/>
      <c r="F366" s="72"/>
    </row>
    <row r="367" spans="1:6" ht="15" customHeight="1">
      <c r="A367" s="76">
        <v>361</v>
      </c>
      <c r="B367" s="168"/>
      <c r="C367" s="168"/>
      <c r="D367" s="169"/>
      <c r="E367" s="167"/>
      <c r="F367" s="72"/>
    </row>
    <row r="368" spans="1:6" ht="15" customHeight="1">
      <c r="A368" s="76">
        <v>362</v>
      </c>
      <c r="B368" s="168"/>
      <c r="C368" s="168"/>
      <c r="D368" s="169"/>
      <c r="E368" s="167"/>
      <c r="F368" s="72"/>
    </row>
    <row r="369" spans="1:6" ht="15" customHeight="1">
      <c r="A369" s="76">
        <v>363</v>
      </c>
      <c r="B369" s="168"/>
      <c r="C369" s="168"/>
      <c r="D369" s="169"/>
      <c r="E369" s="167"/>
      <c r="F369" s="72"/>
    </row>
    <row r="370" spans="1:6" ht="15" customHeight="1">
      <c r="A370" s="76">
        <v>364</v>
      </c>
      <c r="B370" s="168"/>
      <c r="C370" s="168"/>
      <c r="D370" s="169"/>
      <c r="E370" s="167"/>
      <c r="F370" s="72"/>
    </row>
    <row r="371" spans="1:6" ht="15" customHeight="1">
      <c r="A371" s="76">
        <v>365</v>
      </c>
      <c r="B371" s="168"/>
      <c r="C371" s="168"/>
      <c r="D371" s="169"/>
      <c r="E371" s="167"/>
      <c r="F371" s="72"/>
    </row>
    <row r="372" spans="1:6" ht="15" customHeight="1">
      <c r="A372" s="76">
        <v>366</v>
      </c>
      <c r="B372" s="168"/>
      <c r="C372" s="168"/>
      <c r="D372" s="169"/>
      <c r="E372" s="167"/>
      <c r="F372" s="72"/>
    </row>
    <row r="373" spans="1:6" ht="15" customHeight="1">
      <c r="A373" s="76">
        <v>367</v>
      </c>
      <c r="B373" s="168"/>
      <c r="C373" s="168"/>
      <c r="D373" s="169"/>
      <c r="E373" s="167"/>
      <c r="F373" s="72"/>
    </row>
    <row r="374" spans="1:6" ht="15" customHeight="1">
      <c r="A374" s="76">
        <v>368</v>
      </c>
      <c r="B374" s="168"/>
      <c r="C374" s="168"/>
      <c r="D374" s="169"/>
      <c r="E374" s="167"/>
      <c r="F374" s="72"/>
    </row>
    <row r="375" spans="1:6" ht="15" customHeight="1">
      <c r="A375" s="76">
        <v>369</v>
      </c>
      <c r="B375" s="168"/>
      <c r="C375" s="168"/>
      <c r="D375" s="169"/>
      <c r="E375" s="167"/>
      <c r="F375" s="72"/>
    </row>
    <row r="376" spans="1:6" ht="15" customHeight="1">
      <c r="A376" s="76">
        <v>370</v>
      </c>
      <c r="B376" s="168"/>
      <c r="C376" s="168"/>
      <c r="D376" s="169"/>
      <c r="E376" s="167"/>
      <c r="F376" s="72"/>
    </row>
    <row r="377" spans="1:6" ht="15" customHeight="1">
      <c r="A377" s="76">
        <v>371</v>
      </c>
      <c r="B377" s="168"/>
      <c r="C377" s="168"/>
      <c r="D377" s="169"/>
      <c r="E377" s="167"/>
      <c r="F377" s="72"/>
    </row>
    <row r="378" spans="1:6" ht="15" customHeight="1">
      <c r="A378" s="76">
        <v>372</v>
      </c>
      <c r="B378" s="168"/>
      <c r="C378" s="168"/>
      <c r="D378" s="169"/>
      <c r="E378" s="167"/>
      <c r="F378" s="72"/>
    </row>
    <row r="379" spans="1:6" ht="15" customHeight="1">
      <c r="A379" s="76">
        <v>373</v>
      </c>
      <c r="B379" s="168"/>
      <c r="C379" s="168"/>
      <c r="D379" s="169"/>
      <c r="E379" s="167"/>
      <c r="F379" s="72"/>
    </row>
    <row r="380" spans="1:6" ht="15" customHeight="1">
      <c r="A380" s="76">
        <v>374</v>
      </c>
      <c r="B380" s="168"/>
      <c r="C380" s="168"/>
      <c r="D380" s="169"/>
      <c r="E380" s="167"/>
      <c r="F380" s="72"/>
    </row>
    <row r="381" spans="1:6" ht="15" customHeight="1">
      <c r="A381" s="76">
        <v>375</v>
      </c>
      <c r="B381" s="168"/>
      <c r="C381" s="168"/>
      <c r="D381" s="169"/>
      <c r="E381" s="167"/>
      <c r="F381" s="72"/>
    </row>
    <row r="382" spans="1:6" ht="15" customHeight="1">
      <c r="A382" s="76">
        <v>376</v>
      </c>
      <c r="B382" s="168"/>
      <c r="C382" s="168"/>
      <c r="D382" s="169"/>
      <c r="E382" s="167"/>
      <c r="F382" s="72"/>
    </row>
    <row r="383" spans="1:6" ht="15" customHeight="1">
      <c r="A383" s="76">
        <v>377</v>
      </c>
      <c r="B383" s="168"/>
      <c r="C383" s="168"/>
      <c r="D383" s="169"/>
      <c r="E383" s="167"/>
      <c r="F383" s="72"/>
    </row>
    <row r="384" spans="1:6" ht="15" customHeight="1">
      <c r="A384" s="76">
        <v>378</v>
      </c>
      <c r="B384" s="168"/>
      <c r="C384" s="168"/>
      <c r="D384" s="169"/>
      <c r="E384" s="167"/>
      <c r="F384" s="72"/>
    </row>
    <row r="385" spans="1:6" ht="15" customHeight="1">
      <c r="A385" s="76">
        <v>379</v>
      </c>
      <c r="B385" s="168"/>
      <c r="C385" s="168"/>
      <c r="D385" s="169"/>
      <c r="E385" s="167"/>
      <c r="F385" s="72"/>
    </row>
    <row r="386" spans="1:6" ht="15" customHeight="1">
      <c r="A386" s="76">
        <v>380</v>
      </c>
      <c r="B386" s="168"/>
      <c r="C386" s="168"/>
      <c r="D386" s="169"/>
      <c r="E386" s="167"/>
      <c r="F386" s="72"/>
    </row>
    <row r="387" spans="1:6" ht="15" customHeight="1">
      <c r="A387" s="76">
        <v>381</v>
      </c>
      <c r="B387" s="168"/>
      <c r="C387" s="168"/>
      <c r="D387" s="169"/>
      <c r="E387" s="167"/>
      <c r="F387" s="72"/>
    </row>
    <row r="388" spans="1:6" ht="15" customHeight="1">
      <c r="A388" s="76">
        <v>382</v>
      </c>
      <c r="B388" s="168"/>
      <c r="C388" s="168"/>
      <c r="D388" s="169"/>
      <c r="E388" s="167"/>
      <c r="F388" s="72"/>
    </row>
    <row r="389" spans="1:6" ht="15" customHeight="1">
      <c r="A389" s="76">
        <v>383</v>
      </c>
      <c r="B389" s="168"/>
      <c r="C389" s="168"/>
      <c r="D389" s="169"/>
      <c r="E389" s="167"/>
      <c r="F389" s="72"/>
    </row>
    <row r="390" spans="1:6" ht="15" customHeight="1">
      <c r="A390" s="76">
        <v>384</v>
      </c>
      <c r="B390" s="168"/>
      <c r="C390" s="168"/>
      <c r="D390" s="169"/>
      <c r="E390" s="167"/>
      <c r="F390" s="72"/>
    </row>
    <row r="391" spans="1:6" ht="15" customHeight="1">
      <c r="A391" s="76">
        <v>385</v>
      </c>
      <c r="B391" s="168"/>
      <c r="C391" s="168"/>
      <c r="D391" s="169"/>
      <c r="E391" s="167"/>
      <c r="F391" s="72"/>
    </row>
    <row r="392" spans="1:6" ht="15" customHeight="1">
      <c r="A392" s="76">
        <v>386</v>
      </c>
      <c r="B392" s="168"/>
      <c r="C392" s="168"/>
      <c r="D392" s="169"/>
      <c r="E392" s="167"/>
      <c r="F392" s="72"/>
    </row>
    <row r="393" spans="1:6" ht="15" customHeight="1">
      <c r="A393" s="76">
        <v>387</v>
      </c>
      <c r="B393" s="168"/>
      <c r="C393" s="168"/>
      <c r="D393" s="169"/>
      <c r="E393" s="167"/>
      <c r="F393" s="72"/>
    </row>
    <row r="394" spans="1:6" ht="15" customHeight="1">
      <c r="A394" s="76">
        <v>388</v>
      </c>
      <c r="B394" s="168"/>
      <c r="C394" s="168"/>
      <c r="D394" s="169"/>
      <c r="E394" s="167"/>
      <c r="F394" s="72"/>
    </row>
    <row r="395" spans="1:6" ht="15" customHeight="1">
      <c r="A395" s="76">
        <v>389</v>
      </c>
      <c r="B395" s="168"/>
      <c r="C395" s="168"/>
      <c r="D395" s="169"/>
      <c r="E395" s="167"/>
      <c r="F395" s="72"/>
    </row>
    <row r="396" spans="1:6" ht="15" customHeight="1">
      <c r="A396" s="76">
        <v>390</v>
      </c>
      <c r="B396" s="168"/>
      <c r="C396" s="168"/>
      <c r="D396" s="169"/>
      <c r="E396" s="167"/>
      <c r="F396" s="72"/>
    </row>
    <row r="397" spans="1:6" ht="15" customHeight="1">
      <c r="A397" s="76">
        <v>391</v>
      </c>
      <c r="B397" s="168"/>
      <c r="C397" s="168"/>
      <c r="D397" s="169"/>
      <c r="E397" s="167"/>
      <c r="F397" s="72"/>
    </row>
    <row r="398" spans="1:6" ht="15" customHeight="1">
      <c r="A398" s="76">
        <v>392</v>
      </c>
      <c r="B398" s="168"/>
      <c r="C398" s="168"/>
      <c r="D398" s="169"/>
      <c r="E398" s="167"/>
      <c r="F398" s="72"/>
    </row>
    <row r="399" spans="1:6" ht="15" customHeight="1">
      <c r="A399" s="76">
        <v>393</v>
      </c>
      <c r="B399" s="168"/>
      <c r="C399" s="168"/>
      <c r="D399" s="169"/>
      <c r="E399" s="167"/>
      <c r="F399" s="72"/>
    </row>
    <row r="400" spans="1:6" ht="15" customHeight="1">
      <c r="A400" s="76">
        <v>394</v>
      </c>
      <c r="B400" s="168"/>
      <c r="C400" s="168"/>
      <c r="D400" s="169"/>
      <c r="E400" s="167"/>
      <c r="F400" s="72"/>
    </row>
    <row r="401" spans="1:6" ht="15" customHeight="1">
      <c r="A401" s="76">
        <v>395</v>
      </c>
      <c r="B401" s="168"/>
      <c r="C401" s="168"/>
      <c r="D401" s="169"/>
      <c r="E401" s="167"/>
      <c r="F401" s="72"/>
    </row>
    <row r="402" spans="1:6" ht="15" customHeight="1">
      <c r="A402" s="76">
        <v>396</v>
      </c>
      <c r="B402" s="168"/>
      <c r="C402" s="168"/>
      <c r="D402" s="169"/>
      <c r="E402" s="167"/>
      <c r="F402" s="72"/>
    </row>
    <row r="403" spans="1:6" ht="15" customHeight="1">
      <c r="A403" s="76">
        <v>397</v>
      </c>
      <c r="B403" s="168"/>
      <c r="C403" s="168"/>
      <c r="D403" s="169"/>
      <c r="E403" s="167"/>
      <c r="F403" s="72"/>
    </row>
    <row r="404" spans="1:6" ht="15" customHeight="1">
      <c r="A404" s="76">
        <v>398</v>
      </c>
      <c r="B404" s="168"/>
      <c r="C404" s="168"/>
      <c r="D404" s="169"/>
      <c r="E404" s="167"/>
      <c r="F404" s="72"/>
    </row>
    <row r="405" spans="1:6" ht="15" customHeight="1">
      <c r="A405" s="76">
        <v>399</v>
      </c>
      <c r="B405" s="168"/>
      <c r="C405" s="168"/>
      <c r="D405" s="169"/>
      <c r="E405" s="167"/>
      <c r="F405" s="72"/>
    </row>
    <row r="406" spans="1:6" ht="15" customHeight="1">
      <c r="A406" s="76">
        <v>400</v>
      </c>
      <c r="B406" s="168"/>
      <c r="C406" s="168"/>
      <c r="D406" s="169"/>
      <c r="E406" s="167"/>
      <c r="F406" s="72"/>
    </row>
    <row r="407" spans="1:6" ht="15" customHeight="1">
      <c r="A407" s="76">
        <v>401</v>
      </c>
      <c r="B407" s="168"/>
      <c r="C407" s="168"/>
      <c r="D407" s="169"/>
      <c r="E407" s="167"/>
      <c r="F407" s="72"/>
    </row>
    <row r="408" spans="1:6" ht="15" customHeight="1">
      <c r="A408" s="76">
        <v>402</v>
      </c>
      <c r="B408" s="168"/>
      <c r="C408" s="168"/>
      <c r="D408" s="169"/>
      <c r="E408" s="167"/>
      <c r="F408" s="72"/>
    </row>
    <row r="409" spans="1:6" ht="15" customHeight="1">
      <c r="A409" s="76">
        <v>403</v>
      </c>
      <c r="B409" s="168"/>
      <c r="C409" s="168"/>
      <c r="D409" s="169"/>
      <c r="E409" s="167"/>
      <c r="F409" s="72"/>
    </row>
    <row r="410" spans="1:6" ht="15" customHeight="1">
      <c r="A410" s="76">
        <v>404</v>
      </c>
      <c r="B410" s="168"/>
      <c r="C410" s="168"/>
      <c r="D410" s="169"/>
      <c r="E410" s="167"/>
      <c r="F410" s="72"/>
    </row>
    <row r="411" spans="1:6" ht="15" customHeight="1">
      <c r="A411" s="76">
        <v>405</v>
      </c>
      <c r="B411" s="168"/>
      <c r="C411" s="168"/>
      <c r="D411" s="169"/>
      <c r="E411" s="167"/>
      <c r="F411" s="72"/>
    </row>
    <row r="412" spans="1:6" ht="15" customHeight="1">
      <c r="A412" s="76">
        <v>406</v>
      </c>
      <c r="B412" s="168"/>
      <c r="C412" s="168"/>
      <c r="D412" s="169"/>
      <c r="E412" s="167"/>
      <c r="F412" s="72"/>
    </row>
    <row r="413" spans="1:6" ht="15" customHeight="1">
      <c r="A413" s="76">
        <v>407</v>
      </c>
      <c r="B413" s="168"/>
      <c r="C413" s="168"/>
      <c r="D413" s="169"/>
      <c r="E413" s="167"/>
      <c r="F413" s="72"/>
    </row>
    <row r="414" spans="1:6" ht="15" customHeight="1">
      <c r="A414" s="76">
        <v>408</v>
      </c>
      <c r="B414" s="168"/>
      <c r="C414" s="168"/>
      <c r="D414" s="169"/>
      <c r="E414" s="167"/>
      <c r="F414" s="72"/>
    </row>
    <row r="415" spans="1:6" ht="15" customHeight="1">
      <c r="A415" s="76">
        <v>409</v>
      </c>
      <c r="B415" s="168"/>
      <c r="C415" s="168"/>
      <c r="D415" s="169"/>
      <c r="E415" s="167"/>
      <c r="F415" s="72"/>
    </row>
    <row r="416" spans="1:6" ht="15" customHeight="1">
      <c r="A416" s="76">
        <v>410</v>
      </c>
      <c r="B416" s="168"/>
      <c r="C416" s="168"/>
      <c r="D416" s="169"/>
      <c r="E416" s="167"/>
      <c r="F416" s="72"/>
    </row>
    <row r="417" spans="1:6" ht="15" customHeight="1">
      <c r="A417" s="76">
        <v>411</v>
      </c>
      <c r="B417" s="168"/>
      <c r="C417" s="168"/>
      <c r="D417" s="169"/>
      <c r="E417" s="167"/>
      <c r="F417" s="72"/>
    </row>
    <row r="418" spans="1:6" ht="15" customHeight="1">
      <c r="A418" s="76">
        <v>412</v>
      </c>
      <c r="B418" s="168"/>
      <c r="C418" s="168"/>
      <c r="D418" s="169"/>
      <c r="E418" s="167"/>
      <c r="F418" s="72"/>
    </row>
    <row r="419" spans="1:6" ht="15" customHeight="1">
      <c r="A419" s="76">
        <v>413</v>
      </c>
      <c r="B419" s="168"/>
      <c r="C419" s="168"/>
      <c r="D419" s="169"/>
      <c r="E419" s="167"/>
      <c r="F419" s="72"/>
    </row>
    <row r="420" spans="1:6" ht="15" customHeight="1">
      <c r="A420" s="76">
        <v>414</v>
      </c>
      <c r="B420" s="168"/>
      <c r="C420" s="168"/>
      <c r="D420" s="169"/>
      <c r="E420" s="167"/>
      <c r="F420" s="72"/>
    </row>
    <row r="421" spans="1:6" ht="15" customHeight="1">
      <c r="A421" s="76">
        <v>415</v>
      </c>
      <c r="B421" s="168"/>
      <c r="C421" s="168"/>
      <c r="D421" s="169"/>
      <c r="E421" s="167"/>
      <c r="F421" s="72"/>
    </row>
    <row r="422" spans="1:6" ht="15" customHeight="1">
      <c r="A422" s="76">
        <v>416</v>
      </c>
      <c r="B422" s="168"/>
      <c r="C422" s="168"/>
      <c r="D422" s="169"/>
      <c r="E422" s="167"/>
      <c r="F422" s="72"/>
    </row>
    <row r="423" spans="1:6" ht="15" customHeight="1">
      <c r="A423" s="76">
        <v>417</v>
      </c>
      <c r="B423" s="168"/>
      <c r="C423" s="168"/>
      <c r="D423" s="169"/>
      <c r="E423" s="167"/>
      <c r="F423" s="72"/>
    </row>
    <row r="424" spans="1:6" ht="15" customHeight="1">
      <c r="A424" s="76">
        <v>418</v>
      </c>
      <c r="B424" s="168"/>
      <c r="C424" s="168"/>
      <c r="D424" s="169"/>
      <c r="E424" s="167"/>
      <c r="F424" s="72"/>
    </row>
    <row r="425" spans="1:6" ht="15" customHeight="1">
      <c r="A425" s="76">
        <v>419</v>
      </c>
      <c r="B425" s="168"/>
      <c r="C425" s="168"/>
      <c r="D425" s="169"/>
      <c r="E425" s="167"/>
      <c r="F425" s="72"/>
    </row>
    <row r="426" spans="1:6" ht="15" customHeight="1">
      <c r="A426" s="76">
        <v>420</v>
      </c>
      <c r="B426" s="168"/>
      <c r="C426" s="168"/>
      <c r="D426" s="169"/>
      <c r="E426" s="167"/>
      <c r="F426" s="72"/>
    </row>
    <row r="427" spans="1:6" ht="15" customHeight="1">
      <c r="A427" s="76">
        <v>421</v>
      </c>
      <c r="B427" s="168"/>
      <c r="C427" s="168"/>
      <c r="D427" s="169"/>
      <c r="E427" s="167"/>
      <c r="F427" s="72"/>
    </row>
    <row r="428" spans="1:6" ht="15" customHeight="1">
      <c r="A428" s="76">
        <v>422</v>
      </c>
      <c r="B428" s="168"/>
      <c r="C428" s="168"/>
      <c r="D428" s="169"/>
      <c r="E428" s="167"/>
      <c r="F428" s="72"/>
    </row>
    <row r="429" spans="1:6" ht="15" customHeight="1">
      <c r="A429" s="76">
        <v>423</v>
      </c>
      <c r="B429" s="168"/>
      <c r="C429" s="168"/>
      <c r="D429" s="169"/>
      <c r="E429" s="167"/>
      <c r="F429" s="72"/>
    </row>
    <row r="430" spans="1:6" ht="15" customHeight="1">
      <c r="A430" s="76">
        <v>424</v>
      </c>
      <c r="B430" s="168"/>
      <c r="C430" s="168"/>
      <c r="D430" s="169"/>
      <c r="E430" s="167"/>
      <c r="F430" s="72"/>
    </row>
    <row r="431" spans="1:6" ht="15" customHeight="1">
      <c r="A431" s="76">
        <v>425</v>
      </c>
      <c r="B431" s="168"/>
      <c r="C431" s="168"/>
      <c r="D431" s="169"/>
      <c r="E431" s="167"/>
      <c r="F431" s="72"/>
    </row>
    <row r="432" spans="1:6" ht="15" customHeight="1">
      <c r="A432" s="76">
        <v>426</v>
      </c>
      <c r="B432" s="168"/>
      <c r="C432" s="168"/>
      <c r="D432" s="169"/>
      <c r="E432" s="167"/>
      <c r="F432" s="72"/>
    </row>
    <row r="433" spans="1:6" ht="15" customHeight="1">
      <c r="A433" s="76">
        <v>427</v>
      </c>
      <c r="B433" s="168"/>
      <c r="C433" s="168"/>
      <c r="D433" s="169"/>
      <c r="E433" s="167"/>
      <c r="F433" s="72"/>
    </row>
    <row r="434" spans="1:6" ht="15" customHeight="1">
      <c r="A434" s="76">
        <v>428</v>
      </c>
      <c r="B434" s="168"/>
      <c r="C434" s="168"/>
      <c r="D434" s="169"/>
      <c r="E434" s="167"/>
      <c r="F434" s="72"/>
    </row>
    <row r="435" spans="1:6" ht="15" customHeight="1">
      <c r="A435" s="76">
        <v>429</v>
      </c>
      <c r="B435" s="168"/>
      <c r="C435" s="168"/>
      <c r="D435" s="169"/>
      <c r="E435" s="167"/>
      <c r="F435" s="72"/>
    </row>
    <row r="436" spans="1:6" ht="15" customHeight="1">
      <c r="A436" s="76">
        <v>430</v>
      </c>
      <c r="B436" s="168"/>
      <c r="C436" s="168"/>
      <c r="D436" s="169"/>
      <c r="E436" s="167"/>
      <c r="F436" s="72"/>
    </row>
    <row r="437" spans="1:6" ht="15" customHeight="1">
      <c r="A437" s="76">
        <v>431</v>
      </c>
      <c r="B437" s="168"/>
      <c r="C437" s="168"/>
      <c r="D437" s="169"/>
      <c r="E437" s="167"/>
      <c r="F437" s="72"/>
    </row>
    <row r="438" spans="1:6" ht="15" customHeight="1">
      <c r="A438" s="76">
        <v>432</v>
      </c>
      <c r="B438" s="168"/>
      <c r="C438" s="168"/>
      <c r="D438" s="169"/>
      <c r="E438" s="167"/>
      <c r="F438" s="72"/>
    </row>
    <row r="439" spans="1:6" ht="15" customHeight="1">
      <c r="A439" s="76">
        <v>433</v>
      </c>
      <c r="B439" s="168"/>
      <c r="C439" s="168"/>
      <c r="D439" s="169"/>
      <c r="E439" s="167"/>
      <c r="F439" s="72"/>
    </row>
    <row r="440" spans="1:6" ht="15" customHeight="1">
      <c r="A440" s="76">
        <v>434</v>
      </c>
      <c r="B440" s="168"/>
      <c r="C440" s="168"/>
      <c r="D440" s="169"/>
      <c r="E440" s="167"/>
      <c r="F440" s="72"/>
    </row>
    <row r="441" spans="1:6" ht="15" customHeight="1">
      <c r="A441" s="76">
        <v>435</v>
      </c>
      <c r="B441" s="168"/>
      <c r="C441" s="168"/>
      <c r="D441" s="169"/>
      <c r="E441" s="167"/>
      <c r="F441" s="72"/>
    </row>
    <row r="442" spans="1:6" ht="15" customHeight="1">
      <c r="A442" s="76">
        <v>436</v>
      </c>
      <c r="B442" s="168"/>
      <c r="C442" s="168"/>
      <c r="D442" s="169"/>
      <c r="E442" s="167"/>
      <c r="F442" s="72"/>
    </row>
    <row r="443" spans="1:6" ht="15" customHeight="1">
      <c r="A443" s="76">
        <v>437</v>
      </c>
      <c r="B443" s="168"/>
      <c r="C443" s="168"/>
      <c r="D443" s="169"/>
      <c r="E443" s="167"/>
      <c r="F443" s="72"/>
    </row>
    <row r="444" spans="1:6" ht="15" customHeight="1">
      <c r="A444" s="76">
        <v>438</v>
      </c>
      <c r="B444" s="168"/>
      <c r="C444" s="168"/>
      <c r="D444" s="169"/>
      <c r="E444" s="167"/>
      <c r="F444" s="72"/>
    </row>
    <row r="445" spans="1:6" ht="15" customHeight="1">
      <c r="A445" s="76">
        <v>439</v>
      </c>
      <c r="B445" s="168"/>
      <c r="C445" s="168"/>
      <c r="D445" s="169"/>
      <c r="E445" s="167"/>
      <c r="F445" s="72"/>
    </row>
    <row r="446" spans="1:6" ht="15" customHeight="1">
      <c r="A446" s="76">
        <v>440</v>
      </c>
      <c r="B446" s="168"/>
      <c r="C446" s="168"/>
      <c r="D446" s="169"/>
      <c r="E446" s="167"/>
      <c r="F446" s="72"/>
    </row>
    <row r="447" spans="1:6" ht="15" customHeight="1">
      <c r="A447" s="76">
        <v>441</v>
      </c>
      <c r="B447" s="168"/>
      <c r="C447" s="168"/>
      <c r="D447" s="169"/>
      <c r="E447" s="167"/>
      <c r="F447" s="72"/>
    </row>
    <row r="448" spans="1:6" ht="15" customHeight="1">
      <c r="A448" s="76">
        <v>442</v>
      </c>
      <c r="B448" s="168"/>
      <c r="C448" s="168"/>
      <c r="D448" s="169"/>
      <c r="E448" s="167"/>
      <c r="F448" s="72"/>
    </row>
    <row r="449" spans="1:6" ht="15" customHeight="1">
      <c r="A449" s="76">
        <v>443</v>
      </c>
      <c r="B449" s="168"/>
      <c r="C449" s="168"/>
      <c r="D449" s="169"/>
      <c r="E449" s="167"/>
      <c r="F449" s="72"/>
    </row>
    <row r="450" spans="1:6" ht="15" customHeight="1">
      <c r="A450" s="76">
        <v>444</v>
      </c>
      <c r="B450" s="168"/>
      <c r="C450" s="168"/>
      <c r="D450" s="169"/>
      <c r="E450" s="167"/>
      <c r="F450" s="72"/>
    </row>
    <row r="451" spans="1:6" ht="15" customHeight="1">
      <c r="A451" s="76">
        <v>445</v>
      </c>
      <c r="B451" s="168"/>
      <c r="C451" s="168"/>
      <c r="D451" s="169"/>
      <c r="E451" s="167"/>
      <c r="F451" s="72"/>
    </row>
    <row r="452" spans="1:6" ht="15" customHeight="1">
      <c r="A452" s="76">
        <v>446</v>
      </c>
      <c r="B452" s="168"/>
      <c r="C452" s="168"/>
      <c r="D452" s="169"/>
      <c r="E452" s="167"/>
      <c r="F452" s="72"/>
    </row>
    <row r="453" spans="1:6" ht="15" customHeight="1">
      <c r="A453" s="76">
        <v>447</v>
      </c>
      <c r="B453" s="168"/>
      <c r="C453" s="168"/>
      <c r="D453" s="169"/>
      <c r="E453" s="167"/>
      <c r="F453" s="72"/>
    </row>
    <row r="454" spans="1:6" ht="15" customHeight="1">
      <c r="A454" s="76">
        <v>448</v>
      </c>
      <c r="B454" s="168"/>
      <c r="C454" s="168"/>
      <c r="D454" s="169"/>
      <c r="E454" s="167"/>
      <c r="F454" s="72"/>
    </row>
    <row r="455" spans="1:6" ht="15" customHeight="1">
      <c r="A455" s="76">
        <v>449</v>
      </c>
      <c r="B455" s="168"/>
      <c r="C455" s="168"/>
      <c r="D455" s="169"/>
      <c r="E455" s="167"/>
      <c r="F455" s="72"/>
    </row>
    <row r="456" spans="1:6" ht="15" customHeight="1">
      <c r="A456" s="76">
        <v>450</v>
      </c>
      <c r="B456" s="168"/>
      <c r="C456" s="168"/>
      <c r="D456" s="169"/>
      <c r="E456" s="167"/>
      <c r="F456" s="72"/>
    </row>
    <row r="457" spans="1:6" ht="15" customHeight="1">
      <c r="A457" s="76">
        <v>451</v>
      </c>
      <c r="B457" s="168"/>
      <c r="C457" s="168"/>
      <c r="D457" s="169"/>
      <c r="E457" s="167"/>
      <c r="F457" s="72"/>
    </row>
    <row r="458" spans="1:6" ht="15" customHeight="1">
      <c r="A458" s="76">
        <v>452</v>
      </c>
      <c r="B458" s="168"/>
      <c r="C458" s="168"/>
      <c r="D458" s="169"/>
      <c r="E458" s="167"/>
      <c r="F458" s="72"/>
    </row>
    <row r="459" spans="1:6" ht="15" customHeight="1">
      <c r="A459" s="76">
        <v>453</v>
      </c>
      <c r="B459" s="168"/>
      <c r="C459" s="168"/>
      <c r="D459" s="169"/>
      <c r="E459" s="167"/>
      <c r="F459" s="72"/>
    </row>
    <row r="460" spans="1:6" ht="15" customHeight="1">
      <c r="A460" s="76">
        <v>454</v>
      </c>
      <c r="B460" s="168"/>
      <c r="C460" s="168"/>
      <c r="D460" s="169"/>
      <c r="E460" s="167"/>
      <c r="F460" s="72"/>
    </row>
    <row r="461" spans="1:6" ht="15" customHeight="1">
      <c r="A461" s="76">
        <v>455</v>
      </c>
      <c r="B461" s="168"/>
      <c r="C461" s="168"/>
      <c r="D461" s="169"/>
      <c r="E461" s="167"/>
      <c r="F461" s="72"/>
    </row>
    <row r="462" spans="1:6" ht="15" customHeight="1">
      <c r="A462" s="76">
        <v>456</v>
      </c>
      <c r="B462" s="168"/>
      <c r="C462" s="168"/>
      <c r="D462" s="169"/>
      <c r="E462" s="167"/>
      <c r="F462" s="72"/>
    </row>
    <row r="463" spans="1:6" ht="15" customHeight="1">
      <c r="A463" s="76">
        <v>457</v>
      </c>
      <c r="B463" s="168"/>
      <c r="C463" s="168"/>
      <c r="D463" s="169"/>
      <c r="E463" s="167"/>
      <c r="F463" s="72"/>
    </row>
    <row r="464" spans="1:6" ht="15" customHeight="1">
      <c r="A464" s="76">
        <v>458</v>
      </c>
      <c r="B464" s="168"/>
      <c r="C464" s="168"/>
      <c r="D464" s="169"/>
      <c r="E464" s="167"/>
      <c r="F464" s="72"/>
    </row>
    <row r="465" spans="1:6" ht="15" customHeight="1">
      <c r="A465" s="76">
        <v>459</v>
      </c>
      <c r="B465" s="168"/>
      <c r="C465" s="168"/>
      <c r="D465" s="169"/>
      <c r="E465" s="167"/>
      <c r="F465" s="72"/>
    </row>
    <row r="466" spans="1:6" ht="15" customHeight="1">
      <c r="A466" s="76">
        <v>460</v>
      </c>
      <c r="B466" s="168"/>
      <c r="C466" s="168"/>
      <c r="D466" s="169"/>
      <c r="E466" s="167"/>
      <c r="F466" s="72"/>
    </row>
    <row r="467" spans="1:6" ht="15" customHeight="1">
      <c r="A467" s="76">
        <v>461</v>
      </c>
      <c r="B467" s="168"/>
      <c r="C467" s="168"/>
      <c r="D467" s="169"/>
      <c r="E467" s="167"/>
      <c r="F467" s="72"/>
    </row>
    <row r="468" spans="1:6" ht="15" customHeight="1">
      <c r="A468" s="76">
        <v>462</v>
      </c>
      <c r="B468" s="168"/>
      <c r="C468" s="168"/>
      <c r="D468" s="169"/>
      <c r="E468" s="167"/>
      <c r="F468" s="72"/>
    </row>
    <row r="469" spans="1:6" ht="15" customHeight="1">
      <c r="A469" s="76">
        <v>463</v>
      </c>
      <c r="B469" s="168"/>
      <c r="C469" s="168"/>
      <c r="D469" s="169"/>
      <c r="E469" s="167"/>
      <c r="F469" s="72"/>
    </row>
    <row r="470" spans="1:6" ht="15" customHeight="1">
      <c r="A470" s="76">
        <v>464</v>
      </c>
      <c r="B470" s="168"/>
      <c r="C470" s="168"/>
      <c r="D470" s="169"/>
      <c r="E470" s="167"/>
      <c r="F470" s="72"/>
    </row>
    <row r="471" spans="1:6" ht="15" customHeight="1">
      <c r="A471" s="76">
        <v>465</v>
      </c>
      <c r="B471" s="168"/>
      <c r="C471" s="168"/>
      <c r="D471" s="169"/>
      <c r="E471" s="167"/>
      <c r="F471" s="72"/>
    </row>
    <row r="472" spans="1:6" ht="15" customHeight="1">
      <c r="A472" s="76">
        <v>466</v>
      </c>
      <c r="B472" s="168"/>
      <c r="C472" s="168"/>
      <c r="D472" s="169"/>
      <c r="E472" s="167"/>
      <c r="F472" s="72"/>
    </row>
    <row r="473" spans="1:6" ht="15" customHeight="1">
      <c r="A473" s="76">
        <v>467</v>
      </c>
      <c r="B473" s="168"/>
      <c r="C473" s="168"/>
      <c r="D473" s="169"/>
      <c r="E473" s="167"/>
      <c r="F473" s="72"/>
    </row>
    <row r="474" spans="1:6" ht="15" customHeight="1">
      <c r="A474" s="76">
        <v>468</v>
      </c>
      <c r="B474" s="168"/>
      <c r="C474" s="168"/>
      <c r="D474" s="169"/>
      <c r="E474" s="167"/>
      <c r="F474" s="72"/>
    </row>
    <row r="475" spans="1:6" ht="15" customHeight="1">
      <c r="A475" s="76">
        <v>469</v>
      </c>
      <c r="B475" s="168"/>
      <c r="C475" s="168"/>
      <c r="D475" s="169"/>
      <c r="E475" s="167"/>
      <c r="F475" s="72"/>
    </row>
    <row r="476" spans="1:6" ht="15" customHeight="1">
      <c r="A476" s="76">
        <v>470</v>
      </c>
      <c r="B476" s="168"/>
      <c r="C476" s="168"/>
      <c r="D476" s="169"/>
      <c r="E476" s="167"/>
      <c r="F476" s="72"/>
    </row>
    <row r="477" spans="1:6" ht="15" customHeight="1">
      <c r="A477" s="76">
        <v>471</v>
      </c>
      <c r="B477" s="168"/>
      <c r="C477" s="168"/>
      <c r="D477" s="169"/>
      <c r="E477" s="167"/>
      <c r="F477" s="72"/>
    </row>
    <row r="478" spans="1:6" ht="15" customHeight="1">
      <c r="A478" s="76">
        <v>472</v>
      </c>
      <c r="B478" s="168"/>
      <c r="C478" s="168"/>
      <c r="D478" s="169"/>
      <c r="E478" s="167"/>
      <c r="F478" s="72"/>
    </row>
    <row r="479" spans="1:6" ht="15" customHeight="1">
      <c r="A479" s="76">
        <v>473</v>
      </c>
      <c r="B479" s="168"/>
      <c r="C479" s="168"/>
      <c r="D479" s="169"/>
      <c r="E479" s="167"/>
      <c r="F479" s="72"/>
    </row>
    <row r="480" spans="1:6" ht="15" customHeight="1">
      <c r="A480" s="76">
        <v>474</v>
      </c>
      <c r="B480" s="168"/>
      <c r="C480" s="168"/>
      <c r="D480" s="169"/>
      <c r="E480" s="167"/>
      <c r="F480" s="72"/>
    </row>
    <row r="481" spans="1:6" ht="15" customHeight="1">
      <c r="A481" s="76">
        <v>475</v>
      </c>
      <c r="B481" s="168"/>
      <c r="C481" s="168"/>
      <c r="D481" s="169"/>
      <c r="E481" s="167"/>
      <c r="F481" s="72"/>
    </row>
    <row r="482" spans="1:6" ht="15" customHeight="1">
      <c r="A482" s="76">
        <v>476</v>
      </c>
      <c r="B482" s="168"/>
      <c r="C482" s="168"/>
      <c r="D482" s="169"/>
      <c r="E482" s="167"/>
      <c r="F482" s="72"/>
    </row>
    <row r="483" spans="1:6" ht="15" customHeight="1">
      <c r="A483" s="76">
        <v>477</v>
      </c>
      <c r="B483" s="168"/>
      <c r="C483" s="168"/>
      <c r="D483" s="169"/>
      <c r="E483" s="167"/>
      <c r="F483" s="72"/>
    </row>
    <row r="484" spans="1:6" ht="15" customHeight="1">
      <c r="A484" s="76">
        <v>478</v>
      </c>
      <c r="B484" s="168"/>
      <c r="C484" s="168"/>
      <c r="D484" s="169"/>
      <c r="E484" s="167"/>
      <c r="F484" s="72"/>
    </row>
    <row r="485" spans="1:6" ht="15" customHeight="1">
      <c r="A485" s="76">
        <v>479</v>
      </c>
      <c r="B485" s="168"/>
      <c r="C485" s="168"/>
      <c r="D485" s="169"/>
      <c r="E485" s="167"/>
      <c r="F485" s="72"/>
    </row>
    <row r="486" spans="1:6" ht="15" customHeight="1">
      <c r="A486" s="76">
        <v>480</v>
      </c>
      <c r="B486" s="168"/>
      <c r="C486" s="168"/>
      <c r="D486" s="169"/>
      <c r="E486" s="167"/>
      <c r="F486" s="72"/>
    </row>
    <row r="487" spans="1:6" ht="15" customHeight="1">
      <c r="A487" s="76">
        <v>481</v>
      </c>
      <c r="B487" s="168"/>
      <c r="C487" s="168"/>
      <c r="D487" s="169"/>
      <c r="E487" s="167"/>
      <c r="F487" s="72"/>
    </row>
    <row r="488" spans="1:6" ht="15" customHeight="1">
      <c r="A488" s="76">
        <v>482</v>
      </c>
      <c r="B488" s="168"/>
      <c r="C488" s="168"/>
      <c r="D488" s="169"/>
      <c r="E488" s="167"/>
      <c r="F488" s="72"/>
    </row>
    <row r="489" spans="1:6" ht="15" customHeight="1">
      <c r="A489" s="76">
        <v>483</v>
      </c>
      <c r="B489" s="168"/>
      <c r="C489" s="168"/>
      <c r="D489" s="169"/>
      <c r="E489" s="167"/>
      <c r="F489" s="72"/>
    </row>
    <row r="490" spans="1:6" ht="15" customHeight="1">
      <c r="A490" s="76">
        <v>484</v>
      </c>
      <c r="B490" s="168"/>
      <c r="C490" s="168"/>
      <c r="D490" s="169"/>
      <c r="E490" s="167"/>
      <c r="F490" s="72"/>
    </row>
    <row r="491" spans="1:6" ht="15" customHeight="1">
      <c r="A491" s="76">
        <v>485</v>
      </c>
      <c r="B491" s="168"/>
      <c r="C491" s="168"/>
      <c r="D491" s="169"/>
      <c r="E491" s="167"/>
      <c r="F491" s="72"/>
    </row>
    <row r="492" spans="1:6" ht="15" customHeight="1">
      <c r="A492" s="76">
        <v>486</v>
      </c>
      <c r="B492" s="168"/>
      <c r="C492" s="168"/>
      <c r="D492" s="169"/>
      <c r="E492" s="167"/>
      <c r="F492" s="72"/>
    </row>
    <row r="493" spans="1:6" ht="15" customHeight="1">
      <c r="A493" s="76">
        <v>487</v>
      </c>
      <c r="B493" s="168"/>
      <c r="C493" s="168"/>
      <c r="D493" s="169"/>
      <c r="E493" s="167"/>
      <c r="F493" s="72"/>
    </row>
    <row r="494" spans="1:6" ht="15" customHeight="1">
      <c r="A494" s="76">
        <v>488</v>
      </c>
      <c r="B494" s="168"/>
      <c r="C494" s="168"/>
      <c r="D494" s="169"/>
      <c r="E494" s="167"/>
      <c r="F494" s="72"/>
    </row>
    <row r="495" spans="1:6" ht="15" customHeight="1">
      <c r="A495" s="76">
        <v>489</v>
      </c>
      <c r="B495" s="168"/>
      <c r="C495" s="168"/>
      <c r="D495" s="169"/>
      <c r="E495" s="167"/>
      <c r="F495" s="72"/>
    </row>
    <row r="496" spans="1:6" ht="15" customHeight="1">
      <c r="A496" s="76">
        <v>490</v>
      </c>
      <c r="B496" s="168"/>
      <c r="C496" s="168"/>
      <c r="D496" s="169"/>
      <c r="E496" s="167"/>
      <c r="F496" s="72"/>
    </row>
    <row r="497" spans="1:6" ht="15" customHeight="1">
      <c r="A497" s="76">
        <v>491</v>
      </c>
      <c r="B497" s="168"/>
      <c r="C497" s="168"/>
      <c r="D497" s="169"/>
      <c r="E497" s="167"/>
      <c r="F497" s="72"/>
    </row>
    <row r="498" spans="1:6" ht="15" customHeight="1">
      <c r="A498" s="76">
        <v>492</v>
      </c>
      <c r="B498" s="168"/>
      <c r="C498" s="168"/>
      <c r="D498" s="169"/>
      <c r="E498" s="167"/>
      <c r="F498" s="72"/>
    </row>
    <row r="499" spans="1:6" ht="15" customHeight="1">
      <c r="A499" s="76">
        <v>493</v>
      </c>
      <c r="B499" s="168"/>
      <c r="C499" s="168"/>
      <c r="D499" s="169"/>
      <c r="E499" s="167"/>
      <c r="F499" s="72"/>
    </row>
    <row r="500" spans="1:6" ht="15" customHeight="1">
      <c r="A500" s="76">
        <v>494</v>
      </c>
      <c r="B500" s="168"/>
      <c r="C500" s="168"/>
      <c r="D500" s="169"/>
      <c r="E500" s="167"/>
      <c r="F500" s="72"/>
    </row>
    <row r="501" spans="1:6" ht="15" customHeight="1">
      <c r="A501" s="76">
        <v>495</v>
      </c>
      <c r="B501" s="165"/>
      <c r="C501" s="165"/>
      <c r="D501" s="166"/>
      <c r="E501" s="167"/>
      <c r="F501" s="72"/>
    </row>
    <row r="502" spans="1:6" ht="15" customHeight="1">
      <c r="A502" s="76">
        <v>496</v>
      </c>
      <c r="B502" s="168"/>
      <c r="C502" s="168"/>
      <c r="D502" s="169"/>
      <c r="E502" s="167"/>
      <c r="F502" s="72"/>
    </row>
    <row r="503" spans="1:6" ht="15" customHeight="1">
      <c r="A503" s="76">
        <v>497</v>
      </c>
      <c r="B503" s="168"/>
      <c r="C503" s="168"/>
      <c r="D503" s="169"/>
      <c r="E503" s="167"/>
      <c r="F503" s="72"/>
    </row>
    <row r="504" spans="1:6" ht="15" customHeight="1">
      <c r="A504" s="76">
        <v>498</v>
      </c>
      <c r="B504" s="168"/>
      <c r="C504" s="168"/>
      <c r="D504" s="169"/>
      <c r="E504" s="167"/>
      <c r="F504" s="72"/>
    </row>
    <row r="505" spans="1:6" ht="15" customHeight="1">
      <c r="A505" s="76">
        <v>499</v>
      </c>
      <c r="B505" s="168"/>
      <c r="C505" s="168"/>
      <c r="D505" s="169"/>
      <c r="E505" s="167"/>
      <c r="F505" s="72"/>
    </row>
    <row r="506" spans="1:6" ht="15" customHeight="1" thickBot="1">
      <c r="A506" s="187">
        <v>500</v>
      </c>
      <c r="B506" s="188"/>
      <c r="C506" s="188"/>
      <c r="D506" s="189"/>
      <c r="E506" s="190"/>
      <c r="F506" s="72"/>
    </row>
    <row r="507" spans="1:6" ht="15" customHeight="1" thickBot="1">
      <c r="A507" s="26"/>
      <c r="B507" s="26"/>
      <c r="C507" s="72"/>
      <c r="D507" s="77"/>
      <c r="E507" s="77"/>
      <c r="F507" s="72"/>
    </row>
    <row r="508" spans="1:6" ht="15" customHeight="1" thickBot="1">
      <c r="A508" s="373" t="s">
        <v>64</v>
      </c>
      <c r="B508" s="373"/>
      <c r="C508" s="373"/>
      <c r="D508" s="270">
        <f>SUM(D7:D506)</f>
        <v>0</v>
      </c>
      <c r="E508" s="270">
        <f>SUM(E7:E506)</f>
        <v>0</v>
      </c>
      <c r="F508" s="72"/>
    </row>
    <row r="509" spans="1:6" ht="15" customHeight="1">
      <c r="A509" s="251" t="s">
        <v>119</v>
      </c>
      <c r="B509" s="252" t="s">
        <v>122</v>
      </c>
      <c r="C509" s="251"/>
      <c r="D509" s="253"/>
      <c r="E509" s="253"/>
      <c r="F509" s="254"/>
    </row>
    <row r="510" spans="1:6" ht="15" customHeight="1">
      <c r="A510" s="251"/>
      <c r="B510" s="252" t="s">
        <v>123</v>
      </c>
      <c r="C510" s="251"/>
      <c r="D510" s="253"/>
      <c r="E510" s="253"/>
      <c r="F510" s="254"/>
    </row>
    <row r="511" spans="1:6" ht="15" customHeight="1">
      <c r="A511" s="251"/>
      <c r="B511" s="252" t="s">
        <v>124</v>
      </c>
      <c r="C511" s="251"/>
      <c r="D511" s="253"/>
      <c r="E511" s="253"/>
      <c r="F511" s="254"/>
    </row>
    <row r="512" spans="1:6" ht="15" customHeight="1">
      <c r="A512" s="255" t="s">
        <v>120</v>
      </c>
      <c r="B512" s="252" t="s">
        <v>121</v>
      </c>
      <c r="C512" s="254"/>
      <c r="D512" s="254"/>
      <c r="E512" s="254"/>
      <c r="F512" s="254"/>
    </row>
  </sheetData>
  <sheetProtection algorithmName="SHA-512" hashValue="w8f5K3eRNWPQet8pcnbT1rXcSlC+AAPaPtLlsPDKwG1f9YvW634HDfhUO6p4oanvSXDgjat01qCriBFzJaX2jQ==" saltValue="qWA4xsXK3C+IWUt6KElIHA==" spinCount="100000" sheet="1" objects="1" scenarios="1" selectLockedCells="1"/>
  <mergeCells count="4">
    <mergeCell ref="A1:E1"/>
    <mergeCell ref="A3:E3"/>
    <mergeCell ref="A4:E4"/>
    <mergeCell ref="A508:C508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N126"/>
  <sheetViews>
    <sheetView zoomScaleNormal="100" zoomScaleSheetLayoutView="100" zoomScalePageLayoutView="85" workbookViewId="0">
      <selection activeCell="B8" sqref="B8:C8"/>
    </sheetView>
  </sheetViews>
  <sheetFormatPr defaultColWidth="9.140625" defaultRowHeight="12.75"/>
  <cols>
    <col min="1" max="1" width="3.7109375" style="8" customWidth="1"/>
    <col min="2" max="2" width="8" style="8" customWidth="1"/>
    <col min="3" max="3" width="8.28515625" style="8" customWidth="1"/>
    <col min="4" max="9" width="9.140625" style="8"/>
    <col min="10" max="10" width="27.42578125" style="8" customWidth="1"/>
    <col min="11" max="11" width="3" style="8" customWidth="1"/>
    <col min="12" max="16384" width="9.140625" style="8"/>
  </cols>
  <sheetData>
    <row r="1" spans="1:11" ht="25.5" customHeight="1">
      <c r="A1" s="1"/>
      <c r="B1" s="382" t="s">
        <v>54</v>
      </c>
      <c r="C1" s="382"/>
      <c r="D1" s="382"/>
      <c r="E1" s="382"/>
      <c r="F1" s="382"/>
      <c r="G1" s="382"/>
      <c r="H1" s="382"/>
      <c r="I1" s="382"/>
      <c r="J1" s="382"/>
      <c r="K1" s="7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3.25" customHeight="1">
      <c r="A3" s="1"/>
      <c r="B3" s="383" t="s">
        <v>116</v>
      </c>
      <c r="C3" s="383"/>
      <c r="D3" s="383"/>
      <c r="E3" s="383"/>
      <c r="F3" s="383"/>
      <c r="G3" s="383"/>
      <c r="H3" s="383"/>
      <c r="I3" s="383"/>
      <c r="J3" s="383"/>
      <c r="K3" s="9"/>
    </row>
    <row r="4" spans="1:11" ht="12.75" hidden="1" customHeight="1">
      <c r="A4" s="1"/>
      <c r="B4" s="10"/>
      <c r="C4" s="10"/>
      <c r="D4" s="10"/>
      <c r="E4" s="10"/>
      <c r="F4" s="10"/>
      <c r="G4" s="10"/>
      <c r="H4" s="10"/>
      <c r="I4" s="10"/>
      <c r="J4" s="10"/>
      <c r="K4" s="9"/>
    </row>
    <row r="5" spans="1:11" ht="15" customHeight="1">
      <c r="A5" s="1"/>
      <c r="B5" s="10"/>
      <c r="C5" s="10"/>
      <c r="D5" s="383"/>
      <c r="E5" s="383"/>
      <c r="F5" s="383"/>
      <c r="G5" s="383"/>
      <c r="H5" s="383"/>
      <c r="I5" s="383"/>
      <c r="J5" s="10"/>
      <c r="K5" s="9"/>
    </row>
    <row r="6" spans="1:11" ht="15" customHeight="1" thickBot="1">
      <c r="A6" s="1"/>
      <c r="B6" s="11"/>
      <c r="C6" s="11"/>
      <c r="D6" s="1"/>
      <c r="E6" s="1"/>
      <c r="F6" s="1"/>
      <c r="G6" s="1"/>
      <c r="H6" s="1"/>
      <c r="I6" s="1"/>
      <c r="J6" s="1"/>
      <c r="K6" s="1"/>
    </row>
    <row r="7" spans="1:11" ht="15" customHeight="1" thickBot="1">
      <c r="A7" s="1"/>
      <c r="B7" s="384" t="s">
        <v>22</v>
      </c>
      <c r="C7" s="385"/>
      <c r="D7" s="386" t="s">
        <v>88</v>
      </c>
      <c r="E7" s="387"/>
      <c r="F7" s="387"/>
      <c r="G7" s="387"/>
      <c r="H7" s="387"/>
      <c r="I7" s="385"/>
      <c r="J7" s="200" t="s">
        <v>23</v>
      </c>
      <c r="K7" s="1"/>
    </row>
    <row r="8" spans="1:11" ht="15" customHeight="1">
      <c r="A8" s="1">
        <v>1</v>
      </c>
      <c r="B8" s="379"/>
      <c r="C8" s="380"/>
      <c r="D8" s="381"/>
      <c r="E8" s="381"/>
      <c r="F8" s="381"/>
      <c r="G8" s="381"/>
      <c r="H8" s="381"/>
      <c r="I8" s="381"/>
      <c r="J8" s="158"/>
      <c r="K8" s="1"/>
    </row>
    <row r="9" spans="1:11" ht="15" customHeight="1">
      <c r="A9" s="1">
        <v>2</v>
      </c>
      <c r="B9" s="374"/>
      <c r="C9" s="375"/>
      <c r="D9" s="376"/>
      <c r="E9" s="377"/>
      <c r="F9" s="377"/>
      <c r="G9" s="377"/>
      <c r="H9" s="377"/>
      <c r="I9" s="378"/>
      <c r="J9" s="159"/>
      <c r="K9" s="1"/>
    </row>
    <row r="10" spans="1:11" ht="15" customHeight="1">
      <c r="A10" s="1">
        <v>3</v>
      </c>
      <c r="B10" s="374"/>
      <c r="C10" s="375"/>
      <c r="D10" s="376"/>
      <c r="E10" s="377"/>
      <c r="F10" s="377"/>
      <c r="G10" s="377"/>
      <c r="H10" s="377"/>
      <c r="I10" s="378"/>
      <c r="J10" s="159"/>
      <c r="K10" s="1"/>
    </row>
    <row r="11" spans="1:11" ht="15" customHeight="1">
      <c r="A11" s="1">
        <v>4</v>
      </c>
      <c r="B11" s="374"/>
      <c r="C11" s="375"/>
      <c r="D11" s="376"/>
      <c r="E11" s="377"/>
      <c r="F11" s="377"/>
      <c r="G11" s="377"/>
      <c r="H11" s="377"/>
      <c r="I11" s="378"/>
      <c r="J11" s="159"/>
      <c r="K11" s="1"/>
    </row>
    <row r="12" spans="1:11" ht="15" customHeight="1">
      <c r="A12" s="1">
        <v>5</v>
      </c>
      <c r="B12" s="374"/>
      <c r="C12" s="454"/>
      <c r="D12" s="376"/>
      <c r="E12" s="455"/>
      <c r="F12" s="455"/>
      <c r="G12" s="455"/>
      <c r="H12" s="455"/>
      <c r="I12" s="454"/>
      <c r="J12" s="159"/>
      <c r="K12" s="1"/>
    </row>
    <row r="13" spans="1:11" ht="15" customHeight="1">
      <c r="A13" s="1">
        <v>6</v>
      </c>
      <c r="B13" s="374"/>
      <c r="C13" s="454"/>
      <c r="D13" s="376"/>
      <c r="E13" s="455"/>
      <c r="F13" s="455"/>
      <c r="G13" s="455"/>
      <c r="H13" s="455"/>
      <c r="I13" s="454"/>
      <c r="J13" s="159"/>
      <c r="K13" s="1"/>
    </row>
    <row r="14" spans="1:11" ht="15" customHeight="1">
      <c r="A14" s="1">
        <v>7</v>
      </c>
      <c r="B14" s="374"/>
      <c r="C14" s="454"/>
      <c r="D14" s="376"/>
      <c r="E14" s="455"/>
      <c r="F14" s="455"/>
      <c r="G14" s="455"/>
      <c r="H14" s="455"/>
      <c r="I14" s="454"/>
      <c r="J14" s="159"/>
      <c r="K14" s="1"/>
    </row>
    <row r="15" spans="1:11" ht="15" customHeight="1">
      <c r="A15" s="1">
        <v>8</v>
      </c>
      <c r="B15" s="374"/>
      <c r="C15" s="454"/>
      <c r="D15" s="376"/>
      <c r="E15" s="455"/>
      <c r="F15" s="455"/>
      <c r="G15" s="455"/>
      <c r="H15" s="455"/>
      <c r="I15" s="454"/>
      <c r="J15" s="159"/>
      <c r="K15" s="1"/>
    </row>
    <row r="16" spans="1:11" ht="15" customHeight="1">
      <c r="A16" s="1">
        <v>9</v>
      </c>
      <c r="B16" s="374"/>
      <c r="C16" s="454"/>
      <c r="D16" s="376"/>
      <c r="E16" s="455"/>
      <c r="F16" s="455"/>
      <c r="G16" s="455"/>
      <c r="H16" s="455"/>
      <c r="I16" s="454"/>
      <c r="J16" s="159"/>
      <c r="K16" s="1"/>
    </row>
    <row r="17" spans="1:11" ht="15" customHeight="1">
      <c r="A17" s="1">
        <v>10</v>
      </c>
      <c r="B17" s="374"/>
      <c r="C17" s="454"/>
      <c r="D17" s="376"/>
      <c r="E17" s="455"/>
      <c r="F17" s="455"/>
      <c r="G17" s="455"/>
      <c r="H17" s="455"/>
      <c r="I17" s="454"/>
      <c r="J17" s="159"/>
      <c r="K17" s="1"/>
    </row>
    <row r="18" spans="1:11" ht="15" customHeight="1">
      <c r="A18" s="1">
        <v>11</v>
      </c>
      <c r="B18" s="374"/>
      <c r="C18" s="454"/>
      <c r="D18" s="376"/>
      <c r="E18" s="455"/>
      <c r="F18" s="455"/>
      <c r="G18" s="455"/>
      <c r="H18" s="455"/>
      <c r="I18" s="454"/>
      <c r="J18" s="159"/>
      <c r="K18" s="1"/>
    </row>
    <row r="19" spans="1:11" ht="15" customHeight="1">
      <c r="A19" s="1">
        <v>12</v>
      </c>
      <c r="B19" s="374"/>
      <c r="C19" s="454"/>
      <c r="D19" s="376"/>
      <c r="E19" s="455"/>
      <c r="F19" s="455"/>
      <c r="G19" s="455"/>
      <c r="H19" s="455"/>
      <c r="I19" s="454"/>
      <c r="J19" s="159"/>
      <c r="K19" s="1"/>
    </row>
    <row r="20" spans="1:11" ht="15" customHeight="1">
      <c r="A20" s="1">
        <v>13</v>
      </c>
      <c r="B20" s="374"/>
      <c r="C20" s="454"/>
      <c r="D20" s="376"/>
      <c r="E20" s="455"/>
      <c r="F20" s="455"/>
      <c r="G20" s="455"/>
      <c r="H20" s="455"/>
      <c r="I20" s="454"/>
      <c r="J20" s="159"/>
      <c r="K20" s="1"/>
    </row>
    <row r="21" spans="1:11" ht="15" customHeight="1">
      <c r="A21" s="1">
        <v>14</v>
      </c>
      <c r="B21" s="374"/>
      <c r="C21" s="454"/>
      <c r="D21" s="376"/>
      <c r="E21" s="455"/>
      <c r="F21" s="455"/>
      <c r="G21" s="455"/>
      <c r="H21" s="455"/>
      <c r="I21" s="454"/>
      <c r="J21" s="159"/>
      <c r="K21" s="1"/>
    </row>
    <row r="22" spans="1:11" ht="15" customHeight="1">
      <c r="A22" s="1">
        <v>15</v>
      </c>
      <c r="B22" s="374"/>
      <c r="C22" s="454"/>
      <c r="D22" s="376"/>
      <c r="E22" s="455"/>
      <c r="F22" s="455"/>
      <c r="G22" s="455"/>
      <c r="H22" s="455"/>
      <c r="I22" s="454"/>
      <c r="J22" s="159"/>
      <c r="K22" s="1"/>
    </row>
    <row r="23" spans="1:11" ht="15" customHeight="1">
      <c r="A23" s="1">
        <v>16</v>
      </c>
      <c r="B23" s="374"/>
      <c r="C23" s="454"/>
      <c r="D23" s="376"/>
      <c r="E23" s="455"/>
      <c r="F23" s="455"/>
      <c r="G23" s="455"/>
      <c r="H23" s="455"/>
      <c r="I23" s="454"/>
      <c r="J23" s="159"/>
      <c r="K23" s="1"/>
    </row>
    <row r="24" spans="1:11" ht="15" customHeight="1">
      <c r="A24" s="1">
        <v>17</v>
      </c>
      <c r="B24" s="374"/>
      <c r="C24" s="454"/>
      <c r="D24" s="376"/>
      <c r="E24" s="455"/>
      <c r="F24" s="455"/>
      <c r="G24" s="455"/>
      <c r="H24" s="455"/>
      <c r="I24" s="454"/>
      <c r="J24" s="159"/>
      <c r="K24" s="1"/>
    </row>
    <row r="25" spans="1:11" ht="15" customHeight="1">
      <c r="A25" s="1">
        <v>18</v>
      </c>
      <c r="B25" s="374"/>
      <c r="C25" s="454"/>
      <c r="D25" s="376"/>
      <c r="E25" s="455"/>
      <c r="F25" s="455"/>
      <c r="G25" s="455"/>
      <c r="H25" s="455"/>
      <c r="I25" s="454"/>
      <c r="J25" s="159"/>
      <c r="K25" s="1"/>
    </row>
    <row r="26" spans="1:11" ht="15" customHeight="1">
      <c r="A26" s="1">
        <v>19</v>
      </c>
      <c r="B26" s="374"/>
      <c r="C26" s="454"/>
      <c r="D26" s="376"/>
      <c r="E26" s="455"/>
      <c r="F26" s="455"/>
      <c r="G26" s="455"/>
      <c r="H26" s="455"/>
      <c r="I26" s="454"/>
      <c r="J26" s="159"/>
      <c r="K26" s="1"/>
    </row>
    <row r="27" spans="1:11" ht="15" customHeight="1">
      <c r="A27" s="1">
        <v>20</v>
      </c>
      <c r="B27" s="374"/>
      <c r="C27" s="454"/>
      <c r="D27" s="376"/>
      <c r="E27" s="455"/>
      <c r="F27" s="455"/>
      <c r="G27" s="455"/>
      <c r="H27" s="455"/>
      <c r="I27" s="454"/>
      <c r="J27" s="159"/>
      <c r="K27" s="1"/>
    </row>
    <row r="28" spans="1:11" ht="15" customHeight="1">
      <c r="A28" s="1">
        <v>21</v>
      </c>
      <c r="B28" s="374"/>
      <c r="C28" s="454"/>
      <c r="D28" s="376"/>
      <c r="E28" s="455"/>
      <c r="F28" s="455"/>
      <c r="G28" s="455"/>
      <c r="H28" s="455"/>
      <c r="I28" s="454"/>
      <c r="J28" s="159"/>
      <c r="K28" s="1"/>
    </row>
    <row r="29" spans="1:11" ht="15" customHeight="1">
      <c r="A29" s="1">
        <v>22</v>
      </c>
      <c r="B29" s="374"/>
      <c r="C29" s="454"/>
      <c r="D29" s="376"/>
      <c r="E29" s="455"/>
      <c r="F29" s="455"/>
      <c r="G29" s="455"/>
      <c r="H29" s="455"/>
      <c r="I29" s="454"/>
      <c r="J29" s="159"/>
      <c r="K29" s="1"/>
    </row>
    <row r="30" spans="1:11" ht="15" customHeight="1">
      <c r="A30" s="1">
        <v>23</v>
      </c>
      <c r="B30" s="374"/>
      <c r="C30" s="454"/>
      <c r="D30" s="376"/>
      <c r="E30" s="455"/>
      <c r="F30" s="455"/>
      <c r="G30" s="455"/>
      <c r="H30" s="455"/>
      <c r="I30" s="454"/>
      <c r="J30" s="159"/>
      <c r="K30" s="1"/>
    </row>
    <row r="31" spans="1:11" ht="15" customHeight="1">
      <c r="A31" s="1">
        <v>24</v>
      </c>
      <c r="B31" s="374"/>
      <c r="C31" s="454"/>
      <c r="D31" s="376"/>
      <c r="E31" s="455"/>
      <c r="F31" s="455"/>
      <c r="G31" s="455"/>
      <c r="H31" s="455"/>
      <c r="I31" s="454"/>
      <c r="J31" s="159"/>
      <c r="K31" s="1"/>
    </row>
    <row r="32" spans="1:11" ht="15" customHeight="1">
      <c r="A32" s="1">
        <v>25</v>
      </c>
      <c r="B32" s="374"/>
      <c r="C32" s="454"/>
      <c r="D32" s="376"/>
      <c r="E32" s="455"/>
      <c r="F32" s="455"/>
      <c r="G32" s="455"/>
      <c r="H32" s="455"/>
      <c r="I32" s="454"/>
      <c r="J32" s="159"/>
      <c r="K32" s="1"/>
    </row>
    <row r="33" spans="1:11" ht="15" customHeight="1">
      <c r="A33" s="1">
        <v>26</v>
      </c>
      <c r="B33" s="374"/>
      <c r="C33" s="454"/>
      <c r="D33" s="376"/>
      <c r="E33" s="455"/>
      <c r="F33" s="455"/>
      <c r="G33" s="455"/>
      <c r="H33" s="455"/>
      <c r="I33" s="454"/>
      <c r="J33" s="159"/>
      <c r="K33" s="1"/>
    </row>
    <row r="34" spans="1:11" ht="15" customHeight="1">
      <c r="A34" s="1">
        <v>27</v>
      </c>
      <c r="B34" s="374"/>
      <c r="C34" s="454"/>
      <c r="D34" s="376"/>
      <c r="E34" s="455"/>
      <c r="F34" s="455"/>
      <c r="G34" s="455"/>
      <c r="H34" s="455"/>
      <c r="I34" s="454"/>
      <c r="J34" s="159"/>
      <c r="K34" s="1"/>
    </row>
    <row r="35" spans="1:11" ht="15" customHeight="1">
      <c r="A35" s="1">
        <v>28</v>
      </c>
      <c r="B35" s="374"/>
      <c r="C35" s="454"/>
      <c r="D35" s="376"/>
      <c r="E35" s="455"/>
      <c r="F35" s="455"/>
      <c r="G35" s="455"/>
      <c r="H35" s="455"/>
      <c r="I35" s="454"/>
      <c r="J35" s="159"/>
      <c r="K35" s="1"/>
    </row>
    <row r="36" spans="1:11" ht="15" customHeight="1">
      <c r="A36" s="1">
        <v>29</v>
      </c>
      <c r="B36" s="374"/>
      <c r="C36" s="454"/>
      <c r="D36" s="376"/>
      <c r="E36" s="455"/>
      <c r="F36" s="455"/>
      <c r="G36" s="455"/>
      <c r="H36" s="455"/>
      <c r="I36" s="454"/>
      <c r="J36" s="159"/>
      <c r="K36" s="1"/>
    </row>
    <row r="37" spans="1:11" ht="15" customHeight="1">
      <c r="A37" s="1">
        <v>30</v>
      </c>
      <c r="B37" s="374"/>
      <c r="C37" s="454"/>
      <c r="D37" s="376"/>
      <c r="E37" s="455"/>
      <c r="F37" s="455"/>
      <c r="G37" s="455"/>
      <c r="H37" s="455"/>
      <c r="I37" s="454"/>
      <c r="J37" s="159"/>
      <c r="K37" s="1"/>
    </row>
    <row r="38" spans="1:11" ht="15" customHeight="1">
      <c r="A38" s="1">
        <v>31</v>
      </c>
      <c r="B38" s="374"/>
      <c r="C38" s="454"/>
      <c r="D38" s="376"/>
      <c r="E38" s="455"/>
      <c r="F38" s="455"/>
      <c r="G38" s="455"/>
      <c r="H38" s="455"/>
      <c r="I38" s="454"/>
      <c r="J38" s="159"/>
      <c r="K38" s="1"/>
    </row>
    <row r="39" spans="1:11" ht="15" customHeight="1">
      <c r="A39" s="1">
        <v>32</v>
      </c>
      <c r="B39" s="374"/>
      <c r="C39" s="454"/>
      <c r="D39" s="376"/>
      <c r="E39" s="455"/>
      <c r="F39" s="455"/>
      <c r="G39" s="455"/>
      <c r="H39" s="455"/>
      <c r="I39" s="454"/>
      <c r="J39" s="159"/>
      <c r="K39" s="1"/>
    </row>
    <row r="40" spans="1:11" ht="15" customHeight="1">
      <c r="A40" s="1">
        <v>33</v>
      </c>
      <c r="B40" s="374"/>
      <c r="C40" s="454"/>
      <c r="D40" s="376"/>
      <c r="E40" s="455"/>
      <c r="F40" s="455"/>
      <c r="G40" s="455"/>
      <c r="H40" s="455"/>
      <c r="I40" s="454"/>
      <c r="J40" s="159"/>
      <c r="K40" s="1"/>
    </row>
    <row r="41" spans="1:11" ht="15" customHeight="1">
      <c r="A41" s="1">
        <v>34</v>
      </c>
      <c r="B41" s="374"/>
      <c r="C41" s="454"/>
      <c r="D41" s="376"/>
      <c r="E41" s="455"/>
      <c r="F41" s="455"/>
      <c r="G41" s="455"/>
      <c r="H41" s="455"/>
      <c r="I41" s="454"/>
      <c r="J41" s="159"/>
      <c r="K41" s="1"/>
    </row>
    <row r="42" spans="1:11" ht="15" customHeight="1">
      <c r="A42" s="1">
        <v>35</v>
      </c>
      <c r="B42" s="374"/>
      <c r="C42" s="454"/>
      <c r="D42" s="376"/>
      <c r="E42" s="455"/>
      <c r="F42" s="455"/>
      <c r="G42" s="455"/>
      <c r="H42" s="455"/>
      <c r="I42" s="454"/>
      <c r="J42" s="159"/>
      <c r="K42" s="1"/>
    </row>
    <row r="43" spans="1:11" ht="15" customHeight="1">
      <c r="A43" s="1">
        <v>36</v>
      </c>
      <c r="B43" s="374"/>
      <c r="C43" s="454"/>
      <c r="D43" s="376"/>
      <c r="E43" s="455"/>
      <c r="F43" s="455"/>
      <c r="G43" s="455"/>
      <c r="H43" s="455"/>
      <c r="I43" s="454"/>
      <c r="J43" s="159"/>
      <c r="K43" s="1"/>
    </row>
    <row r="44" spans="1:11" ht="15" customHeight="1">
      <c r="A44" s="1">
        <v>37</v>
      </c>
      <c r="B44" s="374"/>
      <c r="C44" s="454"/>
      <c r="D44" s="376"/>
      <c r="E44" s="455"/>
      <c r="F44" s="455"/>
      <c r="G44" s="455"/>
      <c r="H44" s="455"/>
      <c r="I44" s="454"/>
      <c r="J44" s="159"/>
      <c r="K44" s="1"/>
    </row>
    <row r="45" spans="1:11" ht="15" customHeight="1">
      <c r="A45" s="1">
        <v>38</v>
      </c>
      <c r="B45" s="374"/>
      <c r="C45" s="454"/>
      <c r="D45" s="376"/>
      <c r="E45" s="455"/>
      <c r="F45" s="455"/>
      <c r="G45" s="455"/>
      <c r="H45" s="455"/>
      <c r="I45" s="454"/>
      <c r="J45" s="159"/>
      <c r="K45" s="1"/>
    </row>
    <row r="46" spans="1:11" ht="15" customHeight="1">
      <c r="A46" s="1">
        <v>39</v>
      </c>
      <c r="B46" s="374"/>
      <c r="C46" s="454"/>
      <c r="D46" s="376"/>
      <c r="E46" s="455"/>
      <c r="F46" s="455"/>
      <c r="G46" s="455"/>
      <c r="H46" s="455"/>
      <c r="I46" s="454"/>
      <c r="J46" s="159"/>
      <c r="K46" s="1"/>
    </row>
    <row r="47" spans="1:11" ht="15" customHeight="1">
      <c r="A47" s="1">
        <v>40</v>
      </c>
      <c r="B47" s="374"/>
      <c r="C47" s="454"/>
      <c r="D47" s="376"/>
      <c r="E47" s="455"/>
      <c r="F47" s="455"/>
      <c r="G47" s="455"/>
      <c r="H47" s="455"/>
      <c r="I47" s="454"/>
      <c r="J47" s="159"/>
      <c r="K47" s="1"/>
    </row>
    <row r="48" spans="1:11" ht="15" customHeight="1">
      <c r="A48" s="1">
        <v>41</v>
      </c>
      <c r="B48" s="374"/>
      <c r="C48" s="454"/>
      <c r="D48" s="376"/>
      <c r="E48" s="455"/>
      <c r="F48" s="455"/>
      <c r="G48" s="455"/>
      <c r="H48" s="455"/>
      <c r="I48" s="454"/>
      <c r="J48" s="159"/>
      <c r="K48" s="1"/>
    </row>
    <row r="49" spans="1:11" ht="15" customHeight="1">
      <c r="A49" s="1">
        <v>42</v>
      </c>
      <c r="B49" s="374"/>
      <c r="C49" s="454"/>
      <c r="D49" s="376"/>
      <c r="E49" s="455"/>
      <c r="F49" s="455"/>
      <c r="G49" s="455"/>
      <c r="H49" s="455"/>
      <c r="I49" s="454"/>
      <c r="J49" s="159"/>
      <c r="K49" s="1"/>
    </row>
    <row r="50" spans="1:11" ht="15" customHeight="1">
      <c r="A50" s="1">
        <v>43</v>
      </c>
      <c r="B50" s="374"/>
      <c r="C50" s="454"/>
      <c r="D50" s="376"/>
      <c r="E50" s="455"/>
      <c r="F50" s="455"/>
      <c r="G50" s="455"/>
      <c r="H50" s="455"/>
      <c r="I50" s="454"/>
      <c r="J50" s="159"/>
      <c r="K50" s="1"/>
    </row>
    <row r="51" spans="1:11" ht="15" customHeight="1">
      <c r="A51" s="1">
        <v>44</v>
      </c>
      <c r="B51" s="374"/>
      <c r="C51" s="454"/>
      <c r="D51" s="376"/>
      <c r="E51" s="455"/>
      <c r="F51" s="455"/>
      <c r="G51" s="455"/>
      <c r="H51" s="455"/>
      <c r="I51" s="454"/>
      <c r="J51" s="159"/>
      <c r="K51" s="1"/>
    </row>
    <row r="52" spans="1:11" ht="15" customHeight="1">
      <c r="A52" s="1">
        <v>45</v>
      </c>
      <c r="B52" s="374"/>
      <c r="C52" s="454"/>
      <c r="D52" s="376"/>
      <c r="E52" s="455"/>
      <c r="F52" s="455"/>
      <c r="G52" s="455"/>
      <c r="H52" s="455"/>
      <c r="I52" s="454"/>
      <c r="J52" s="159"/>
      <c r="K52" s="1"/>
    </row>
    <row r="53" spans="1:11" ht="15" customHeight="1">
      <c r="A53" s="1">
        <v>46</v>
      </c>
      <c r="B53" s="374"/>
      <c r="C53" s="454"/>
      <c r="D53" s="376"/>
      <c r="E53" s="455"/>
      <c r="F53" s="455"/>
      <c r="G53" s="455"/>
      <c r="H53" s="455"/>
      <c r="I53" s="454"/>
      <c r="J53" s="159"/>
      <c r="K53" s="1"/>
    </row>
    <row r="54" spans="1:11" ht="15" customHeight="1">
      <c r="A54" s="1">
        <v>47</v>
      </c>
      <c r="B54" s="374"/>
      <c r="C54" s="454"/>
      <c r="D54" s="376"/>
      <c r="E54" s="455"/>
      <c r="F54" s="455"/>
      <c r="G54" s="455"/>
      <c r="H54" s="455"/>
      <c r="I54" s="454"/>
      <c r="J54" s="159"/>
      <c r="K54" s="1"/>
    </row>
    <row r="55" spans="1:11" ht="15" customHeight="1">
      <c r="A55" s="1">
        <v>48</v>
      </c>
      <c r="B55" s="374"/>
      <c r="C55" s="454"/>
      <c r="D55" s="376"/>
      <c r="E55" s="455"/>
      <c r="F55" s="455"/>
      <c r="G55" s="455"/>
      <c r="H55" s="455"/>
      <c r="I55" s="454"/>
      <c r="J55" s="159"/>
      <c r="K55" s="1"/>
    </row>
    <row r="56" spans="1:11" ht="15" customHeight="1">
      <c r="A56" s="1">
        <v>49</v>
      </c>
      <c r="B56" s="374"/>
      <c r="C56" s="454"/>
      <c r="D56" s="376"/>
      <c r="E56" s="455"/>
      <c r="F56" s="455"/>
      <c r="G56" s="455"/>
      <c r="H56" s="455"/>
      <c r="I56" s="454"/>
      <c r="J56" s="159"/>
      <c r="K56" s="1"/>
    </row>
    <row r="57" spans="1:11" ht="15" customHeight="1">
      <c r="A57" s="1">
        <v>50</v>
      </c>
      <c r="B57" s="374"/>
      <c r="C57" s="454"/>
      <c r="D57" s="376"/>
      <c r="E57" s="455"/>
      <c r="F57" s="455"/>
      <c r="G57" s="455"/>
      <c r="H57" s="455"/>
      <c r="I57" s="454"/>
      <c r="J57" s="159"/>
      <c r="K57" s="1"/>
    </row>
    <row r="58" spans="1:11" ht="15" customHeight="1">
      <c r="A58" s="1">
        <v>51</v>
      </c>
      <c r="B58" s="374"/>
      <c r="C58" s="454"/>
      <c r="D58" s="376"/>
      <c r="E58" s="455"/>
      <c r="F58" s="455"/>
      <c r="G58" s="455"/>
      <c r="H58" s="455"/>
      <c r="I58" s="454"/>
      <c r="J58" s="159"/>
      <c r="K58" s="1"/>
    </row>
    <row r="59" spans="1:11" ht="15" customHeight="1">
      <c r="A59" s="1">
        <v>52</v>
      </c>
      <c r="B59" s="374"/>
      <c r="C59" s="454"/>
      <c r="D59" s="376"/>
      <c r="E59" s="455"/>
      <c r="F59" s="455"/>
      <c r="G59" s="455"/>
      <c r="H59" s="455"/>
      <c r="I59" s="454"/>
      <c r="J59" s="159"/>
      <c r="K59" s="1"/>
    </row>
    <row r="60" spans="1:11" ht="15" customHeight="1">
      <c r="A60" s="1">
        <v>53</v>
      </c>
      <c r="B60" s="374"/>
      <c r="C60" s="454"/>
      <c r="D60" s="376"/>
      <c r="E60" s="455"/>
      <c r="F60" s="455"/>
      <c r="G60" s="455"/>
      <c r="H60" s="455"/>
      <c r="I60" s="454"/>
      <c r="J60" s="159"/>
      <c r="K60" s="1"/>
    </row>
    <row r="61" spans="1:11" ht="15" customHeight="1">
      <c r="A61" s="1">
        <v>54</v>
      </c>
      <c r="B61" s="374"/>
      <c r="C61" s="454"/>
      <c r="D61" s="376"/>
      <c r="E61" s="455"/>
      <c r="F61" s="455"/>
      <c r="G61" s="455"/>
      <c r="H61" s="455"/>
      <c r="I61" s="454"/>
      <c r="J61" s="159"/>
      <c r="K61" s="1"/>
    </row>
    <row r="62" spans="1:11" ht="15" customHeight="1">
      <c r="A62" s="1">
        <v>55</v>
      </c>
      <c r="B62" s="374"/>
      <c r="C62" s="454"/>
      <c r="D62" s="376"/>
      <c r="E62" s="455"/>
      <c r="F62" s="455"/>
      <c r="G62" s="455"/>
      <c r="H62" s="455"/>
      <c r="I62" s="454"/>
      <c r="J62" s="159"/>
      <c r="K62" s="1"/>
    </row>
    <row r="63" spans="1:11" ht="15" customHeight="1">
      <c r="A63" s="1">
        <v>56</v>
      </c>
      <c r="B63" s="374"/>
      <c r="C63" s="454"/>
      <c r="D63" s="376"/>
      <c r="E63" s="455"/>
      <c r="F63" s="455"/>
      <c r="G63" s="455"/>
      <c r="H63" s="455"/>
      <c r="I63" s="454"/>
      <c r="J63" s="159"/>
      <c r="K63" s="1"/>
    </row>
    <row r="64" spans="1:11" ht="15" customHeight="1">
      <c r="A64" s="1">
        <v>57</v>
      </c>
      <c r="B64" s="374"/>
      <c r="C64" s="454"/>
      <c r="D64" s="376"/>
      <c r="E64" s="455"/>
      <c r="F64" s="455"/>
      <c r="G64" s="455"/>
      <c r="H64" s="455"/>
      <c r="I64" s="454"/>
      <c r="J64" s="159"/>
      <c r="K64" s="1"/>
    </row>
    <row r="65" spans="1:11" ht="15" customHeight="1">
      <c r="A65" s="1">
        <v>58</v>
      </c>
      <c r="B65" s="374"/>
      <c r="C65" s="454"/>
      <c r="D65" s="376"/>
      <c r="E65" s="455"/>
      <c r="F65" s="455"/>
      <c r="G65" s="455"/>
      <c r="H65" s="455"/>
      <c r="I65" s="454"/>
      <c r="J65" s="159"/>
      <c r="K65" s="1"/>
    </row>
    <row r="66" spans="1:11" ht="15" customHeight="1">
      <c r="A66" s="1">
        <v>59</v>
      </c>
      <c r="B66" s="374"/>
      <c r="C66" s="454"/>
      <c r="D66" s="376"/>
      <c r="E66" s="455"/>
      <c r="F66" s="455"/>
      <c r="G66" s="455"/>
      <c r="H66" s="455"/>
      <c r="I66" s="454"/>
      <c r="J66" s="159"/>
      <c r="K66" s="1"/>
    </row>
    <row r="67" spans="1:11" ht="15" customHeight="1">
      <c r="A67" s="1">
        <v>60</v>
      </c>
      <c r="B67" s="374"/>
      <c r="C67" s="454"/>
      <c r="D67" s="376"/>
      <c r="E67" s="455"/>
      <c r="F67" s="455"/>
      <c r="G67" s="455"/>
      <c r="H67" s="455"/>
      <c r="I67" s="454"/>
      <c r="J67" s="159"/>
      <c r="K67" s="1"/>
    </row>
    <row r="68" spans="1:11" ht="15" customHeight="1">
      <c r="A68" s="1">
        <v>61</v>
      </c>
      <c r="B68" s="374"/>
      <c r="C68" s="454"/>
      <c r="D68" s="376"/>
      <c r="E68" s="455"/>
      <c r="F68" s="455"/>
      <c r="G68" s="455"/>
      <c r="H68" s="455"/>
      <c r="I68" s="454"/>
      <c r="J68" s="159"/>
      <c r="K68" s="1"/>
    </row>
    <row r="69" spans="1:11" ht="15" customHeight="1">
      <c r="A69" s="1">
        <v>62</v>
      </c>
      <c r="B69" s="374"/>
      <c r="C69" s="454"/>
      <c r="D69" s="376"/>
      <c r="E69" s="455"/>
      <c r="F69" s="455"/>
      <c r="G69" s="455"/>
      <c r="H69" s="455"/>
      <c r="I69" s="454"/>
      <c r="J69" s="159"/>
      <c r="K69" s="1"/>
    </row>
    <row r="70" spans="1:11" ht="15" customHeight="1">
      <c r="A70" s="1">
        <v>63</v>
      </c>
      <c r="B70" s="374"/>
      <c r="C70" s="454"/>
      <c r="D70" s="376"/>
      <c r="E70" s="455"/>
      <c r="F70" s="455"/>
      <c r="G70" s="455"/>
      <c r="H70" s="455"/>
      <c r="I70" s="454"/>
      <c r="J70" s="159"/>
      <c r="K70" s="1"/>
    </row>
    <row r="71" spans="1:11" ht="15" customHeight="1">
      <c r="A71" s="1">
        <v>64</v>
      </c>
      <c r="B71" s="374"/>
      <c r="C71" s="454"/>
      <c r="D71" s="376"/>
      <c r="E71" s="455"/>
      <c r="F71" s="455"/>
      <c r="G71" s="455"/>
      <c r="H71" s="455"/>
      <c r="I71" s="454"/>
      <c r="J71" s="159"/>
      <c r="K71" s="1"/>
    </row>
    <row r="72" spans="1:11" ht="15" customHeight="1">
      <c r="A72" s="1">
        <v>65</v>
      </c>
      <c r="B72" s="374"/>
      <c r="C72" s="454"/>
      <c r="D72" s="376"/>
      <c r="E72" s="455"/>
      <c r="F72" s="455"/>
      <c r="G72" s="455"/>
      <c r="H72" s="455"/>
      <c r="I72" s="454"/>
      <c r="J72" s="159"/>
      <c r="K72" s="1"/>
    </row>
    <row r="73" spans="1:11" ht="15" customHeight="1">
      <c r="A73" s="1">
        <v>66</v>
      </c>
      <c r="B73" s="374"/>
      <c r="C73" s="454"/>
      <c r="D73" s="376"/>
      <c r="E73" s="455"/>
      <c r="F73" s="455"/>
      <c r="G73" s="455"/>
      <c r="H73" s="455"/>
      <c r="I73" s="454"/>
      <c r="J73" s="159"/>
      <c r="K73" s="1"/>
    </row>
    <row r="74" spans="1:11" ht="15" customHeight="1">
      <c r="A74" s="1">
        <v>67</v>
      </c>
      <c r="B74" s="374"/>
      <c r="C74" s="454"/>
      <c r="D74" s="376"/>
      <c r="E74" s="455"/>
      <c r="F74" s="455"/>
      <c r="G74" s="455"/>
      <c r="H74" s="455"/>
      <c r="I74" s="454"/>
      <c r="J74" s="159"/>
      <c r="K74" s="1"/>
    </row>
    <row r="75" spans="1:11" ht="15" customHeight="1">
      <c r="A75" s="1">
        <v>68</v>
      </c>
      <c r="B75" s="374"/>
      <c r="C75" s="454"/>
      <c r="D75" s="376"/>
      <c r="E75" s="455"/>
      <c r="F75" s="455"/>
      <c r="G75" s="455"/>
      <c r="H75" s="455"/>
      <c r="I75" s="454"/>
      <c r="J75" s="159"/>
      <c r="K75" s="1"/>
    </row>
    <row r="76" spans="1:11" ht="15" customHeight="1">
      <c r="A76" s="1">
        <v>69</v>
      </c>
      <c r="B76" s="374"/>
      <c r="C76" s="454"/>
      <c r="D76" s="376"/>
      <c r="E76" s="455"/>
      <c r="F76" s="455"/>
      <c r="G76" s="455"/>
      <c r="H76" s="455"/>
      <c r="I76" s="454"/>
      <c r="J76" s="159"/>
      <c r="K76" s="1"/>
    </row>
    <row r="77" spans="1:11" ht="15" customHeight="1">
      <c r="A77" s="1">
        <v>70</v>
      </c>
      <c r="B77" s="374"/>
      <c r="C77" s="454"/>
      <c r="D77" s="376"/>
      <c r="E77" s="455"/>
      <c r="F77" s="455"/>
      <c r="G77" s="455"/>
      <c r="H77" s="455"/>
      <c r="I77" s="454"/>
      <c r="J77" s="159"/>
      <c r="K77" s="1"/>
    </row>
    <row r="78" spans="1:11" ht="15" customHeight="1">
      <c r="A78" s="1">
        <v>71</v>
      </c>
      <c r="B78" s="374"/>
      <c r="C78" s="454"/>
      <c r="D78" s="376"/>
      <c r="E78" s="455"/>
      <c r="F78" s="455"/>
      <c r="G78" s="455"/>
      <c r="H78" s="455"/>
      <c r="I78" s="454"/>
      <c r="J78" s="159"/>
      <c r="K78" s="1"/>
    </row>
    <row r="79" spans="1:11" ht="15" customHeight="1">
      <c r="A79" s="1">
        <v>72</v>
      </c>
      <c r="B79" s="374"/>
      <c r="C79" s="454"/>
      <c r="D79" s="376"/>
      <c r="E79" s="455"/>
      <c r="F79" s="455"/>
      <c r="G79" s="455"/>
      <c r="H79" s="455"/>
      <c r="I79" s="454"/>
      <c r="J79" s="159"/>
      <c r="K79" s="1"/>
    </row>
    <row r="80" spans="1:11" ht="15" customHeight="1">
      <c r="A80" s="1">
        <v>73</v>
      </c>
      <c r="B80" s="374"/>
      <c r="C80" s="454"/>
      <c r="D80" s="376"/>
      <c r="E80" s="455"/>
      <c r="F80" s="455"/>
      <c r="G80" s="455"/>
      <c r="H80" s="455"/>
      <c r="I80" s="454"/>
      <c r="J80" s="159"/>
      <c r="K80" s="1"/>
    </row>
    <row r="81" spans="1:11" ht="15" customHeight="1">
      <c r="A81" s="1">
        <v>74</v>
      </c>
      <c r="B81" s="374"/>
      <c r="C81" s="454"/>
      <c r="D81" s="376"/>
      <c r="E81" s="455"/>
      <c r="F81" s="455"/>
      <c r="G81" s="455"/>
      <c r="H81" s="455"/>
      <c r="I81" s="454"/>
      <c r="J81" s="159"/>
      <c r="K81" s="1"/>
    </row>
    <row r="82" spans="1:11" ht="15" customHeight="1">
      <c r="A82" s="1">
        <v>75</v>
      </c>
      <c r="B82" s="374"/>
      <c r="C82" s="454"/>
      <c r="D82" s="376"/>
      <c r="E82" s="455"/>
      <c r="F82" s="455"/>
      <c r="G82" s="455"/>
      <c r="H82" s="455"/>
      <c r="I82" s="454"/>
      <c r="J82" s="159"/>
      <c r="K82" s="1"/>
    </row>
    <row r="83" spans="1:11" ht="15" customHeight="1">
      <c r="A83" s="1">
        <v>76</v>
      </c>
      <c r="B83" s="374"/>
      <c r="C83" s="454"/>
      <c r="D83" s="376"/>
      <c r="E83" s="455"/>
      <c r="F83" s="455"/>
      <c r="G83" s="455"/>
      <c r="H83" s="455"/>
      <c r="I83" s="454"/>
      <c r="J83" s="159"/>
      <c r="K83" s="1"/>
    </row>
    <row r="84" spans="1:11" ht="15" customHeight="1">
      <c r="A84" s="1">
        <v>77</v>
      </c>
      <c r="B84" s="374"/>
      <c r="C84" s="375"/>
      <c r="D84" s="376"/>
      <c r="E84" s="377"/>
      <c r="F84" s="377"/>
      <c r="G84" s="377"/>
      <c r="H84" s="377"/>
      <c r="I84" s="378"/>
      <c r="J84" s="159"/>
      <c r="K84" s="1"/>
    </row>
    <row r="85" spans="1:11" ht="15" customHeight="1">
      <c r="A85" s="1">
        <v>78</v>
      </c>
      <c r="B85" s="374"/>
      <c r="C85" s="375"/>
      <c r="D85" s="376"/>
      <c r="E85" s="377"/>
      <c r="F85" s="377"/>
      <c r="G85" s="377"/>
      <c r="H85" s="377"/>
      <c r="I85" s="378"/>
      <c r="J85" s="159"/>
      <c r="K85" s="1"/>
    </row>
    <row r="86" spans="1:11" ht="15" customHeight="1">
      <c r="A86" s="1">
        <v>79</v>
      </c>
      <c r="B86" s="374"/>
      <c r="C86" s="375"/>
      <c r="D86" s="376"/>
      <c r="E86" s="377"/>
      <c r="F86" s="377"/>
      <c r="G86" s="377"/>
      <c r="H86" s="377"/>
      <c r="I86" s="378"/>
      <c r="J86" s="159"/>
      <c r="K86" s="1"/>
    </row>
    <row r="87" spans="1:11" ht="15" customHeight="1">
      <c r="A87" s="1">
        <v>80</v>
      </c>
      <c r="B87" s="374"/>
      <c r="C87" s="375"/>
      <c r="D87" s="376"/>
      <c r="E87" s="377"/>
      <c r="F87" s="377"/>
      <c r="G87" s="377"/>
      <c r="H87" s="377"/>
      <c r="I87" s="378"/>
      <c r="J87" s="159"/>
      <c r="K87" s="1"/>
    </row>
    <row r="88" spans="1:11" ht="15" customHeight="1">
      <c r="A88" s="1">
        <v>81</v>
      </c>
      <c r="B88" s="374"/>
      <c r="C88" s="375"/>
      <c r="D88" s="376"/>
      <c r="E88" s="377"/>
      <c r="F88" s="377"/>
      <c r="G88" s="377"/>
      <c r="H88" s="377"/>
      <c r="I88" s="378"/>
      <c r="J88" s="159"/>
      <c r="K88" s="1"/>
    </row>
    <row r="89" spans="1:11" ht="15" customHeight="1">
      <c r="A89" s="1">
        <v>82</v>
      </c>
      <c r="B89" s="374"/>
      <c r="C89" s="375"/>
      <c r="D89" s="376"/>
      <c r="E89" s="377"/>
      <c r="F89" s="377"/>
      <c r="G89" s="377"/>
      <c r="H89" s="377"/>
      <c r="I89" s="378"/>
      <c r="J89" s="159"/>
      <c r="K89" s="1"/>
    </row>
    <row r="90" spans="1:11" ht="15" customHeight="1">
      <c r="A90" s="1">
        <v>83</v>
      </c>
      <c r="B90" s="374"/>
      <c r="C90" s="375"/>
      <c r="D90" s="376"/>
      <c r="E90" s="377"/>
      <c r="F90" s="377"/>
      <c r="G90" s="377"/>
      <c r="H90" s="377"/>
      <c r="I90" s="378"/>
      <c r="J90" s="159"/>
      <c r="K90" s="1"/>
    </row>
    <row r="91" spans="1:11" ht="15" customHeight="1">
      <c r="A91" s="1">
        <v>84</v>
      </c>
      <c r="B91" s="374"/>
      <c r="C91" s="454"/>
      <c r="D91" s="376"/>
      <c r="E91" s="455"/>
      <c r="F91" s="455"/>
      <c r="G91" s="455"/>
      <c r="H91" s="455"/>
      <c r="I91" s="454"/>
      <c r="J91" s="159"/>
      <c r="K91" s="1"/>
    </row>
    <row r="92" spans="1:11" ht="15" customHeight="1">
      <c r="A92" s="1">
        <v>85</v>
      </c>
      <c r="B92" s="374"/>
      <c r="C92" s="454"/>
      <c r="D92" s="376"/>
      <c r="E92" s="455"/>
      <c r="F92" s="455"/>
      <c r="G92" s="455"/>
      <c r="H92" s="455"/>
      <c r="I92" s="454"/>
      <c r="J92" s="159"/>
      <c r="K92" s="1"/>
    </row>
    <row r="93" spans="1:11" ht="15" customHeight="1">
      <c r="A93" s="1">
        <v>86</v>
      </c>
      <c r="B93" s="374"/>
      <c r="C93" s="454"/>
      <c r="D93" s="376"/>
      <c r="E93" s="455"/>
      <c r="F93" s="455"/>
      <c r="G93" s="455"/>
      <c r="H93" s="455"/>
      <c r="I93" s="454"/>
      <c r="J93" s="159"/>
      <c r="K93" s="1"/>
    </row>
    <row r="94" spans="1:11" ht="15" customHeight="1">
      <c r="A94" s="1">
        <v>87</v>
      </c>
      <c r="B94" s="374"/>
      <c r="C94" s="454"/>
      <c r="D94" s="376"/>
      <c r="E94" s="455"/>
      <c r="F94" s="455"/>
      <c r="G94" s="455"/>
      <c r="H94" s="455"/>
      <c r="I94" s="454"/>
      <c r="J94" s="159"/>
      <c r="K94" s="1"/>
    </row>
    <row r="95" spans="1:11" ht="15" customHeight="1">
      <c r="A95" s="1">
        <v>88</v>
      </c>
      <c r="B95" s="374"/>
      <c r="C95" s="375"/>
      <c r="D95" s="376"/>
      <c r="E95" s="377"/>
      <c r="F95" s="377"/>
      <c r="G95" s="377"/>
      <c r="H95" s="377"/>
      <c r="I95" s="378"/>
      <c r="J95" s="159"/>
      <c r="K95" s="1"/>
    </row>
    <row r="96" spans="1:11" ht="15" customHeight="1">
      <c r="A96" s="1">
        <v>89</v>
      </c>
      <c r="B96" s="388"/>
      <c r="C96" s="389"/>
      <c r="D96" s="390"/>
      <c r="E96" s="390"/>
      <c r="F96" s="390"/>
      <c r="G96" s="390"/>
      <c r="H96" s="390"/>
      <c r="I96" s="390"/>
      <c r="J96" s="160"/>
      <c r="K96" s="1"/>
    </row>
    <row r="97" spans="1:14" ht="15" customHeight="1">
      <c r="A97" s="1">
        <v>90</v>
      </c>
      <c r="B97" s="388"/>
      <c r="C97" s="389"/>
      <c r="D97" s="390"/>
      <c r="E97" s="390"/>
      <c r="F97" s="390"/>
      <c r="G97" s="390"/>
      <c r="H97" s="390"/>
      <c r="I97" s="390"/>
      <c r="J97" s="160"/>
      <c r="K97" s="1"/>
    </row>
    <row r="98" spans="1:14" ht="15" customHeight="1">
      <c r="A98" s="1">
        <v>91</v>
      </c>
      <c r="B98" s="388"/>
      <c r="C98" s="389"/>
      <c r="D98" s="390"/>
      <c r="E98" s="390"/>
      <c r="F98" s="390"/>
      <c r="G98" s="390"/>
      <c r="H98" s="390"/>
      <c r="I98" s="390"/>
      <c r="J98" s="160"/>
      <c r="K98" s="1"/>
    </row>
    <row r="99" spans="1:14" ht="15" customHeight="1">
      <c r="A99" s="1">
        <v>92</v>
      </c>
      <c r="B99" s="388"/>
      <c r="C99" s="389"/>
      <c r="D99" s="390"/>
      <c r="E99" s="390"/>
      <c r="F99" s="390"/>
      <c r="G99" s="390"/>
      <c r="H99" s="390"/>
      <c r="I99" s="390"/>
      <c r="J99" s="160"/>
      <c r="K99" s="1"/>
    </row>
    <row r="100" spans="1:14" ht="15" customHeight="1">
      <c r="A100" s="1">
        <v>93</v>
      </c>
      <c r="B100" s="388"/>
      <c r="C100" s="389"/>
      <c r="D100" s="390"/>
      <c r="E100" s="390"/>
      <c r="F100" s="390"/>
      <c r="G100" s="390"/>
      <c r="H100" s="390"/>
      <c r="I100" s="390"/>
      <c r="J100" s="160"/>
      <c r="K100" s="1"/>
      <c r="N100" s="12"/>
    </row>
    <row r="101" spans="1:14" ht="15" customHeight="1">
      <c r="A101" s="1">
        <v>94</v>
      </c>
      <c r="B101" s="388"/>
      <c r="C101" s="389"/>
      <c r="D101" s="390"/>
      <c r="E101" s="390"/>
      <c r="F101" s="390"/>
      <c r="G101" s="390"/>
      <c r="H101" s="390"/>
      <c r="I101" s="390"/>
      <c r="J101" s="160"/>
      <c r="K101" s="1"/>
      <c r="N101" s="12"/>
    </row>
    <row r="102" spans="1:14" ht="15" customHeight="1">
      <c r="A102" s="1">
        <v>95</v>
      </c>
      <c r="B102" s="388"/>
      <c r="C102" s="389"/>
      <c r="D102" s="390"/>
      <c r="E102" s="390"/>
      <c r="F102" s="390"/>
      <c r="G102" s="390"/>
      <c r="H102" s="390"/>
      <c r="I102" s="390"/>
      <c r="J102" s="160"/>
      <c r="K102" s="1"/>
      <c r="N102" s="12"/>
    </row>
    <row r="103" spans="1:14" ht="15" customHeight="1">
      <c r="A103" s="1">
        <v>96</v>
      </c>
      <c r="B103" s="388"/>
      <c r="C103" s="389"/>
      <c r="D103" s="390"/>
      <c r="E103" s="390"/>
      <c r="F103" s="390"/>
      <c r="G103" s="390"/>
      <c r="H103" s="390"/>
      <c r="I103" s="390"/>
      <c r="J103" s="160"/>
      <c r="K103" s="1"/>
    </row>
    <row r="104" spans="1:14" ht="15" customHeight="1">
      <c r="A104" s="1">
        <v>97</v>
      </c>
      <c r="B104" s="388"/>
      <c r="C104" s="389"/>
      <c r="D104" s="390"/>
      <c r="E104" s="390"/>
      <c r="F104" s="390"/>
      <c r="G104" s="390"/>
      <c r="H104" s="390"/>
      <c r="I104" s="390"/>
      <c r="J104" s="160"/>
      <c r="K104" s="1"/>
    </row>
    <row r="105" spans="1:14" ht="15" customHeight="1">
      <c r="A105" s="1">
        <v>98</v>
      </c>
      <c r="B105" s="388"/>
      <c r="C105" s="389"/>
      <c r="D105" s="390"/>
      <c r="E105" s="390"/>
      <c r="F105" s="390"/>
      <c r="G105" s="390"/>
      <c r="H105" s="390"/>
      <c r="I105" s="390"/>
      <c r="J105" s="160"/>
      <c r="K105" s="1"/>
    </row>
    <row r="106" spans="1:14" ht="15" customHeight="1">
      <c r="A106" s="1">
        <v>99</v>
      </c>
      <c r="B106" s="388"/>
      <c r="C106" s="389"/>
      <c r="D106" s="390"/>
      <c r="E106" s="390"/>
      <c r="F106" s="390"/>
      <c r="G106" s="390"/>
      <c r="H106" s="390"/>
      <c r="I106" s="390"/>
      <c r="J106" s="160"/>
      <c r="K106" s="1"/>
      <c r="L106" s="13"/>
      <c r="M106" s="13"/>
      <c r="N106" s="13"/>
    </row>
    <row r="107" spans="1:14" ht="15" customHeight="1" thickBot="1">
      <c r="A107" s="1">
        <v>100</v>
      </c>
      <c r="B107" s="392"/>
      <c r="C107" s="393"/>
      <c r="D107" s="394"/>
      <c r="E107" s="394"/>
      <c r="F107" s="394"/>
      <c r="G107" s="394"/>
      <c r="H107" s="394"/>
      <c r="I107" s="394"/>
      <c r="J107" s="161"/>
      <c r="K107" s="1"/>
      <c r="L107" s="13"/>
      <c r="M107" s="13"/>
      <c r="N107" s="13"/>
    </row>
    <row r="108" spans="1:14" ht="15" customHeight="1" thickBot="1">
      <c r="A108" s="1"/>
      <c r="B108" s="84"/>
      <c r="C108" s="84"/>
      <c r="D108" s="84"/>
      <c r="E108" s="84"/>
      <c r="F108" s="84"/>
      <c r="G108" s="395" t="s">
        <v>69</v>
      </c>
      <c r="H108" s="396"/>
      <c r="I108" s="397"/>
      <c r="J108" s="256">
        <f>SUM(J8:J107)</f>
        <v>0</v>
      </c>
      <c r="K108" s="83"/>
      <c r="L108" s="13"/>
      <c r="M108" s="13"/>
      <c r="N108" s="13"/>
    </row>
    <row r="109" spans="1:14" ht="15" customHeight="1" thickBot="1">
      <c r="A109" s="1"/>
      <c r="B109" s="83"/>
      <c r="C109" s="83"/>
      <c r="D109" s="83"/>
      <c r="E109" s="83"/>
      <c r="F109" s="83"/>
      <c r="G109" s="395" t="s">
        <v>70</v>
      </c>
      <c r="H109" s="396"/>
      <c r="I109" s="397"/>
      <c r="J109" s="257"/>
      <c r="K109" s="14"/>
      <c r="L109" s="13"/>
      <c r="M109" s="13"/>
      <c r="N109" s="13"/>
    </row>
    <row r="110" spans="1:14" ht="15" customHeight="1" thickBot="1">
      <c r="A110" s="1"/>
      <c r="B110" s="83"/>
      <c r="C110" s="83"/>
      <c r="D110" s="83"/>
      <c r="E110" s="83"/>
      <c r="F110" s="83"/>
      <c r="G110" s="395" t="s">
        <v>71</v>
      </c>
      <c r="H110" s="396"/>
      <c r="I110" s="397"/>
      <c r="J110" s="257"/>
      <c r="K110" s="14"/>
      <c r="L110" s="13"/>
      <c r="M110" s="13"/>
      <c r="N110" s="13"/>
    </row>
    <row r="111" spans="1:14" ht="15" customHeight="1" thickBot="1">
      <c r="A111" s="1"/>
      <c r="B111" s="15"/>
      <c r="C111" s="15"/>
      <c r="D111" s="15"/>
      <c r="E111" s="15"/>
      <c r="F111" s="15"/>
      <c r="G111" s="15"/>
      <c r="H111" s="15"/>
      <c r="I111" s="14"/>
      <c r="J111" s="196">
        <f>SUM(J109:J110)</f>
        <v>0</v>
      </c>
      <c r="K111" s="14"/>
      <c r="L111" s="13"/>
      <c r="M111" s="13"/>
      <c r="N111" s="13"/>
    </row>
    <row r="112" spans="1:14" ht="15" customHeight="1">
      <c r="A112" s="1"/>
      <c r="B112" s="391" t="s">
        <v>24</v>
      </c>
      <c r="C112" s="391"/>
      <c r="D112" s="391"/>
      <c r="E112" s="391"/>
      <c r="F112" s="391"/>
      <c r="G112" s="391"/>
      <c r="H112" s="391"/>
      <c r="I112" s="391"/>
      <c r="J112" s="391"/>
      <c r="K112" s="1"/>
      <c r="L112" s="13"/>
      <c r="M112" s="13"/>
      <c r="N112" s="13"/>
    </row>
    <row r="113" spans="12:14">
      <c r="L113" s="13"/>
      <c r="M113" s="13"/>
      <c r="N113" s="13"/>
    </row>
    <row r="114" spans="12:14">
      <c r="L114" s="13"/>
      <c r="M114" s="13"/>
      <c r="N114" s="13"/>
    </row>
    <row r="115" spans="12:14">
      <c r="L115" s="13"/>
      <c r="M115" s="13"/>
      <c r="N115" s="13"/>
    </row>
    <row r="116" spans="12:14">
      <c r="L116" s="13"/>
      <c r="M116" s="13"/>
      <c r="N116" s="13"/>
    </row>
    <row r="117" spans="12:14">
      <c r="L117" s="13"/>
      <c r="M117" s="13"/>
      <c r="N117" s="13"/>
    </row>
    <row r="118" spans="12:14">
      <c r="L118" s="13"/>
      <c r="M118" s="13"/>
      <c r="N118" s="13"/>
    </row>
    <row r="119" spans="12:14">
      <c r="L119" s="13"/>
      <c r="M119" s="13"/>
      <c r="N119" s="13"/>
    </row>
    <row r="120" spans="12:14">
      <c r="L120" s="13"/>
      <c r="M120" s="13"/>
      <c r="N120" s="13"/>
    </row>
    <row r="121" spans="12:14">
      <c r="M121" s="13"/>
      <c r="N121" s="13"/>
    </row>
    <row r="122" spans="12:14">
      <c r="M122" s="13"/>
      <c r="N122" s="13"/>
    </row>
    <row r="123" spans="12:14">
      <c r="M123" s="13"/>
      <c r="N123" s="13"/>
    </row>
    <row r="124" spans="12:14">
      <c r="M124" s="13"/>
      <c r="N124" s="13"/>
    </row>
    <row r="125" spans="12:14">
      <c r="M125" s="13"/>
      <c r="N125" s="13"/>
    </row>
    <row r="126" spans="12:14">
      <c r="M126" s="13"/>
      <c r="N126" s="13"/>
    </row>
  </sheetData>
  <sheetProtection algorithmName="SHA-512" hashValue="XI33a0KQCufibI57z3SIe6RTYJSP4+pjq2iGJvcJWieW0tCbjST+14kDwVM+8Isxrh9IOaokcQp0nCQAJ2Ngew==" saltValue="dewHPuCV2SB8+hf8Pz3b8w==" spinCount="100000" sheet="1" objects="1" scenarios="1" selectLockedCells="1"/>
  <mergeCells count="209">
    <mergeCell ref="B94:C94"/>
    <mergeCell ref="D94:I94"/>
    <mergeCell ref="D93:I93"/>
    <mergeCell ref="D92:I92"/>
    <mergeCell ref="D91:I91"/>
    <mergeCell ref="D79:I79"/>
    <mergeCell ref="D78:I78"/>
    <mergeCell ref="B91:C91"/>
    <mergeCell ref="B92:C92"/>
    <mergeCell ref="B93:C93"/>
    <mergeCell ref="B83:C83"/>
    <mergeCell ref="D83:I83"/>
    <mergeCell ref="D82:I82"/>
    <mergeCell ref="D81:I81"/>
    <mergeCell ref="D80:I80"/>
    <mergeCell ref="B78:C78"/>
    <mergeCell ref="B79:C79"/>
    <mergeCell ref="B80:C80"/>
    <mergeCell ref="B81:C81"/>
    <mergeCell ref="B82:C82"/>
    <mergeCell ref="B72:C72"/>
    <mergeCell ref="B73:C73"/>
    <mergeCell ref="B74:C74"/>
    <mergeCell ref="B75:C75"/>
    <mergeCell ref="B76:C76"/>
    <mergeCell ref="D68:I68"/>
    <mergeCell ref="B68:C68"/>
    <mergeCell ref="B69:C69"/>
    <mergeCell ref="B70:C70"/>
    <mergeCell ref="B71:C71"/>
    <mergeCell ref="D73:I73"/>
    <mergeCell ref="D72:I72"/>
    <mergeCell ref="D71:I71"/>
    <mergeCell ref="D70:I70"/>
    <mergeCell ref="D69:I69"/>
    <mergeCell ref="B77:C77"/>
    <mergeCell ref="D77:I77"/>
    <mergeCell ref="D76:I76"/>
    <mergeCell ref="D75:I75"/>
    <mergeCell ref="D74:I74"/>
    <mergeCell ref="D63:I63"/>
    <mergeCell ref="D64:I64"/>
    <mergeCell ref="D65:I65"/>
    <mergeCell ref="D66:I66"/>
    <mergeCell ref="D67:I67"/>
    <mergeCell ref="B63:C63"/>
    <mergeCell ref="B64:C64"/>
    <mergeCell ref="B65:C65"/>
    <mergeCell ref="B66:C66"/>
    <mergeCell ref="B67:C67"/>
    <mergeCell ref="B61:C61"/>
    <mergeCell ref="B62:C62"/>
    <mergeCell ref="D62:I62"/>
    <mergeCell ref="D61:I61"/>
    <mergeCell ref="D60:I60"/>
    <mergeCell ref="D45:I45"/>
    <mergeCell ref="D44:I44"/>
    <mergeCell ref="B58:C58"/>
    <mergeCell ref="B59:C59"/>
    <mergeCell ref="B60:C60"/>
    <mergeCell ref="D59:I59"/>
    <mergeCell ref="D58:I58"/>
    <mergeCell ref="B57:C57"/>
    <mergeCell ref="B45:C45"/>
    <mergeCell ref="B46:C46"/>
    <mergeCell ref="B47:C47"/>
    <mergeCell ref="D57:I57"/>
    <mergeCell ref="D56:I56"/>
    <mergeCell ref="D55:I55"/>
    <mergeCell ref="D54:I54"/>
    <mergeCell ref="D53:I53"/>
    <mergeCell ref="D52:I52"/>
    <mergeCell ref="D51:I51"/>
    <mergeCell ref="D50:I50"/>
    <mergeCell ref="D49:I49"/>
    <mergeCell ref="D48:I48"/>
    <mergeCell ref="D47:I47"/>
    <mergeCell ref="D46:I46"/>
    <mergeCell ref="B52:C52"/>
    <mergeCell ref="B53:C53"/>
    <mergeCell ref="B54:C54"/>
    <mergeCell ref="B56:C56"/>
    <mergeCell ref="B55:C55"/>
    <mergeCell ref="B44:C44"/>
    <mergeCell ref="B48:C48"/>
    <mergeCell ref="B49:C49"/>
    <mergeCell ref="B50:C50"/>
    <mergeCell ref="B51:C51"/>
    <mergeCell ref="B41:C41"/>
    <mergeCell ref="D41:I41"/>
    <mergeCell ref="B42:C42"/>
    <mergeCell ref="D42:I42"/>
    <mergeCell ref="B43:C43"/>
    <mergeCell ref="D43:I43"/>
    <mergeCell ref="B38:C38"/>
    <mergeCell ref="D38:I38"/>
    <mergeCell ref="B39:C39"/>
    <mergeCell ref="D39:I39"/>
    <mergeCell ref="B40:C40"/>
    <mergeCell ref="D40:I40"/>
    <mergeCell ref="D33:I33"/>
    <mergeCell ref="D34:I34"/>
    <mergeCell ref="D35:I35"/>
    <mergeCell ref="D36:I36"/>
    <mergeCell ref="D37:I37"/>
    <mergeCell ref="D28:I28"/>
    <mergeCell ref="D29:I29"/>
    <mergeCell ref="D30:I30"/>
    <mergeCell ref="D31:I31"/>
    <mergeCell ref="D32:I32"/>
    <mergeCell ref="B33:C33"/>
    <mergeCell ref="B34:C34"/>
    <mergeCell ref="B35:C35"/>
    <mergeCell ref="B36:C36"/>
    <mergeCell ref="B37:C37"/>
    <mergeCell ref="B28:C28"/>
    <mergeCell ref="B29:C29"/>
    <mergeCell ref="B30:C30"/>
    <mergeCell ref="B31:C31"/>
    <mergeCell ref="B32:C32"/>
    <mergeCell ref="B24:C24"/>
    <mergeCell ref="B25:C25"/>
    <mergeCell ref="B26:C26"/>
    <mergeCell ref="B27:C27"/>
    <mergeCell ref="D19:I19"/>
    <mergeCell ref="D20:I20"/>
    <mergeCell ref="D21:I21"/>
    <mergeCell ref="D22:I22"/>
    <mergeCell ref="D23:I23"/>
    <mergeCell ref="D24:I24"/>
    <mergeCell ref="D25:I25"/>
    <mergeCell ref="D26:I26"/>
    <mergeCell ref="D27:I27"/>
    <mergeCell ref="B19:C19"/>
    <mergeCell ref="B20:C20"/>
    <mergeCell ref="B21:C21"/>
    <mergeCell ref="B22:C22"/>
    <mergeCell ref="B23:C23"/>
    <mergeCell ref="B16:C16"/>
    <mergeCell ref="D16:I16"/>
    <mergeCell ref="B17:C17"/>
    <mergeCell ref="D17:I17"/>
    <mergeCell ref="B18:C18"/>
    <mergeCell ref="D18:I18"/>
    <mergeCell ref="B104:C104"/>
    <mergeCell ref="D104:I104"/>
    <mergeCell ref="B105:C105"/>
    <mergeCell ref="D105:I105"/>
    <mergeCell ref="B112:J112"/>
    <mergeCell ref="B106:C106"/>
    <mergeCell ref="D106:I106"/>
    <mergeCell ref="B107:C107"/>
    <mergeCell ref="D107:I107"/>
    <mergeCell ref="G108:I108"/>
    <mergeCell ref="G109:I109"/>
    <mergeCell ref="G110:I110"/>
    <mergeCell ref="B101:C101"/>
    <mergeCell ref="D101:I101"/>
    <mergeCell ref="B102:C102"/>
    <mergeCell ref="D102:I102"/>
    <mergeCell ref="B103:C103"/>
    <mergeCell ref="D103:I103"/>
    <mergeCell ref="B98:C98"/>
    <mergeCell ref="D98:I98"/>
    <mergeCell ref="B99:C99"/>
    <mergeCell ref="D99:I99"/>
    <mergeCell ref="B100:C100"/>
    <mergeCell ref="D100:I100"/>
    <mergeCell ref="B95:C95"/>
    <mergeCell ref="D95:I95"/>
    <mergeCell ref="B96:C96"/>
    <mergeCell ref="D96:I96"/>
    <mergeCell ref="B97:C97"/>
    <mergeCell ref="D97:I97"/>
    <mergeCell ref="B88:C88"/>
    <mergeCell ref="D88:I88"/>
    <mergeCell ref="B89:C89"/>
    <mergeCell ref="D89:I89"/>
    <mergeCell ref="B90:C90"/>
    <mergeCell ref="D90:I90"/>
    <mergeCell ref="B85:C85"/>
    <mergeCell ref="D85:I85"/>
    <mergeCell ref="B86:C86"/>
    <mergeCell ref="D86:I86"/>
    <mergeCell ref="B87:C87"/>
    <mergeCell ref="D87:I87"/>
    <mergeCell ref="B8:C8"/>
    <mergeCell ref="D8:I8"/>
    <mergeCell ref="B1:J1"/>
    <mergeCell ref="B3:J3"/>
    <mergeCell ref="D5:I5"/>
    <mergeCell ref="B7:C7"/>
    <mergeCell ref="D7:I7"/>
    <mergeCell ref="B84:C84"/>
    <mergeCell ref="D84:I84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B14:C14"/>
    <mergeCell ref="D13:I13"/>
    <mergeCell ref="D14:I14"/>
    <mergeCell ref="B15:C15"/>
    <mergeCell ref="D15:I15"/>
  </mergeCells>
  <conditionalFormatting sqref="J108">
    <cfRule type="cellIs" dxfId="164" priority="1" operator="notEqual">
      <formula>$J$111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N87"/>
  <sheetViews>
    <sheetView topLeftCell="A44" zoomScaleSheetLayoutView="100" workbookViewId="0">
      <selection activeCell="A79" sqref="A79"/>
    </sheetView>
  </sheetViews>
  <sheetFormatPr defaultRowHeight="12.75"/>
  <cols>
    <col min="1" max="1" width="27.5703125" customWidth="1"/>
    <col min="2" max="2" width="14.28515625" customWidth="1"/>
    <col min="3" max="3" width="7.7109375" customWidth="1"/>
    <col min="4" max="4" width="9.7109375" customWidth="1"/>
    <col min="5" max="5" width="9.28515625" customWidth="1"/>
    <col min="6" max="6" width="10.42578125" customWidth="1"/>
    <col min="7" max="8" width="9.5703125" customWidth="1"/>
    <col min="9" max="9" width="10.85546875" customWidth="1"/>
    <col min="10" max="10" width="13.85546875" style="85" customWidth="1"/>
    <col min="11" max="11" width="12.42578125" style="85" customWidth="1"/>
    <col min="13" max="13" width="10.85546875" customWidth="1"/>
    <col min="14" max="14" width="2.42578125" customWidth="1"/>
  </cols>
  <sheetData>
    <row r="1" spans="1:14" ht="11.25" customHeight="1">
      <c r="A1" s="370"/>
      <c r="B1" s="370"/>
      <c r="C1" s="370"/>
      <c r="D1" s="370"/>
      <c r="E1" s="370"/>
      <c r="F1" s="370"/>
      <c r="G1" s="370"/>
      <c r="H1" s="370"/>
      <c r="I1" s="370"/>
      <c r="J1" s="82"/>
      <c r="K1" s="86"/>
      <c r="L1" s="81"/>
      <c r="M1" s="107"/>
      <c r="N1" s="107"/>
    </row>
    <row r="2" spans="1:14" ht="24.75" customHeight="1">
      <c r="A2" s="19"/>
      <c r="B2" s="18"/>
      <c r="C2" s="18"/>
      <c r="D2" s="18"/>
      <c r="E2" s="18"/>
      <c r="F2" s="18"/>
      <c r="G2" s="18"/>
      <c r="H2" s="18"/>
      <c r="I2" s="18"/>
      <c r="J2" s="82"/>
      <c r="K2" s="86"/>
      <c r="L2" s="81"/>
      <c r="M2" s="108" t="s">
        <v>55</v>
      </c>
      <c r="N2" s="107"/>
    </row>
    <row r="3" spans="1:14" ht="21" customHeight="1">
      <c r="A3" s="371" t="s">
        <v>25</v>
      </c>
      <c r="B3" s="371"/>
      <c r="C3" s="371"/>
      <c r="D3" s="371"/>
      <c r="E3" s="371"/>
      <c r="F3" s="371"/>
      <c r="G3" s="371"/>
      <c r="H3" s="371"/>
      <c r="I3" s="371"/>
      <c r="J3" s="82"/>
      <c r="K3" s="86"/>
      <c r="L3" s="18"/>
      <c r="M3" s="107"/>
      <c r="N3" s="107"/>
    </row>
    <row r="4" spans="1:14" ht="28.15" customHeight="1" thickBot="1">
      <c r="A4" s="93" t="s">
        <v>114</v>
      </c>
      <c r="B4" s="18"/>
      <c r="C4" s="18"/>
      <c r="D4" s="18"/>
      <c r="E4" s="18"/>
      <c r="F4" s="18"/>
      <c r="G4" s="18"/>
      <c r="H4" s="18"/>
      <c r="I4" s="18"/>
      <c r="J4" s="82"/>
      <c r="K4" s="86"/>
      <c r="L4" s="18"/>
      <c r="M4" s="107"/>
      <c r="N4" s="107"/>
    </row>
    <row r="5" spans="1:14" ht="24" customHeight="1">
      <c r="A5" s="400" t="s">
        <v>26</v>
      </c>
      <c r="B5" s="402" t="s">
        <v>27</v>
      </c>
      <c r="C5" s="402" t="s">
        <v>28</v>
      </c>
      <c r="D5" s="404" t="s">
        <v>30</v>
      </c>
      <c r="E5" s="405"/>
      <c r="F5" s="406"/>
      <c r="G5" s="406"/>
      <c r="H5" s="406"/>
      <c r="I5" s="407"/>
      <c r="J5" s="402" t="s">
        <v>100</v>
      </c>
      <c r="K5" s="402" t="s">
        <v>29</v>
      </c>
      <c r="L5" s="402" t="s">
        <v>31</v>
      </c>
      <c r="M5" s="398" t="s">
        <v>127</v>
      </c>
      <c r="N5" s="107"/>
    </row>
    <row r="6" spans="1:14" ht="28.15" customHeight="1" thickBot="1">
      <c r="A6" s="401"/>
      <c r="B6" s="403"/>
      <c r="C6" s="403"/>
      <c r="D6" s="259" t="s">
        <v>95</v>
      </c>
      <c r="E6" s="259" t="s">
        <v>32</v>
      </c>
      <c r="F6" s="259" t="s">
        <v>89</v>
      </c>
      <c r="G6" s="457" t="s">
        <v>90</v>
      </c>
      <c r="H6" s="259" t="s">
        <v>61</v>
      </c>
      <c r="I6" s="259" t="s">
        <v>91</v>
      </c>
      <c r="J6" s="409"/>
      <c r="K6" s="403"/>
      <c r="L6" s="403"/>
      <c r="M6" s="399"/>
      <c r="N6" s="107"/>
    </row>
    <row r="7" spans="1:14" ht="15" customHeight="1">
      <c r="A7" s="135"/>
      <c r="B7" s="136"/>
      <c r="C7" s="137"/>
      <c r="D7" s="137"/>
      <c r="E7" s="137"/>
      <c r="F7" s="138"/>
      <c r="G7" s="138"/>
      <c r="H7" s="138"/>
      <c r="I7" s="138"/>
      <c r="J7" s="139"/>
      <c r="K7" s="139"/>
      <c r="L7" s="258"/>
      <c r="M7" s="114">
        <f t="shared" ref="M7:M56" si="0">((E7*80)+(F7*250)+(H7*250))*C7</f>
        <v>0</v>
      </c>
      <c r="N7" s="456">
        <v>1</v>
      </c>
    </row>
    <row r="8" spans="1:14" ht="15" customHeight="1">
      <c r="A8" s="123"/>
      <c r="B8" s="124"/>
      <c r="C8" s="137"/>
      <c r="D8" s="125"/>
      <c r="E8" s="125"/>
      <c r="F8" s="126"/>
      <c r="G8" s="134"/>
      <c r="H8" s="126"/>
      <c r="I8" s="126"/>
      <c r="J8" s="127"/>
      <c r="K8" s="127"/>
      <c r="L8" s="122"/>
      <c r="M8" s="114">
        <f t="shared" si="0"/>
        <v>0</v>
      </c>
      <c r="N8" s="456">
        <v>2</v>
      </c>
    </row>
    <row r="9" spans="1:14" ht="15" customHeight="1">
      <c r="A9" s="123"/>
      <c r="B9" s="124"/>
      <c r="C9" s="137"/>
      <c r="D9" s="125"/>
      <c r="E9" s="125"/>
      <c r="F9" s="126"/>
      <c r="G9" s="126"/>
      <c r="H9" s="126"/>
      <c r="I9" s="126"/>
      <c r="J9" s="127"/>
      <c r="K9" s="127"/>
      <c r="L9" s="122"/>
      <c r="M9" s="114">
        <f t="shared" si="0"/>
        <v>0</v>
      </c>
      <c r="N9" s="456">
        <v>3</v>
      </c>
    </row>
    <row r="10" spans="1:14" ht="15" customHeight="1">
      <c r="A10" s="123"/>
      <c r="B10" s="124"/>
      <c r="C10" s="137"/>
      <c r="D10" s="125"/>
      <c r="E10" s="125"/>
      <c r="F10" s="126"/>
      <c r="G10" s="126"/>
      <c r="H10" s="126"/>
      <c r="I10" s="126"/>
      <c r="J10" s="127"/>
      <c r="K10" s="127"/>
      <c r="L10" s="122"/>
      <c r="M10" s="114">
        <f t="shared" si="0"/>
        <v>0</v>
      </c>
      <c r="N10" s="456">
        <v>4</v>
      </c>
    </row>
    <row r="11" spans="1:14" ht="15" customHeight="1">
      <c r="A11" s="123"/>
      <c r="B11" s="124"/>
      <c r="C11" s="137"/>
      <c r="D11" s="125"/>
      <c r="E11" s="125"/>
      <c r="F11" s="126"/>
      <c r="G11" s="126"/>
      <c r="H11" s="126"/>
      <c r="I11" s="126"/>
      <c r="J11" s="127"/>
      <c r="K11" s="127"/>
      <c r="L11" s="122"/>
      <c r="M11" s="114">
        <f t="shared" si="0"/>
        <v>0</v>
      </c>
      <c r="N11" s="456">
        <v>5</v>
      </c>
    </row>
    <row r="12" spans="1:14" ht="15" customHeight="1">
      <c r="A12" s="123"/>
      <c r="B12" s="124"/>
      <c r="C12" s="137"/>
      <c r="D12" s="125"/>
      <c r="E12" s="125"/>
      <c r="F12" s="126"/>
      <c r="G12" s="126"/>
      <c r="H12" s="126"/>
      <c r="I12" s="126"/>
      <c r="J12" s="127"/>
      <c r="K12" s="127"/>
      <c r="L12" s="122"/>
      <c r="M12" s="114">
        <f t="shared" ref="M12:M27" si="1">((E12*80)+(F12*250)+(H12*250))*C12</f>
        <v>0</v>
      </c>
      <c r="N12" s="456">
        <v>6</v>
      </c>
    </row>
    <row r="13" spans="1:14" ht="15" customHeight="1">
      <c r="A13" s="123"/>
      <c r="B13" s="124"/>
      <c r="C13" s="137"/>
      <c r="D13" s="125"/>
      <c r="E13" s="125"/>
      <c r="F13" s="126"/>
      <c r="G13" s="126"/>
      <c r="H13" s="126"/>
      <c r="I13" s="126"/>
      <c r="J13" s="127"/>
      <c r="K13" s="127"/>
      <c r="L13" s="122"/>
      <c r="M13" s="114">
        <f t="shared" si="1"/>
        <v>0</v>
      </c>
      <c r="N13" s="456">
        <v>7</v>
      </c>
    </row>
    <row r="14" spans="1:14" ht="15" customHeight="1">
      <c r="A14" s="123"/>
      <c r="B14" s="124"/>
      <c r="C14" s="137"/>
      <c r="D14" s="125"/>
      <c r="E14" s="125"/>
      <c r="F14" s="126"/>
      <c r="G14" s="126"/>
      <c r="H14" s="126"/>
      <c r="I14" s="126"/>
      <c r="J14" s="127"/>
      <c r="K14" s="127"/>
      <c r="L14" s="122"/>
      <c r="M14" s="114">
        <f t="shared" si="1"/>
        <v>0</v>
      </c>
      <c r="N14" s="456">
        <v>8</v>
      </c>
    </row>
    <row r="15" spans="1:14" ht="15" customHeight="1">
      <c r="A15" s="123"/>
      <c r="B15" s="124"/>
      <c r="C15" s="137"/>
      <c r="D15" s="125"/>
      <c r="E15" s="125"/>
      <c r="F15" s="126"/>
      <c r="G15" s="126"/>
      <c r="H15" s="126"/>
      <c r="I15" s="126"/>
      <c r="J15" s="127"/>
      <c r="K15" s="127"/>
      <c r="L15" s="122"/>
      <c r="M15" s="114">
        <f t="shared" si="1"/>
        <v>0</v>
      </c>
      <c r="N15" s="456">
        <v>9</v>
      </c>
    </row>
    <row r="16" spans="1:14" ht="15" customHeight="1">
      <c r="A16" s="123"/>
      <c r="B16" s="124"/>
      <c r="C16" s="137"/>
      <c r="D16" s="125"/>
      <c r="E16" s="125"/>
      <c r="F16" s="126"/>
      <c r="G16" s="126"/>
      <c r="H16" s="126"/>
      <c r="I16" s="126"/>
      <c r="J16" s="127"/>
      <c r="K16" s="127"/>
      <c r="L16" s="122"/>
      <c r="M16" s="114">
        <f t="shared" si="1"/>
        <v>0</v>
      </c>
      <c r="N16" s="456">
        <v>10</v>
      </c>
    </row>
    <row r="17" spans="1:14" ht="15" customHeight="1">
      <c r="A17" s="123"/>
      <c r="B17" s="124"/>
      <c r="C17" s="137"/>
      <c r="D17" s="125"/>
      <c r="E17" s="125"/>
      <c r="F17" s="126"/>
      <c r="G17" s="126"/>
      <c r="H17" s="126"/>
      <c r="I17" s="126"/>
      <c r="J17" s="127"/>
      <c r="K17" s="127"/>
      <c r="L17" s="122"/>
      <c r="M17" s="114">
        <f t="shared" si="1"/>
        <v>0</v>
      </c>
      <c r="N17" s="456">
        <v>11</v>
      </c>
    </row>
    <row r="18" spans="1:14" ht="15" customHeight="1">
      <c r="A18" s="123"/>
      <c r="B18" s="124"/>
      <c r="C18" s="137"/>
      <c r="D18" s="125"/>
      <c r="E18" s="125"/>
      <c r="F18" s="126"/>
      <c r="G18" s="126"/>
      <c r="H18" s="126"/>
      <c r="I18" s="126"/>
      <c r="J18" s="127"/>
      <c r="K18" s="127"/>
      <c r="L18" s="122"/>
      <c r="M18" s="114">
        <f t="shared" si="1"/>
        <v>0</v>
      </c>
      <c r="N18" s="456">
        <v>12</v>
      </c>
    </row>
    <row r="19" spans="1:14" ht="15" customHeight="1">
      <c r="A19" s="123"/>
      <c r="B19" s="124"/>
      <c r="C19" s="137"/>
      <c r="D19" s="125"/>
      <c r="E19" s="125"/>
      <c r="F19" s="126"/>
      <c r="G19" s="126"/>
      <c r="H19" s="126"/>
      <c r="I19" s="126"/>
      <c r="J19" s="127"/>
      <c r="K19" s="127"/>
      <c r="L19" s="122"/>
      <c r="M19" s="114">
        <f t="shared" si="1"/>
        <v>0</v>
      </c>
      <c r="N19" s="456">
        <v>13</v>
      </c>
    </row>
    <row r="20" spans="1:14" ht="15" customHeight="1">
      <c r="A20" s="123"/>
      <c r="B20" s="124"/>
      <c r="C20" s="137"/>
      <c r="D20" s="125"/>
      <c r="E20" s="125"/>
      <c r="F20" s="126"/>
      <c r="G20" s="126"/>
      <c r="H20" s="126"/>
      <c r="I20" s="126"/>
      <c r="J20" s="127"/>
      <c r="K20" s="127"/>
      <c r="L20" s="122"/>
      <c r="M20" s="114">
        <f t="shared" si="1"/>
        <v>0</v>
      </c>
      <c r="N20" s="456">
        <v>14</v>
      </c>
    </row>
    <row r="21" spans="1:14" ht="15" customHeight="1">
      <c r="A21" s="123"/>
      <c r="B21" s="124"/>
      <c r="C21" s="137"/>
      <c r="D21" s="125"/>
      <c r="E21" s="125"/>
      <c r="F21" s="126"/>
      <c r="G21" s="126"/>
      <c r="H21" s="126"/>
      <c r="I21" s="126"/>
      <c r="J21" s="127"/>
      <c r="K21" s="127"/>
      <c r="L21" s="122"/>
      <c r="M21" s="114">
        <f t="shared" si="1"/>
        <v>0</v>
      </c>
      <c r="N21" s="456">
        <v>15</v>
      </c>
    </row>
    <row r="22" spans="1:14" ht="15" customHeight="1">
      <c r="A22" s="123"/>
      <c r="B22" s="124"/>
      <c r="C22" s="137"/>
      <c r="D22" s="125"/>
      <c r="E22" s="125"/>
      <c r="F22" s="126"/>
      <c r="G22" s="126"/>
      <c r="H22" s="126"/>
      <c r="I22" s="126"/>
      <c r="J22" s="127"/>
      <c r="K22" s="127"/>
      <c r="L22" s="122"/>
      <c r="M22" s="114">
        <f t="shared" si="1"/>
        <v>0</v>
      </c>
      <c r="N22" s="456">
        <v>16</v>
      </c>
    </row>
    <row r="23" spans="1:14" ht="15" customHeight="1">
      <c r="A23" s="123"/>
      <c r="B23" s="124"/>
      <c r="C23" s="137"/>
      <c r="D23" s="125"/>
      <c r="E23" s="125"/>
      <c r="F23" s="126"/>
      <c r="G23" s="126"/>
      <c r="H23" s="126"/>
      <c r="I23" s="126"/>
      <c r="J23" s="127"/>
      <c r="K23" s="127"/>
      <c r="L23" s="122"/>
      <c r="M23" s="114">
        <f t="shared" si="1"/>
        <v>0</v>
      </c>
      <c r="N23" s="456">
        <v>17</v>
      </c>
    </row>
    <row r="24" spans="1:14" ht="15" customHeight="1">
      <c r="A24" s="123"/>
      <c r="B24" s="124"/>
      <c r="C24" s="137"/>
      <c r="D24" s="125"/>
      <c r="E24" s="125"/>
      <c r="F24" s="126"/>
      <c r="G24" s="126"/>
      <c r="H24" s="126"/>
      <c r="I24" s="126"/>
      <c r="J24" s="127"/>
      <c r="K24" s="127"/>
      <c r="L24" s="122"/>
      <c r="M24" s="114">
        <f t="shared" si="1"/>
        <v>0</v>
      </c>
      <c r="N24" s="456">
        <v>18</v>
      </c>
    </row>
    <row r="25" spans="1:14" ht="15" customHeight="1">
      <c r="A25" s="123"/>
      <c r="B25" s="124"/>
      <c r="C25" s="137"/>
      <c r="D25" s="125"/>
      <c r="E25" s="125"/>
      <c r="F25" s="126"/>
      <c r="G25" s="126"/>
      <c r="H25" s="126"/>
      <c r="I25" s="126"/>
      <c r="J25" s="127"/>
      <c r="K25" s="127"/>
      <c r="L25" s="122"/>
      <c r="M25" s="114">
        <f t="shared" si="1"/>
        <v>0</v>
      </c>
      <c r="N25" s="456">
        <v>19</v>
      </c>
    </row>
    <row r="26" spans="1:14" ht="15" customHeight="1">
      <c r="A26" s="123"/>
      <c r="B26" s="124"/>
      <c r="C26" s="137"/>
      <c r="D26" s="125"/>
      <c r="E26" s="125"/>
      <c r="F26" s="126"/>
      <c r="G26" s="126"/>
      <c r="H26" s="126"/>
      <c r="I26" s="126"/>
      <c r="J26" s="127"/>
      <c r="K26" s="127"/>
      <c r="L26" s="122"/>
      <c r="M26" s="114">
        <f t="shared" si="1"/>
        <v>0</v>
      </c>
      <c r="N26" s="456">
        <v>20</v>
      </c>
    </row>
    <row r="27" spans="1:14" ht="15" customHeight="1">
      <c r="A27" s="123"/>
      <c r="B27" s="124"/>
      <c r="C27" s="137"/>
      <c r="D27" s="125"/>
      <c r="E27" s="125"/>
      <c r="F27" s="126"/>
      <c r="G27" s="126"/>
      <c r="H27" s="126"/>
      <c r="I27" s="126"/>
      <c r="J27" s="127"/>
      <c r="K27" s="127"/>
      <c r="L27" s="122"/>
      <c r="M27" s="114">
        <f t="shared" si="1"/>
        <v>0</v>
      </c>
      <c r="N27" s="456">
        <v>21</v>
      </c>
    </row>
    <row r="28" spans="1:14" ht="15" customHeight="1">
      <c r="A28" s="123"/>
      <c r="B28" s="124"/>
      <c r="C28" s="137"/>
      <c r="D28" s="125"/>
      <c r="E28" s="125"/>
      <c r="F28" s="126"/>
      <c r="G28" s="126"/>
      <c r="H28" s="126"/>
      <c r="I28" s="126"/>
      <c r="J28" s="127"/>
      <c r="K28" s="127"/>
      <c r="L28" s="122"/>
      <c r="M28" s="114">
        <f t="shared" si="0"/>
        <v>0</v>
      </c>
      <c r="N28" s="456">
        <v>22</v>
      </c>
    </row>
    <row r="29" spans="1:14" ht="15" customHeight="1">
      <c r="A29" s="123"/>
      <c r="B29" s="124"/>
      <c r="C29" s="137"/>
      <c r="D29" s="125"/>
      <c r="E29" s="125"/>
      <c r="F29" s="126"/>
      <c r="G29" s="126"/>
      <c r="H29" s="126"/>
      <c r="I29" s="126"/>
      <c r="J29" s="127"/>
      <c r="K29" s="127"/>
      <c r="L29" s="122"/>
      <c r="M29" s="114">
        <f t="shared" si="0"/>
        <v>0</v>
      </c>
      <c r="N29" s="456">
        <v>23</v>
      </c>
    </row>
    <row r="30" spans="1:14" ht="15" customHeight="1">
      <c r="A30" s="123"/>
      <c r="B30" s="124"/>
      <c r="C30" s="137"/>
      <c r="D30" s="125"/>
      <c r="E30" s="125"/>
      <c r="F30" s="126"/>
      <c r="G30" s="126"/>
      <c r="H30" s="126"/>
      <c r="I30" s="126"/>
      <c r="J30" s="127"/>
      <c r="K30" s="127"/>
      <c r="L30" s="122"/>
      <c r="M30" s="114">
        <f t="shared" ref="M30:M54" si="2">((E30*80)+(F30*250)+(H30*250))*C30</f>
        <v>0</v>
      </c>
      <c r="N30" s="456">
        <v>24</v>
      </c>
    </row>
    <row r="31" spans="1:14" ht="15" customHeight="1">
      <c r="A31" s="123"/>
      <c r="B31" s="124"/>
      <c r="C31" s="137"/>
      <c r="D31" s="125"/>
      <c r="E31" s="125"/>
      <c r="F31" s="126"/>
      <c r="G31" s="126"/>
      <c r="H31" s="126"/>
      <c r="I31" s="126"/>
      <c r="J31" s="127"/>
      <c r="K31" s="127"/>
      <c r="L31" s="122"/>
      <c r="M31" s="114">
        <f t="shared" si="2"/>
        <v>0</v>
      </c>
      <c r="N31" s="456">
        <v>25</v>
      </c>
    </row>
    <row r="32" spans="1:14" ht="15" customHeight="1">
      <c r="A32" s="123"/>
      <c r="B32" s="124"/>
      <c r="C32" s="137"/>
      <c r="D32" s="125"/>
      <c r="E32" s="125"/>
      <c r="F32" s="126"/>
      <c r="G32" s="126"/>
      <c r="H32" s="126"/>
      <c r="I32" s="126"/>
      <c r="J32" s="127"/>
      <c r="K32" s="127"/>
      <c r="L32" s="122"/>
      <c r="M32" s="114">
        <f t="shared" si="2"/>
        <v>0</v>
      </c>
      <c r="N32" s="456">
        <v>26</v>
      </c>
    </row>
    <row r="33" spans="1:14" ht="15" customHeight="1">
      <c r="A33" s="123"/>
      <c r="B33" s="124"/>
      <c r="C33" s="137"/>
      <c r="D33" s="125"/>
      <c r="E33" s="125"/>
      <c r="F33" s="126"/>
      <c r="G33" s="126"/>
      <c r="H33" s="126"/>
      <c r="I33" s="126"/>
      <c r="J33" s="127"/>
      <c r="K33" s="127"/>
      <c r="L33" s="122"/>
      <c r="M33" s="114">
        <f t="shared" si="2"/>
        <v>0</v>
      </c>
      <c r="N33" s="456">
        <v>27</v>
      </c>
    </row>
    <row r="34" spans="1:14" ht="15" customHeight="1">
      <c r="A34" s="123"/>
      <c r="B34" s="124"/>
      <c r="C34" s="137"/>
      <c r="D34" s="125"/>
      <c r="E34" s="125"/>
      <c r="F34" s="126"/>
      <c r="G34" s="126"/>
      <c r="H34" s="126"/>
      <c r="I34" s="126"/>
      <c r="J34" s="127"/>
      <c r="K34" s="127"/>
      <c r="L34" s="122"/>
      <c r="M34" s="114">
        <f t="shared" si="2"/>
        <v>0</v>
      </c>
      <c r="N34" s="456">
        <v>28</v>
      </c>
    </row>
    <row r="35" spans="1:14" ht="15" customHeight="1">
      <c r="A35" s="123"/>
      <c r="B35" s="124"/>
      <c r="C35" s="137"/>
      <c r="D35" s="125"/>
      <c r="E35" s="125"/>
      <c r="F35" s="126"/>
      <c r="G35" s="126"/>
      <c r="H35" s="126"/>
      <c r="I35" s="126"/>
      <c r="J35" s="127"/>
      <c r="K35" s="127"/>
      <c r="L35" s="122"/>
      <c r="M35" s="114">
        <f t="shared" si="2"/>
        <v>0</v>
      </c>
      <c r="N35" s="456">
        <v>29</v>
      </c>
    </row>
    <row r="36" spans="1:14" ht="15" customHeight="1">
      <c r="A36" s="123"/>
      <c r="B36" s="124"/>
      <c r="C36" s="137"/>
      <c r="D36" s="125"/>
      <c r="E36" s="125"/>
      <c r="F36" s="126"/>
      <c r="G36" s="126"/>
      <c r="H36" s="126"/>
      <c r="I36" s="126"/>
      <c r="J36" s="127"/>
      <c r="K36" s="127"/>
      <c r="L36" s="122"/>
      <c r="M36" s="114">
        <f>((E36*80)+(F36*250)+(H36*250))*C36</f>
        <v>0</v>
      </c>
      <c r="N36" s="456">
        <v>30</v>
      </c>
    </row>
    <row r="37" spans="1:14" ht="15" customHeight="1">
      <c r="A37" s="123"/>
      <c r="B37" s="124"/>
      <c r="C37" s="137"/>
      <c r="D37" s="125"/>
      <c r="E37" s="125"/>
      <c r="F37" s="126"/>
      <c r="G37" s="126"/>
      <c r="H37" s="126"/>
      <c r="I37" s="126"/>
      <c r="J37" s="127"/>
      <c r="K37" s="127"/>
      <c r="L37" s="122"/>
      <c r="M37" s="114">
        <f>((E37*80)+(F37*250)+(H37*250))*C37</f>
        <v>0</v>
      </c>
      <c r="N37" s="456">
        <v>31</v>
      </c>
    </row>
    <row r="38" spans="1:14" ht="15" customHeight="1">
      <c r="A38" s="123"/>
      <c r="B38" s="124"/>
      <c r="C38" s="137"/>
      <c r="D38" s="125"/>
      <c r="E38" s="125"/>
      <c r="F38" s="126"/>
      <c r="G38" s="126"/>
      <c r="H38" s="126"/>
      <c r="I38" s="126"/>
      <c r="J38" s="127"/>
      <c r="K38" s="127"/>
      <c r="L38" s="122"/>
      <c r="M38" s="114">
        <f>((E38*80)+(F38*250)+(H38*250))*C38</f>
        <v>0</v>
      </c>
      <c r="N38" s="456">
        <v>32</v>
      </c>
    </row>
    <row r="39" spans="1:14" ht="15" customHeight="1">
      <c r="A39" s="123"/>
      <c r="B39" s="124"/>
      <c r="C39" s="137"/>
      <c r="D39" s="125"/>
      <c r="E39" s="125"/>
      <c r="F39" s="126"/>
      <c r="G39" s="126"/>
      <c r="H39" s="126"/>
      <c r="I39" s="126"/>
      <c r="J39" s="127"/>
      <c r="K39" s="127"/>
      <c r="L39" s="122"/>
      <c r="M39" s="114">
        <f>((E39*80)+(F39*250)+(H39*250))*C39</f>
        <v>0</v>
      </c>
      <c r="N39" s="456">
        <v>33</v>
      </c>
    </row>
    <row r="40" spans="1:14" ht="15" customHeight="1">
      <c r="A40" s="123"/>
      <c r="B40" s="124"/>
      <c r="C40" s="137"/>
      <c r="D40" s="125"/>
      <c r="E40" s="125"/>
      <c r="F40" s="126"/>
      <c r="G40" s="126"/>
      <c r="H40" s="126"/>
      <c r="I40" s="126"/>
      <c r="J40" s="127"/>
      <c r="K40" s="127"/>
      <c r="L40" s="122"/>
      <c r="M40" s="114">
        <f>((E40*80)+(F40*250)+(H40*250))*C40</f>
        <v>0</v>
      </c>
      <c r="N40" s="456">
        <v>34</v>
      </c>
    </row>
    <row r="41" spans="1:14" ht="15" customHeight="1">
      <c r="A41" s="123"/>
      <c r="B41" s="124"/>
      <c r="C41" s="137"/>
      <c r="D41" s="125"/>
      <c r="E41" s="125"/>
      <c r="F41" s="126"/>
      <c r="G41" s="126"/>
      <c r="H41" s="126"/>
      <c r="I41" s="126"/>
      <c r="J41" s="127"/>
      <c r="K41" s="127"/>
      <c r="L41" s="122"/>
      <c r="M41" s="114">
        <f>((E41*80)+(F41*250)+(H41*250))*C41</f>
        <v>0</v>
      </c>
      <c r="N41" s="456">
        <v>35</v>
      </c>
    </row>
    <row r="42" spans="1:14" ht="15" customHeight="1">
      <c r="A42" s="123"/>
      <c r="B42" s="124"/>
      <c r="C42" s="137"/>
      <c r="D42" s="125"/>
      <c r="E42" s="125"/>
      <c r="F42" s="126"/>
      <c r="G42" s="126"/>
      <c r="H42" s="126"/>
      <c r="I42" s="126"/>
      <c r="J42" s="127"/>
      <c r="K42" s="127"/>
      <c r="L42" s="122"/>
      <c r="M42" s="114">
        <f>((E42*80)+(F42*250)+(H42*250))*C42</f>
        <v>0</v>
      </c>
      <c r="N42" s="456">
        <v>36</v>
      </c>
    </row>
    <row r="43" spans="1:14" ht="15" customHeight="1">
      <c r="A43" s="123"/>
      <c r="B43" s="124"/>
      <c r="C43" s="137"/>
      <c r="D43" s="125"/>
      <c r="E43" s="125"/>
      <c r="F43" s="126"/>
      <c r="G43" s="126"/>
      <c r="H43" s="126"/>
      <c r="I43" s="126"/>
      <c r="J43" s="127"/>
      <c r="K43" s="127"/>
      <c r="L43" s="122"/>
      <c r="M43" s="114">
        <f>((E43*80)+(F43*250)+(H43*250))*C43</f>
        <v>0</v>
      </c>
      <c r="N43" s="456">
        <v>37</v>
      </c>
    </row>
    <row r="44" spans="1:14" ht="15" customHeight="1">
      <c r="A44" s="123"/>
      <c r="B44" s="124"/>
      <c r="C44" s="137"/>
      <c r="D44" s="125"/>
      <c r="E44" s="125"/>
      <c r="F44" s="126"/>
      <c r="G44" s="126"/>
      <c r="H44" s="126"/>
      <c r="I44" s="126"/>
      <c r="J44" s="127"/>
      <c r="K44" s="127"/>
      <c r="L44" s="122"/>
      <c r="M44" s="114">
        <f>((E44*80)+(F44*250)+(H44*250))*C44</f>
        <v>0</v>
      </c>
      <c r="N44" s="456">
        <v>38</v>
      </c>
    </row>
    <row r="45" spans="1:14" ht="15" customHeight="1">
      <c r="A45" s="123"/>
      <c r="B45" s="124"/>
      <c r="C45" s="137"/>
      <c r="D45" s="125"/>
      <c r="E45" s="125"/>
      <c r="F45" s="126"/>
      <c r="G45" s="126"/>
      <c r="H45" s="126"/>
      <c r="I45" s="126"/>
      <c r="J45" s="127"/>
      <c r="K45" s="127"/>
      <c r="L45" s="122"/>
      <c r="M45" s="114">
        <f t="shared" si="2"/>
        <v>0</v>
      </c>
      <c r="N45" s="456">
        <v>39</v>
      </c>
    </row>
    <row r="46" spans="1:14" ht="15" customHeight="1">
      <c r="A46" s="123"/>
      <c r="B46" s="124"/>
      <c r="C46" s="137"/>
      <c r="D46" s="125"/>
      <c r="E46" s="125"/>
      <c r="F46" s="126"/>
      <c r="G46" s="126"/>
      <c r="H46" s="126"/>
      <c r="I46" s="126"/>
      <c r="J46" s="127"/>
      <c r="K46" s="127"/>
      <c r="L46" s="122"/>
      <c r="M46" s="114">
        <f t="shared" si="2"/>
        <v>0</v>
      </c>
      <c r="N46" s="456">
        <v>40</v>
      </c>
    </row>
    <row r="47" spans="1:14" ht="15" customHeight="1">
      <c r="A47" s="123"/>
      <c r="B47" s="124"/>
      <c r="C47" s="137"/>
      <c r="D47" s="125"/>
      <c r="E47" s="125"/>
      <c r="F47" s="126"/>
      <c r="G47" s="126"/>
      <c r="H47" s="126"/>
      <c r="I47" s="126"/>
      <c r="J47" s="127"/>
      <c r="K47" s="127"/>
      <c r="L47" s="122"/>
      <c r="M47" s="114">
        <f t="shared" si="2"/>
        <v>0</v>
      </c>
      <c r="N47" s="456">
        <v>41</v>
      </c>
    </row>
    <row r="48" spans="1:14" ht="15" customHeight="1">
      <c r="A48" s="123"/>
      <c r="B48" s="124"/>
      <c r="C48" s="137"/>
      <c r="D48" s="125"/>
      <c r="E48" s="125"/>
      <c r="F48" s="126"/>
      <c r="G48" s="126"/>
      <c r="H48" s="126"/>
      <c r="I48" s="126"/>
      <c r="J48" s="127"/>
      <c r="K48" s="127"/>
      <c r="L48" s="122"/>
      <c r="M48" s="114">
        <f t="shared" si="2"/>
        <v>0</v>
      </c>
      <c r="N48" s="456">
        <v>42</v>
      </c>
    </row>
    <row r="49" spans="1:14" ht="15" customHeight="1">
      <c r="A49" s="123"/>
      <c r="B49" s="124"/>
      <c r="C49" s="137"/>
      <c r="D49" s="125"/>
      <c r="E49" s="125"/>
      <c r="F49" s="126"/>
      <c r="G49" s="126"/>
      <c r="H49" s="126"/>
      <c r="I49" s="126"/>
      <c r="J49" s="127"/>
      <c r="K49" s="127"/>
      <c r="L49" s="122"/>
      <c r="M49" s="114">
        <f t="shared" si="2"/>
        <v>0</v>
      </c>
      <c r="N49" s="456">
        <v>43</v>
      </c>
    </row>
    <row r="50" spans="1:14" ht="15" customHeight="1">
      <c r="A50" s="123"/>
      <c r="B50" s="124"/>
      <c r="C50" s="137"/>
      <c r="D50" s="125"/>
      <c r="E50" s="125"/>
      <c r="F50" s="126"/>
      <c r="G50" s="126"/>
      <c r="H50" s="126"/>
      <c r="I50" s="126"/>
      <c r="J50" s="127"/>
      <c r="K50" s="127"/>
      <c r="L50" s="122"/>
      <c r="M50" s="114">
        <f t="shared" si="2"/>
        <v>0</v>
      </c>
      <c r="N50" s="456">
        <v>44</v>
      </c>
    </row>
    <row r="51" spans="1:14" ht="15" customHeight="1">
      <c r="A51" s="123"/>
      <c r="B51" s="124"/>
      <c r="C51" s="137"/>
      <c r="D51" s="125"/>
      <c r="E51" s="125"/>
      <c r="F51" s="126"/>
      <c r="G51" s="126"/>
      <c r="H51" s="126"/>
      <c r="I51" s="126"/>
      <c r="J51" s="127"/>
      <c r="K51" s="127"/>
      <c r="L51" s="122"/>
      <c r="M51" s="114">
        <f t="shared" si="2"/>
        <v>0</v>
      </c>
      <c r="N51" s="456">
        <v>45</v>
      </c>
    </row>
    <row r="52" spans="1:14" ht="15" customHeight="1">
      <c r="A52" s="123"/>
      <c r="B52" s="124"/>
      <c r="C52" s="137"/>
      <c r="D52" s="125"/>
      <c r="E52" s="125"/>
      <c r="F52" s="126"/>
      <c r="G52" s="126"/>
      <c r="H52" s="126"/>
      <c r="I52" s="126"/>
      <c r="J52" s="127"/>
      <c r="K52" s="127"/>
      <c r="L52" s="122"/>
      <c r="M52" s="114">
        <f t="shared" si="2"/>
        <v>0</v>
      </c>
      <c r="N52" s="456">
        <v>46</v>
      </c>
    </row>
    <row r="53" spans="1:14" ht="15" customHeight="1">
      <c r="A53" s="123"/>
      <c r="B53" s="124"/>
      <c r="C53" s="137"/>
      <c r="D53" s="125"/>
      <c r="E53" s="125"/>
      <c r="F53" s="126"/>
      <c r="G53" s="126"/>
      <c r="H53" s="126"/>
      <c r="I53" s="126"/>
      <c r="J53" s="127"/>
      <c r="K53" s="127"/>
      <c r="L53" s="122"/>
      <c r="M53" s="114">
        <f t="shared" si="2"/>
        <v>0</v>
      </c>
      <c r="N53" s="456">
        <v>47</v>
      </c>
    </row>
    <row r="54" spans="1:14" ht="15" customHeight="1">
      <c r="A54" s="123"/>
      <c r="B54" s="124"/>
      <c r="C54" s="137"/>
      <c r="D54" s="125"/>
      <c r="E54" s="125"/>
      <c r="F54" s="126"/>
      <c r="G54" s="126"/>
      <c r="H54" s="126"/>
      <c r="I54" s="126"/>
      <c r="J54" s="127"/>
      <c r="K54" s="127"/>
      <c r="L54" s="122"/>
      <c r="M54" s="114">
        <f t="shared" si="2"/>
        <v>0</v>
      </c>
      <c r="N54" s="456">
        <v>48</v>
      </c>
    </row>
    <row r="55" spans="1:14" ht="15" customHeight="1">
      <c r="A55" s="123"/>
      <c r="B55" s="124"/>
      <c r="C55" s="137"/>
      <c r="D55" s="125"/>
      <c r="E55" s="125"/>
      <c r="F55" s="126"/>
      <c r="G55" s="126"/>
      <c r="H55" s="126"/>
      <c r="I55" s="126"/>
      <c r="J55" s="127"/>
      <c r="K55" s="127"/>
      <c r="L55" s="122"/>
      <c r="M55" s="114">
        <f t="shared" si="0"/>
        <v>0</v>
      </c>
      <c r="N55" s="456">
        <v>49</v>
      </c>
    </row>
    <row r="56" spans="1:14" ht="15" customHeight="1" thickBot="1">
      <c r="A56" s="128"/>
      <c r="B56" s="129"/>
      <c r="C56" s="137"/>
      <c r="D56" s="130"/>
      <c r="E56" s="130"/>
      <c r="F56" s="131"/>
      <c r="G56" s="131"/>
      <c r="H56" s="131"/>
      <c r="I56" s="131"/>
      <c r="J56" s="132"/>
      <c r="K56" s="132"/>
      <c r="L56" s="133"/>
      <c r="M56" s="115">
        <f t="shared" si="0"/>
        <v>0</v>
      </c>
      <c r="N56" s="456">
        <v>50</v>
      </c>
    </row>
    <row r="57" spans="1:14" s="98" customFormat="1" ht="15" customHeight="1">
      <c r="A57" s="94"/>
      <c r="B57" s="95"/>
      <c r="C57" s="94"/>
      <c r="D57" s="94"/>
      <c r="E57" s="94"/>
      <c r="F57" s="94"/>
      <c r="G57" s="94"/>
      <c r="H57" s="94"/>
      <c r="I57" s="94"/>
      <c r="J57" s="96"/>
      <c r="K57" s="96"/>
      <c r="L57" s="97"/>
    </row>
    <row r="58" spans="1:14" s="98" customFormat="1" ht="15" customHeight="1">
      <c r="A58" s="94"/>
      <c r="B58" s="95"/>
      <c r="C58" s="94"/>
      <c r="D58" s="94"/>
      <c r="E58" s="94"/>
      <c r="F58" s="94"/>
      <c r="G58" s="94"/>
      <c r="H58" s="94"/>
      <c r="I58" s="94"/>
      <c r="J58" s="96"/>
      <c r="K58" s="96"/>
      <c r="L58" s="97"/>
    </row>
    <row r="59" spans="1:14" ht="18.600000000000001" customHeight="1" thickBot="1">
      <c r="A59" s="99" t="s">
        <v>115</v>
      </c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2"/>
      <c r="M59" s="107"/>
      <c r="N59" s="107"/>
    </row>
    <row r="60" spans="1:14" ht="24" customHeight="1">
      <c r="A60" s="400" t="s">
        <v>26</v>
      </c>
      <c r="B60" s="402" t="s">
        <v>27</v>
      </c>
      <c r="C60" s="402" t="s">
        <v>28</v>
      </c>
      <c r="D60" s="404" t="s">
        <v>30</v>
      </c>
      <c r="E60" s="405"/>
      <c r="F60" s="406"/>
      <c r="G60" s="406"/>
      <c r="H60" s="406"/>
      <c r="I60" s="407"/>
      <c r="J60" s="402" t="s">
        <v>100</v>
      </c>
      <c r="K60" s="402" t="s">
        <v>29</v>
      </c>
      <c r="L60" s="402" t="s">
        <v>31</v>
      </c>
      <c r="M60" s="398" t="s">
        <v>127</v>
      </c>
      <c r="N60" s="107"/>
    </row>
    <row r="61" spans="1:14" ht="28.15" customHeight="1" thickBot="1">
      <c r="A61" s="401"/>
      <c r="B61" s="403"/>
      <c r="C61" s="403"/>
      <c r="D61" s="259" t="s">
        <v>95</v>
      </c>
      <c r="E61" s="259" t="s">
        <v>32</v>
      </c>
      <c r="F61" s="259" t="s">
        <v>89</v>
      </c>
      <c r="G61" s="457" t="s">
        <v>90</v>
      </c>
      <c r="H61" s="259" t="s">
        <v>61</v>
      </c>
      <c r="I61" s="259" t="s">
        <v>91</v>
      </c>
      <c r="J61" s="409"/>
      <c r="K61" s="403"/>
      <c r="L61" s="409"/>
      <c r="M61" s="399"/>
      <c r="N61" s="107"/>
    </row>
    <row r="62" spans="1:14" ht="15" customHeight="1">
      <c r="A62" s="135"/>
      <c r="B62" s="136"/>
      <c r="C62" s="137"/>
      <c r="D62" s="137"/>
      <c r="E62" s="137"/>
      <c r="F62" s="138"/>
      <c r="G62" s="138"/>
      <c r="H62" s="138"/>
      <c r="I62" s="138"/>
      <c r="J62" s="139"/>
      <c r="K62" s="139"/>
      <c r="L62" s="122"/>
      <c r="M62" s="116">
        <f>((E62*150)+(F62*250)+(H62*250))*C62</f>
        <v>0</v>
      </c>
      <c r="N62" s="456">
        <v>1</v>
      </c>
    </row>
    <row r="63" spans="1:14" ht="15" customHeight="1">
      <c r="A63" s="135"/>
      <c r="B63" s="136"/>
      <c r="C63" s="137"/>
      <c r="D63" s="137"/>
      <c r="E63" s="137"/>
      <c r="F63" s="138"/>
      <c r="G63" s="138"/>
      <c r="H63" s="138"/>
      <c r="I63" s="138"/>
      <c r="J63" s="139"/>
      <c r="K63" s="139"/>
      <c r="L63" s="122"/>
      <c r="M63" s="116">
        <f>((E63*150)+(F63*250)+(H63*250))*C63</f>
        <v>0</v>
      </c>
      <c r="N63" s="456">
        <v>2</v>
      </c>
    </row>
    <row r="64" spans="1:14" ht="15" customHeight="1">
      <c r="A64" s="135"/>
      <c r="B64" s="136"/>
      <c r="C64" s="137"/>
      <c r="D64" s="137"/>
      <c r="E64" s="137"/>
      <c r="F64" s="138"/>
      <c r="G64" s="138"/>
      <c r="H64" s="138"/>
      <c r="I64" s="138"/>
      <c r="J64" s="139"/>
      <c r="K64" s="139"/>
      <c r="L64" s="122"/>
      <c r="M64" s="116">
        <f>((E64*150)+(F64*250)+(H64*250))*C64</f>
        <v>0</v>
      </c>
      <c r="N64" s="456">
        <v>3</v>
      </c>
    </row>
    <row r="65" spans="1:14" ht="15" customHeight="1">
      <c r="A65" s="135"/>
      <c r="B65" s="136"/>
      <c r="C65" s="137"/>
      <c r="D65" s="137"/>
      <c r="E65" s="137"/>
      <c r="F65" s="138"/>
      <c r="G65" s="138"/>
      <c r="H65" s="138"/>
      <c r="I65" s="138"/>
      <c r="J65" s="139"/>
      <c r="K65" s="139"/>
      <c r="L65" s="122"/>
      <c r="M65" s="116">
        <f>((E65*150)+(F65*250)+(H65*250))*C65</f>
        <v>0</v>
      </c>
      <c r="N65" s="456">
        <v>4</v>
      </c>
    </row>
    <row r="66" spans="1:14" ht="15" customHeight="1">
      <c r="A66" s="135"/>
      <c r="B66" s="136"/>
      <c r="C66" s="137"/>
      <c r="D66" s="137"/>
      <c r="E66" s="137"/>
      <c r="F66" s="138"/>
      <c r="G66" s="138"/>
      <c r="H66" s="138"/>
      <c r="I66" s="138"/>
      <c r="J66" s="139"/>
      <c r="K66" s="139"/>
      <c r="L66" s="122"/>
      <c r="M66" s="116">
        <f>((E66*150)+(F66*250)+(H66*250))*C66</f>
        <v>0</v>
      </c>
      <c r="N66" s="456">
        <v>5</v>
      </c>
    </row>
    <row r="67" spans="1:14" ht="15" customHeight="1">
      <c r="A67" s="135"/>
      <c r="B67" s="136"/>
      <c r="C67" s="137"/>
      <c r="D67" s="137"/>
      <c r="E67" s="137"/>
      <c r="F67" s="138"/>
      <c r="G67" s="138"/>
      <c r="H67" s="138"/>
      <c r="I67" s="138"/>
      <c r="J67" s="139"/>
      <c r="K67" s="139"/>
      <c r="L67" s="122"/>
      <c r="M67" s="116">
        <f>((E67*150)+(F67*250)+(H67*250))*C67</f>
        <v>0</v>
      </c>
      <c r="N67" s="456">
        <v>6</v>
      </c>
    </row>
    <row r="68" spans="1:14" ht="15" customHeight="1">
      <c r="A68" s="135"/>
      <c r="B68" s="136"/>
      <c r="C68" s="137"/>
      <c r="D68" s="137"/>
      <c r="E68" s="137"/>
      <c r="F68" s="138"/>
      <c r="G68" s="138"/>
      <c r="H68" s="138"/>
      <c r="I68" s="138"/>
      <c r="J68" s="139"/>
      <c r="K68" s="139"/>
      <c r="L68" s="122"/>
      <c r="M68" s="116">
        <f>((E68*150)+(F68*250)+(H68*250))*C68</f>
        <v>0</v>
      </c>
      <c r="N68" s="456">
        <v>7</v>
      </c>
    </row>
    <row r="69" spans="1:14" ht="15" customHeight="1">
      <c r="A69" s="135"/>
      <c r="B69" s="136"/>
      <c r="C69" s="137"/>
      <c r="D69" s="137"/>
      <c r="E69" s="137"/>
      <c r="F69" s="138"/>
      <c r="G69" s="138"/>
      <c r="H69" s="138"/>
      <c r="I69" s="138"/>
      <c r="J69" s="139"/>
      <c r="K69" s="139"/>
      <c r="L69" s="122"/>
      <c r="M69" s="116">
        <f>((E69*150)+(F69*250)+(H69*250))*C69</f>
        <v>0</v>
      </c>
      <c r="N69" s="456">
        <v>8</v>
      </c>
    </row>
    <row r="70" spans="1:14" ht="15" customHeight="1">
      <c r="A70" s="135"/>
      <c r="B70" s="136"/>
      <c r="C70" s="137"/>
      <c r="D70" s="137"/>
      <c r="E70" s="137"/>
      <c r="F70" s="138"/>
      <c r="G70" s="138"/>
      <c r="H70" s="138"/>
      <c r="I70" s="138"/>
      <c r="J70" s="139"/>
      <c r="K70" s="139"/>
      <c r="L70" s="122"/>
      <c r="M70" s="116">
        <f>((E70*150)+(F70*250)+(H70*250))*C70</f>
        <v>0</v>
      </c>
      <c r="N70" s="456">
        <v>9</v>
      </c>
    </row>
    <row r="71" spans="1:14" ht="15" customHeight="1">
      <c r="A71" s="135"/>
      <c r="B71" s="136"/>
      <c r="C71" s="137"/>
      <c r="D71" s="137"/>
      <c r="E71" s="137"/>
      <c r="F71" s="138"/>
      <c r="G71" s="138"/>
      <c r="H71" s="138"/>
      <c r="I71" s="138"/>
      <c r="J71" s="139"/>
      <c r="K71" s="139"/>
      <c r="L71" s="122"/>
      <c r="M71" s="116">
        <f>((E71*150)+(F71*250)+(H71*250))*C71</f>
        <v>0</v>
      </c>
      <c r="N71" s="456">
        <v>10</v>
      </c>
    </row>
    <row r="72" spans="1:14" ht="15" customHeight="1">
      <c r="A72" s="135"/>
      <c r="B72" s="136"/>
      <c r="C72" s="137"/>
      <c r="D72" s="137"/>
      <c r="E72" s="137"/>
      <c r="F72" s="138"/>
      <c r="G72" s="138"/>
      <c r="H72" s="138"/>
      <c r="I72" s="138"/>
      <c r="J72" s="139"/>
      <c r="K72" s="139"/>
      <c r="L72" s="122"/>
      <c r="M72" s="116">
        <f>((E72*150)+(F72*250)+(H72*250))*C72</f>
        <v>0</v>
      </c>
      <c r="N72" s="456">
        <v>11</v>
      </c>
    </row>
    <row r="73" spans="1:14" ht="15" customHeight="1">
      <c r="A73" s="135"/>
      <c r="B73" s="136"/>
      <c r="C73" s="137"/>
      <c r="D73" s="137"/>
      <c r="E73" s="137"/>
      <c r="F73" s="138"/>
      <c r="G73" s="138"/>
      <c r="H73" s="138"/>
      <c r="I73" s="138"/>
      <c r="J73" s="139"/>
      <c r="K73" s="139"/>
      <c r="L73" s="122"/>
      <c r="M73" s="116">
        <f>((E73*150)+(F73*250)+(H73*250))*C73</f>
        <v>0</v>
      </c>
      <c r="N73" s="456">
        <v>12</v>
      </c>
    </row>
    <row r="74" spans="1:14" ht="15" customHeight="1">
      <c r="A74" s="135"/>
      <c r="B74" s="136"/>
      <c r="C74" s="137"/>
      <c r="D74" s="137"/>
      <c r="E74" s="137"/>
      <c r="F74" s="138"/>
      <c r="G74" s="138"/>
      <c r="H74" s="138"/>
      <c r="I74" s="138"/>
      <c r="J74" s="139"/>
      <c r="K74" s="139"/>
      <c r="L74" s="122"/>
      <c r="M74" s="116">
        <f>((E74*150)+(F74*250)+(H74*250))*C74</f>
        <v>0</v>
      </c>
      <c r="N74" s="456">
        <v>13</v>
      </c>
    </row>
    <row r="75" spans="1:14" ht="15" customHeight="1">
      <c r="A75" s="135"/>
      <c r="B75" s="136"/>
      <c r="C75" s="137"/>
      <c r="D75" s="137"/>
      <c r="E75" s="137"/>
      <c r="F75" s="138"/>
      <c r="G75" s="138"/>
      <c r="H75" s="138"/>
      <c r="I75" s="138"/>
      <c r="J75" s="139"/>
      <c r="K75" s="139"/>
      <c r="L75" s="122"/>
      <c r="M75" s="116">
        <f>((E75*150)+(F75*250)+(H75*250))*C75</f>
        <v>0</v>
      </c>
      <c r="N75" s="456">
        <v>14</v>
      </c>
    </row>
    <row r="76" spans="1:14" ht="15" customHeight="1">
      <c r="A76" s="135"/>
      <c r="B76" s="136"/>
      <c r="C76" s="137"/>
      <c r="D76" s="137"/>
      <c r="E76" s="137"/>
      <c r="F76" s="138"/>
      <c r="G76" s="138"/>
      <c r="H76" s="138"/>
      <c r="I76" s="138"/>
      <c r="J76" s="139"/>
      <c r="K76" s="139"/>
      <c r="L76" s="122"/>
      <c r="M76" s="116">
        <f>((E76*150)+(F76*250)+(H76*250))*C76</f>
        <v>0</v>
      </c>
      <c r="N76" s="456">
        <v>15</v>
      </c>
    </row>
    <row r="77" spans="1:14" ht="15" customHeight="1">
      <c r="A77" s="135"/>
      <c r="B77" s="136"/>
      <c r="C77" s="137"/>
      <c r="D77" s="137"/>
      <c r="E77" s="137"/>
      <c r="F77" s="138"/>
      <c r="G77" s="138"/>
      <c r="H77" s="138"/>
      <c r="I77" s="138"/>
      <c r="J77" s="139"/>
      <c r="K77" s="139"/>
      <c r="L77" s="122"/>
      <c r="M77" s="116">
        <f>((E77*150)+(F77*250)+(H77*250))*C77</f>
        <v>0</v>
      </c>
      <c r="N77" s="456">
        <v>16</v>
      </c>
    </row>
    <row r="78" spans="1:14" ht="15" customHeight="1">
      <c r="A78" s="123"/>
      <c r="B78" s="124"/>
      <c r="C78" s="137"/>
      <c r="D78" s="125"/>
      <c r="E78" s="125"/>
      <c r="F78" s="126"/>
      <c r="G78" s="126"/>
      <c r="H78" s="126"/>
      <c r="I78" s="126"/>
      <c r="J78" s="127"/>
      <c r="K78" s="127"/>
      <c r="L78" s="122"/>
      <c r="M78" s="116">
        <f>((E78*150)+(F78*250)+(H78*250))*C78</f>
        <v>0</v>
      </c>
      <c r="N78" s="456">
        <v>17</v>
      </c>
    </row>
    <row r="79" spans="1:14" ht="15" customHeight="1">
      <c r="A79" s="123"/>
      <c r="B79" s="124"/>
      <c r="C79" s="137"/>
      <c r="D79" s="125"/>
      <c r="E79" s="125"/>
      <c r="F79" s="126"/>
      <c r="G79" s="126"/>
      <c r="H79" s="126"/>
      <c r="I79" s="126"/>
      <c r="J79" s="127"/>
      <c r="K79" s="127"/>
      <c r="L79" s="122"/>
      <c r="M79" s="116">
        <f>((E79*150)+(F79*250)+(H79*250))*C79</f>
        <v>0</v>
      </c>
      <c r="N79" s="456">
        <v>18</v>
      </c>
    </row>
    <row r="80" spans="1:14" ht="15" customHeight="1">
      <c r="A80" s="123"/>
      <c r="B80" s="124"/>
      <c r="C80" s="137"/>
      <c r="D80" s="125"/>
      <c r="E80" s="125"/>
      <c r="F80" s="126"/>
      <c r="G80" s="126"/>
      <c r="H80" s="126"/>
      <c r="I80" s="126"/>
      <c r="J80" s="127"/>
      <c r="K80" s="127"/>
      <c r="L80" s="122"/>
      <c r="M80" s="116">
        <f>((E80*150)+(F80*250)+(H80*250))*C80</f>
        <v>0</v>
      </c>
      <c r="N80" s="456">
        <v>19</v>
      </c>
    </row>
    <row r="81" spans="1:14" ht="15" customHeight="1" thickBot="1">
      <c r="A81" s="128"/>
      <c r="B81" s="129"/>
      <c r="C81" s="137"/>
      <c r="D81" s="130"/>
      <c r="E81" s="130"/>
      <c r="F81" s="131"/>
      <c r="G81" s="131"/>
      <c r="H81" s="131"/>
      <c r="I81" s="131"/>
      <c r="J81" s="132"/>
      <c r="K81" s="132"/>
      <c r="L81" s="133"/>
      <c r="M81" s="117">
        <f>((E81*150)+(F81*250)+(H81*250))*C81</f>
        <v>0</v>
      </c>
      <c r="N81" s="456">
        <v>20</v>
      </c>
    </row>
    <row r="82" spans="1:14" ht="15" customHeight="1">
      <c r="A82" s="20"/>
      <c r="B82" s="21"/>
      <c r="C82" s="20"/>
      <c r="D82" s="20"/>
      <c r="E82" s="20"/>
      <c r="F82" s="20"/>
      <c r="G82" s="20"/>
      <c r="H82" s="20"/>
      <c r="I82" s="20"/>
      <c r="J82" s="22"/>
      <c r="K82" s="22"/>
      <c r="L82" s="22"/>
      <c r="M82" s="107"/>
      <c r="N82" s="107"/>
    </row>
    <row r="83" spans="1:14" ht="15" customHeight="1">
      <c r="A83" s="23"/>
      <c r="B83" s="23"/>
      <c r="C83" s="23"/>
      <c r="D83" s="23"/>
      <c r="E83" s="24"/>
      <c r="F83" s="24"/>
      <c r="G83" s="24"/>
      <c r="H83" s="24"/>
      <c r="I83" s="25"/>
      <c r="J83" s="88" t="s">
        <v>94</v>
      </c>
      <c r="K83" s="89"/>
      <c r="L83" s="90">
        <f>SUM(L7:L81)</f>
        <v>0</v>
      </c>
      <c r="M83" s="107"/>
      <c r="N83" s="107"/>
    </row>
    <row r="84" spans="1:14" ht="15" customHeight="1">
      <c r="A84" s="26"/>
      <c r="B84" s="27"/>
      <c r="C84" s="27"/>
      <c r="D84" s="27"/>
      <c r="E84" s="27"/>
      <c r="F84" s="27"/>
      <c r="G84" s="27"/>
      <c r="H84" s="27"/>
      <c r="I84" s="27"/>
      <c r="J84" s="414" t="s">
        <v>92</v>
      </c>
      <c r="K84" s="414"/>
      <c r="L84" s="414"/>
      <c r="M84" s="107"/>
      <c r="N84" s="107"/>
    </row>
    <row r="85" spans="1:14" ht="15" customHeight="1">
      <c r="A85" s="28"/>
      <c r="B85" s="27"/>
      <c r="C85" s="27"/>
      <c r="D85" s="27"/>
      <c r="E85" s="27"/>
      <c r="F85" s="27"/>
      <c r="G85" s="27"/>
      <c r="H85" s="27"/>
      <c r="I85" s="27"/>
      <c r="J85" s="91" t="s">
        <v>93</v>
      </c>
      <c r="K85" s="91"/>
      <c r="L85" s="91"/>
      <c r="M85" s="107"/>
      <c r="N85" s="107"/>
    </row>
    <row r="86" spans="1:14" ht="15" customHeight="1">
      <c r="A86" s="410" t="s">
        <v>33</v>
      </c>
      <c r="B86" s="410"/>
      <c r="C86" s="410"/>
      <c r="D86" s="411"/>
      <c r="E86" s="412"/>
      <c r="F86" s="413"/>
      <c r="G86" s="26"/>
      <c r="H86" s="26"/>
      <c r="I86" s="27"/>
      <c r="J86" s="27"/>
      <c r="K86" s="27"/>
      <c r="L86" s="27"/>
      <c r="M86" s="107"/>
      <c r="N86" s="107"/>
    </row>
    <row r="87" spans="1:14" ht="15" customHeight="1">
      <c r="A87" s="29"/>
      <c r="B87" s="29"/>
      <c r="C87" s="29"/>
      <c r="D87" s="18"/>
      <c r="E87" s="30"/>
      <c r="F87" s="30"/>
      <c r="G87" s="30"/>
      <c r="H87" s="30"/>
      <c r="I87" s="18"/>
      <c r="J87" s="408"/>
      <c r="K87" s="408"/>
      <c r="L87" s="408"/>
      <c r="M87" s="107"/>
      <c r="N87" s="107"/>
    </row>
  </sheetData>
  <sheetProtection algorithmName="SHA-512" hashValue="DTwPzFiVWxKvV3qS5u0+DPdtBF4LU2GcQajm29qxvkCPHl3v6m6dDGk6AkFleBqOcmTFMjmWOOjTEFL8DZYbEw==" saltValue="ebbEqjgo54zg5pFfbUwXBA==" spinCount="100000" sheet="1" objects="1" scenarios="1" selectLockedCells="1"/>
  <mergeCells count="22">
    <mergeCell ref="J87:L87"/>
    <mergeCell ref="J5:J6"/>
    <mergeCell ref="L60:L61"/>
    <mergeCell ref="A86:C86"/>
    <mergeCell ref="K5:K6"/>
    <mergeCell ref="A60:A61"/>
    <mergeCell ref="B60:B61"/>
    <mergeCell ref="C60:C61"/>
    <mergeCell ref="D60:I60"/>
    <mergeCell ref="J60:J61"/>
    <mergeCell ref="K60:K61"/>
    <mergeCell ref="D86:F86"/>
    <mergeCell ref="J84:L84"/>
    <mergeCell ref="M5:M6"/>
    <mergeCell ref="M60:M61"/>
    <mergeCell ref="A1:I1"/>
    <mergeCell ref="A3:I3"/>
    <mergeCell ref="A5:A6"/>
    <mergeCell ref="B5:B6"/>
    <mergeCell ref="C5:C6"/>
    <mergeCell ref="D5:I5"/>
    <mergeCell ref="L5:L6"/>
  </mergeCells>
  <conditionalFormatting sqref="L7">
    <cfRule type="cellIs" dxfId="163" priority="73" operator="greaterThan">
      <formula>$M$7</formula>
    </cfRule>
  </conditionalFormatting>
  <conditionalFormatting sqref="L62">
    <cfRule type="cellIs" dxfId="162" priority="72" operator="greaterThan">
      <formula>$M$62</formula>
    </cfRule>
  </conditionalFormatting>
  <conditionalFormatting sqref="L8">
    <cfRule type="cellIs" dxfId="161" priority="70" operator="greaterThan">
      <formula>$M$8</formula>
    </cfRule>
  </conditionalFormatting>
  <conditionalFormatting sqref="L9">
    <cfRule type="cellIs" dxfId="160" priority="69" operator="greaterThan">
      <formula>$M$9</formula>
    </cfRule>
  </conditionalFormatting>
  <conditionalFormatting sqref="L10">
    <cfRule type="cellIs" dxfId="159" priority="68" operator="greaterThan">
      <formula>$M$10</formula>
    </cfRule>
  </conditionalFormatting>
  <conditionalFormatting sqref="L11">
    <cfRule type="cellIs" dxfId="158" priority="67" operator="greaterThan">
      <formula>$M$11</formula>
    </cfRule>
  </conditionalFormatting>
  <conditionalFormatting sqref="L28">
    <cfRule type="cellIs" dxfId="157" priority="66" operator="greaterThan">
      <formula>$M$28</formula>
    </cfRule>
  </conditionalFormatting>
  <conditionalFormatting sqref="L29">
    <cfRule type="cellIs" dxfId="156" priority="65" operator="greaterThan">
      <formula>$M$29</formula>
    </cfRule>
  </conditionalFormatting>
  <conditionalFormatting sqref="L55">
    <cfRule type="cellIs" dxfId="155" priority="64" operator="greaterThan">
      <formula>$M$55</formula>
    </cfRule>
  </conditionalFormatting>
  <conditionalFormatting sqref="L56">
    <cfRule type="cellIs" dxfId="154" priority="63" operator="greaterThan">
      <formula>$M$56</formula>
    </cfRule>
  </conditionalFormatting>
  <conditionalFormatting sqref="L78">
    <cfRule type="cellIs" dxfId="153" priority="62" operator="greaterThan">
      <formula>$M$78</formula>
    </cfRule>
  </conditionalFormatting>
  <conditionalFormatting sqref="L79">
    <cfRule type="cellIs" dxfId="152" priority="61" operator="greaterThan">
      <formula>$M$79</formula>
    </cfRule>
  </conditionalFormatting>
  <conditionalFormatting sqref="L80">
    <cfRule type="cellIs" dxfId="151" priority="60" operator="greaterThan">
      <formula>$M$80</formula>
    </cfRule>
  </conditionalFormatting>
  <conditionalFormatting sqref="L81">
    <cfRule type="cellIs" dxfId="150" priority="59" operator="greaterThan">
      <formula>$M$81</formula>
    </cfRule>
  </conditionalFormatting>
  <conditionalFormatting sqref="C7:C56">
    <cfRule type="cellIs" dxfId="149" priority="58" operator="notBetween">
      <formula>7</formula>
      <formula>21</formula>
    </cfRule>
  </conditionalFormatting>
  <conditionalFormatting sqref="C62:C81">
    <cfRule type="cellIs" dxfId="148" priority="57" operator="notBetween">
      <formula>7</formula>
      <formula>21</formula>
    </cfRule>
  </conditionalFormatting>
  <conditionalFormatting sqref="L30">
    <cfRule type="cellIs" dxfId="147" priority="56" operator="greaterThan">
      <formula>"$M$14"</formula>
    </cfRule>
  </conditionalFormatting>
  <conditionalFormatting sqref="L31">
    <cfRule type="cellIs" dxfId="146" priority="55" operator="greaterThan">
      <formula>"$M$15"</formula>
    </cfRule>
  </conditionalFormatting>
  <conditionalFormatting sqref="L32">
    <cfRule type="cellIs" dxfId="145" priority="54" operator="greaterThan">
      <formula>"$M$16"</formula>
    </cfRule>
  </conditionalFormatting>
  <conditionalFormatting sqref="L33">
    <cfRule type="cellIs" dxfId="144" priority="53" operator="greaterThan">
      <formula>"$M$17"</formula>
    </cfRule>
  </conditionalFormatting>
  <conditionalFormatting sqref="L34">
    <cfRule type="cellIs" dxfId="143" priority="52" operator="greaterThan">
      <formula>"$M$18"</formula>
    </cfRule>
  </conditionalFormatting>
  <conditionalFormatting sqref="L35">
    <cfRule type="cellIs" dxfId="142" priority="51" operator="greaterThan">
      <formula>"$M$19"</formula>
    </cfRule>
  </conditionalFormatting>
  <conditionalFormatting sqref="L45">
    <cfRule type="cellIs" dxfId="141" priority="50" operator="greaterThan">
      <formula>"$M$20"</formula>
    </cfRule>
  </conditionalFormatting>
  <conditionalFormatting sqref="L46">
    <cfRule type="cellIs" dxfId="140" priority="49" operator="greaterThan">
      <formula>"$M$21"</formula>
    </cfRule>
  </conditionalFormatting>
  <conditionalFormatting sqref="L47">
    <cfRule type="cellIs" dxfId="139" priority="48" operator="greaterThan">
      <formula>"$M$22"</formula>
    </cfRule>
  </conditionalFormatting>
  <conditionalFormatting sqref="L48">
    <cfRule type="cellIs" dxfId="138" priority="47" operator="greaterThan">
      <formula>"$M$23"</formula>
    </cfRule>
  </conditionalFormatting>
  <conditionalFormatting sqref="L49">
    <cfRule type="cellIs" dxfId="137" priority="46" operator="greaterThan">
      <formula>"$M$24"</formula>
    </cfRule>
  </conditionalFormatting>
  <conditionalFormatting sqref="L50">
    <cfRule type="cellIs" dxfId="136" priority="45" operator="greaterThan">
      <formula>"$M$25"</formula>
    </cfRule>
  </conditionalFormatting>
  <conditionalFormatting sqref="L51">
    <cfRule type="cellIs" dxfId="135" priority="44" operator="greaterThan">
      <formula>"$M$26"</formula>
    </cfRule>
  </conditionalFormatting>
  <conditionalFormatting sqref="L52">
    <cfRule type="cellIs" dxfId="134" priority="43" operator="greaterThan">
      <formula>"$M$27"</formula>
    </cfRule>
  </conditionalFormatting>
  <conditionalFormatting sqref="L53">
    <cfRule type="cellIs" dxfId="133" priority="42" operator="greaterThan">
      <formula>"$M$28"</formula>
    </cfRule>
  </conditionalFormatting>
  <conditionalFormatting sqref="L54">
    <cfRule type="cellIs" dxfId="132" priority="41" operator="greaterThan">
      <formula>"$M$29"</formula>
    </cfRule>
  </conditionalFormatting>
  <conditionalFormatting sqref="L12">
    <cfRule type="cellIs" dxfId="131" priority="40" operator="greaterThan">
      <formula>"$M$12"</formula>
    </cfRule>
  </conditionalFormatting>
  <conditionalFormatting sqref="L13">
    <cfRule type="cellIs" dxfId="130" priority="39" operator="greaterThan">
      <formula>"$M$13"</formula>
    </cfRule>
  </conditionalFormatting>
  <conditionalFormatting sqref="L14">
    <cfRule type="cellIs" dxfId="129" priority="38" operator="greaterThan">
      <formula>"$M$14"</formula>
    </cfRule>
  </conditionalFormatting>
  <conditionalFormatting sqref="L15">
    <cfRule type="cellIs" dxfId="128" priority="37" operator="greaterThan">
      <formula>"$M$15"</formula>
    </cfRule>
  </conditionalFormatting>
  <conditionalFormatting sqref="L16">
    <cfRule type="cellIs" dxfId="127" priority="36" operator="greaterThan">
      <formula>"$M$16"</formula>
    </cfRule>
  </conditionalFormatting>
  <conditionalFormatting sqref="L17">
    <cfRule type="cellIs" dxfId="126" priority="35" operator="greaterThan">
      <formula>"$M$17"</formula>
    </cfRule>
  </conditionalFormatting>
  <conditionalFormatting sqref="L18">
    <cfRule type="cellIs" dxfId="125" priority="34" operator="greaterThan">
      <formula>"$M$18"</formula>
    </cfRule>
  </conditionalFormatting>
  <conditionalFormatting sqref="L19">
    <cfRule type="cellIs" dxfId="124" priority="33" operator="greaterThan">
      <formula>"$M$19"</formula>
    </cfRule>
  </conditionalFormatting>
  <conditionalFormatting sqref="L20">
    <cfRule type="cellIs" dxfId="123" priority="32" operator="greaterThan">
      <formula>"$M$20"</formula>
    </cfRule>
  </conditionalFormatting>
  <conditionalFormatting sqref="L21">
    <cfRule type="cellIs" dxfId="122" priority="31" operator="greaterThan">
      <formula>"$M$21"</formula>
    </cfRule>
  </conditionalFormatting>
  <conditionalFormatting sqref="L22">
    <cfRule type="cellIs" dxfId="121" priority="30" operator="greaterThan">
      <formula>"$M$22"</formula>
    </cfRule>
  </conditionalFormatting>
  <conditionalFormatting sqref="L23">
    <cfRule type="cellIs" dxfId="120" priority="29" operator="greaterThan">
      <formula>"$M$23"</formula>
    </cfRule>
  </conditionalFormatting>
  <conditionalFormatting sqref="L24">
    <cfRule type="cellIs" dxfId="119" priority="28" operator="greaterThan">
      <formula>"$M$24"</formula>
    </cfRule>
  </conditionalFormatting>
  <conditionalFormatting sqref="L25">
    <cfRule type="cellIs" dxfId="118" priority="27" operator="greaterThan">
      <formula>"$M$25"</formula>
    </cfRule>
  </conditionalFormatting>
  <conditionalFormatting sqref="L26">
    <cfRule type="cellIs" dxfId="117" priority="26" operator="greaterThan">
      <formula>"$M$26"</formula>
    </cfRule>
  </conditionalFormatting>
  <conditionalFormatting sqref="L27">
    <cfRule type="cellIs" dxfId="116" priority="25" operator="greaterThan">
      <formula>"$M$27"</formula>
    </cfRule>
  </conditionalFormatting>
  <conditionalFormatting sqref="L36">
    <cfRule type="cellIs" dxfId="115" priority="24" operator="greaterThan">
      <formula>$M$36</formula>
    </cfRule>
  </conditionalFormatting>
  <conditionalFormatting sqref="L37">
    <cfRule type="cellIs" dxfId="114" priority="23" operator="greaterThan">
      <formula>$M$37</formula>
    </cfRule>
  </conditionalFormatting>
  <conditionalFormatting sqref="L38">
    <cfRule type="cellIs" dxfId="113" priority="22" operator="greaterThan">
      <formula>$M$38</formula>
    </cfRule>
  </conditionalFormatting>
  <conditionalFormatting sqref="L39">
    <cfRule type="cellIs" dxfId="112" priority="21" operator="greaterThan">
      <formula>$M$39</formula>
    </cfRule>
  </conditionalFormatting>
  <conditionalFormatting sqref="L40">
    <cfRule type="cellIs" dxfId="111" priority="20" operator="greaterThan">
      <formula>$M$40</formula>
    </cfRule>
  </conditionalFormatting>
  <conditionalFormatting sqref="L41">
    <cfRule type="cellIs" dxfId="110" priority="19" operator="greaterThan">
      <formula>$M$41</formula>
    </cfRule>
  </conditionalFormatting>
  <conditionalFormatting sqref="L42">
    <cfRule type="cellIs" dxfId="109" priority="18" operator="greaterThan">
      <formula>$M$42</formula>
    </cfRule>
  </conditionalFormatting>
  <conditionalFormatting sqref="L43">
    <cfRule type="cellIs" dxfId="108" priority="17" operator="greaterThan">
      <formula>$M$43</formula>
    </cfRule>
  </conditionalFormatting>
  <conditionalFormatting sqref="L44">
    <cfRule type="cellIs" dxfId="107" priority="16" operator="greaterThan">
      <formula>$M$44</formula>
    </cfRule>
  </conditionalFormatting>
  <conditionalFormatting sqref="L63">
    <cfRule type="cellIs" dxfId="106" priority="15" operator="greaterThan">
      <formula>$M$63</formula>
    </cfRule>
  </conditionalFormatting>
  <conditionalFormatting sqref="L64">
    <cfRule type="cellIs" dxfId="105" priority="14" operator="greaterThan">
      <formula>$M$64</formula>
    </cfRule>
  </conditionalFormatting>
  <conditionalFormatting sqref="L65">
    <cfRule type="cellIs" dxfId="104" priority="13" operator="greaterThan">
      <formula>$M$65</formula>
    </cfRule>
  </conditionalFormatting>
  <conditionalFormatting sqref="L66">
    <cfRule type="cellIs" dxfId="103" priority="12" operator="greaterThan">
      <formula>$M$66</formula>
    </cfRule>
  </conditionalFormatting>
  <conditionalFormatting sqref="L67">
    <cfRule type="cellIs" dxfId="102" priority="11" operator="greaterThan">
      <formula>$M$67</formula>
    </cfRule>
  </conditionalFormatting>
  <conditionalFormatting sqref="L68">
    <cfRule type="cellIs" dxfId="101" priority="10" operator="greaterThan">
      <formula>$M$68</formula>
    </cfRule>
  </conditionalFormatting>
  <conditionalFormatting sqref="L69">
    <cfRule type="cellIs" dxfId="100" priority="9" operator="greaterThan">
      <formula>$M$69</formula>
    </cfRule>
  </conditionalFormatting>
  <conditionalFormatting sqref="L70">
    <cfRule type="cellIs" dxfId="99" priority="8" operator="greaterThan">
      <formula>$M$70</formula>
    </cfRule>
  </conditionalFormatting>
  <conditionalFormatting sqref="L71">
    <cfRule type="cellIs" dxfId="98" priority="7" operator="greaterThan">
      <formula>$M$71</formula>
    </cfRule>
  </conditionalFormatting>
  <conditionalFormatting sqref="L72">
    <cfRule type="cellIs" dxfId="97" priority="6" operator="greaterThan">
      <formula>$M$72</formula>
    </cfRule>
  </conditionalFormatting>
  <conditionalFormatting sqref="L73">
    <cfRule type="cellIs" dxfId="96" priority="5" operator="greaterThan">
      <formula>$M$73</formula>
    </cfRule>
  </conditionalFormatting>
  <conditionalFormatting sqref="L74">
    <cfRule type="cellIs" dxfId="95" priority="4" operator="greaterThan">
      <formula>$M$74</formula>
    </cfRule>
  </conditionalFormatting>
  <conditionalFormatting sqref="L75">
    <cfRule type="cellIs" dxfId="94" priority="3" operator="greaterThan">
      <formula>$M$75</formula>
    </cfRule>
  </conditionalFormatting>
  <conditionalFormatting sqref="L76">
    <cfRule type="cellIs" dxfId="93" priority="2" operator="greaterThan">
      <formula>$M$76</formula>
    </cfRule>
  </conditionalFormatting>
  <conditionalFormatting sqref="L77">
    <cfRule type="cellIs" dxfId="92" priority="1" operator="greaterThan">
      <formula>$M$77</formula>
    </cfRule>
  </conditionalFormatting>
  <pageMargins left="0.75" right="0.75" top="1" bottom="1" header="0.4921259845" footer="0.4921259845"/>
  <pageSetup paperSize="9" scale="8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zoomScaleNormal="100" workbookViewId="0">
      <selection activeCell="G46" sqref="G46"/>
    </sheetView>
  </sheetViews>
  <sheetFormatPr defaultRowHeight="12.75"/>
  <cols>
    <col min="1" max="1" width="2.85546875" customWidth="1"/>
    <col min="2" max="2" width="29.7109375" customWidth="1"/>
    <col min="3" max="3" width="11" customWidth="1"/>
    <col min="4" max="4" width="13.5703125" customWidth="1"/>
    <col min="5" max="5" width="9.42578125" customWidth="1"/>
    <col min="6" max="6" width="10.7109375" customWidth="1"/>
    <col min="7" max="7" width="23.85546875" customWidth="1"/>
    <col min="8" max="8" width="11.7109375" customWidth="1"/>
    <col min="9" max="9" width="2.85546875" customWidth="1"/>
  </cols>
  <sheetData>
    <row r="1" spans="1:9" ht="25.5">
      <c r="A1" s="31"/>
      <c r="B1" s="382"/>
      <c r="C1" s="382"/>
      <c r="D1" s="382"/>
      <c r="E1" s="382"/>
      <c r="F1" s="382"/>
      <c r="G1" s="382"/>
      <c r="H1" s="110" t="s">
        <v>56</v>
      </c>
      <c r="I1" s="109"/>
    </row>
    <row r="2" spans="1:9" ht="15" customHeight="1">
      <c r="A2" s="31"/>
      <c r="B2" s="32"/>
      <c r="C2" s="33"/>
      <c r="D2" s="31"/>
      <c r="E2" s="33"/>
      <c r="F2" s="33"/>
      <c r="G2" s="1"/>
      <c r="H2" s="109"/>
      <c r="I2" s="109"/>
    </row>
    <row r="3" spans="1:9" ht="15" customHeight="1">
      <c r="A3" s="31"/>
      <c r="B3" s="420" t="s">
        <v>62</v>
      </c>
      <c r="C3" s="420"/>
      <c r="D3" s="420"/>
      <c r="E3" s="420"/>
      <c r="F3" s="420"/>
      <c r="G3" s="420"/>
      <c r="H3" s="421"/>
      <c r="I3" s="109"/>
    </row>
    <row r="4" spans="1:9" ht="15" customHeight="1">
      <c r="A4" s="31"/>
      <c r="B4" s="422" t="s">
        <v>117</v>
      </c>
      <c r="C4" s="422"/>
      <c r="D4" s="422"/>
      <c r="E4" s="422"/>
      <c r="F4" s="422"/>
      <c r="G4" s="422"/>
      <c r="H4" s="421"/>
      <c r="I4" s="109"/>
    </row>
    <row r="5" spans="1:9" ht="15" customHeight="1" thickBot="1">
      <c r="A5" s="31"/>
      <c r="B5" s="32"/>
      <c r="C5" s="33"/>
      <c r="D5" s="31"/>
      <c r="E5" s="33"/>
      <c r="F5" s="33"/>
      <c r="G5" s="31"/>
      <c r="H5" s="109"/>
      <c r="I5" s="109"/>
    </row>
    <row r="6" spans="1:9" ht="19.5" customHeight="1">
      <c r="A6" s="31"/>
      <c r="B6" s="424" t="s">
        <v>35</v>
      </c>
      <c r="C6" s="426" t="s">
        <v>27</v>
      </c>
      <c r="D6" s="426" t="s">
        <v>36</v>
      </c>
      <c r="E6" s="426" t="s">
        <v>28</v>
      </c>
      <c r="F6" s="426" t="s">
        <v>37</v>
      </c>
      <c r="G6" s="426" t="s">
        <v>38</v>
      </c>
      <c r="H6" s="418" t="s">
        <v>127</v>
      </c>
      <c r="I6" s="109"/>
    </row>
    <row r="7" spans="1:9" ht="40.5" customHeight="1" thickBot="1">
      <c r="A7" s="31"/>
      <c r="B7" s="425"/>
      <c r="C7" s="427"/>
      <c r="D7" s="427"/>
      <c r="E7" s="427"/>
      <c r="F7" s="427"/>
      <c r="G7" s="427"/>
      <c r="H7" s="419"/>
      <c r="I7" s="109"/>
    </row>
    <row r="8" spans="1:9" s="460" customFormat="1" ht="15" customHeight="1">
      <c r="A8" s="458">
        <v>1</v>
      </c>
      <c r="B8" s="140"/>
      <c r="C8" s="141"/>
      <c r="D8" s="142"/>
      <c r="E8" s="143"/>
      <c r="F8" s="143"/>
      <c r="G8" s="122"/>
      <c r="H8" s="461">
        <f>E8*F8*350</f>
        <v>0</v>
      </c>
      <c r="I8" s="459"/>
    </row>
    <row r="9" spans="1:9" s="460" customFormat="1" ht="15" customHeight="1">
      <c r="A9" s="458">
        <v>2</v>
      </c>
      <c r="B9" s="144"/>
      <c r="C9" s="145"/>
      <c r="D9" s="146"/>
      <c r="E9" s="147"/>
      <c r="F9" s="147"/>
      <c r="G9" s="122"/>
      <c r="H9" s="461">
        <f t="shared" ref="H9:H57" si="0">E9*F9*350</f>
        <v>0</v>
      </c>
      <c r="I9" s="459"/>
    </row>
    <row r="10" spans="1:9" s="460" customFormat="1" ht="15" customHeight="1">
      <c r="A10" s="458">
        <v>3</v>
      </c>
      <c r="B10" s="144"/>
      <c r="C10" s="145"/>
      <c r="D10" s="146"/>
      <c r="E10" s="147"/>
      <c r="F10" s="147"/>
      <c r="G10" s="122"/>
      <c r="H10" s="461">
        <f t="shared" si="0"/>
        <v>0</v>
      </c>
      <c r="I10" s="459"/>
    </row>
    <row r="11" spans="1:9" s="460" customFormat="1" ht="15" customHeight="1">
      <c r="A11" s="458">
        <v>4</v>
      </c>
      <c r="B11" s="144"/>
      <c r="C11" s="145"/>
      <c r="D11" s="146"/>
      <c r="E11" s="147"/>
      <c r="F11" s="147"/>
      <c r="G11" s="122"/>
      <c r="H11" s="461">
        <f t="shared" si="0"/>
        <v>0</v>
      </c>
      <c r="I11" s="459"/>
    </row>
    <row r="12" spans="1:9" s="460" customFormat="1" ht="15" customHeight="1">
      <c r="A12" s="458">
        <v>5</v>
      </c>
      <c r="B12" s="144"/>
      <c r="C12" s="145"/>
      <c r="D12" s="146"/>
      <c r="E12" s="147"/>
      <c r="F12" s="147"/>
      <c r="G12" s="122"/>
      <c r="H12" s="461">
        <f t="shared" si="0"/>
        <v>0</v>
      </c>
      <c r="I12" s="459"/>
    </row>
    <row r="13" spans="1:9" s="460" customFormat="1" ht="15" customHeight="1">
      <c r="A13" s="458">
        <v>6</v>
      </c>
      <c r="B13" s="144"/>
      <c r="C13" s="145"/>
      <c r="D13" s="146"/>
      <c r="E13" s="147"/>
      <c r="F13" s="147"/>
      <c r="G13" s="122"/>
      <c r="H13" s="461">
        <f t="shared" si="0"/>
        <v>0</v>
      </c>
      <c r="I13" s="459"/>
    </row>
    <row r="14" spans="1:9" s="460" customFormat="1" ht="15" customHeight="1">
      <c r="A14" s="458">
        <v>7</v>
      </c>
      <c r="B14" s="144"/>
      <c r="C14" s="145"/>
      <c r="D14" s="146"/>
      <c r="E14" s="147"/>
      <c r="F14" s="147"/>
      <c r="G14" s="122"/>
      <c r="H14" s="461">
        <f t="shared" si="0"/>
        <v>0</v>
      </c>
      <c r="I14" s="459"/>
    </row>
    <row r="15" spans="1:9" s="460" customFormat="1" ht="15" customHeight="1">
      <c r="A15" s="458">
        <v>8</v>
      </c>
      <c r="B15" s="144"/>
      <c r="C15" s="145"/>
      <c r="D15" s="146"/>
      <c r="E15" s="147"/>
      <c r="F15" s="147"/>
      <c r="G15" s="122"/>
      <c r="H15" s="461">
        <f t="shared" si="0"/>
        <v>0</v>
      </c>
      <c r="I15" s="459"/>
    </row>
    <row r="16" spans="1:9" s="460" customFormat="1" ht="15" customHeight="1">
      <c r="A16" s="458">
        <v>9</v>
      </c>
      <c r="B16" s="144"/>
      <c r="C16" s="145"/>
      <c r="D16" s="146"/>
      <c r="E16" s="147"/>
      <c r="F16" s="147"/>
      <c r="G16" s="122"/>
      <c r="H16" s="461">
        <f t="shared" si="0"/>
        <v>0</v>
      </c>
      <c r="I16" s="459"/>
    </row>
    <row r="17" spans="1:9" s="460" customFormat="1" ht="15" customHeight="1">
      <c r="A17" s="458">
        <v>10</v>
      </c>
      <c r="B17" s="144"/>
      <c r="C17" s="145"/>
      <c r="D17" s="146"/>
      <c r="E17" s="147"/>
      <c r="F17" s="147"/>
      <c r="G17" s="122"/>
      <c r="H17" s="461">
        <f t="shared" si="0"/>
        <v>0</v>
      </c>
      <c r="I17" s="459"/>
    </row>
    <row r="18" spans="1:9" s="460" customFormat="1" ht="15" customHeight="1">
      <c r="A18" s="458">
        <v>11</v>
      </c>
      <c r="B18" s="144"/>
      <c r="C18" s="145"/>
      <c r="D18" s="146"/>
      <c r="E18" s="147"/>
      <c r="F18" s="147"/>
      <c r="G18" s="122"/>
      <c r="H18" s="461">
        <f t="shared" si="0"/>
        <v>0</v>
      </c>
      <c r="I18" s="459"/>
    </row>
    <row r="19" spans="1:9" s="460" customFormat="1" ht="15" customHeight="1">
      <c r="A19" s="458">
        <v>12</v>
      </c>
      <c r="B19" s="144"/>
      <c r="C19" s="145"/>
      <c r="D19" s="146"/>
      <c r="E19" s="147"/>
      <c r="F19" s="147"/>
      <c r="G19" s="122"/>
      <c r="H19" s="461">
        <f t="shared" si="0"/>
        <v>0</v>
      </c>
      <c r="I19" s="459"/>
    </row>
    <row r="20" spans="1:9" s="460" customFormat="1" ht="15" customHeight="1">
      <c r="A20" s="458">
        <v>13</v>
      </c>
      <c r="B20" s="144"/>
      <c r="C20" s="145"/>
      <c r="D20" s="146"/>
      <c r="E20" s="147"/>
      <c r="F20" s="147"/>
      <c r="G20" s="122"/>
      <c r="H20" s="461">
        <f t="shared" si="0"/>
        <v>0</v>
      </c>
      <c r="I20" s="459"/>
    </row>
    <row r="21" spans="1:9" s="460" customFormat="1" ht="15" customHeight="1">
      <c r="A21" s="458">
        <v>14</v>
      </c>
      <c r="B21" s="144"/>
      <c r="C21" s="145"/>
      <c r="D21" s="146"/>
      <c r="E21" s="147"/>
      <c r="F21" s="147"/>
      <c r="G21" s="122"/>
      <c r="H21" s="461">
        <f t="shared" si="0"/>
        <v>0</v>
      </c>
      <c r="I21" s="459"/>
    </row>
    <row r="22" spans="1:9" s="460" customFormat="1" ht="15" customHeight="1">
      <c r="A22" s="458">
        <v>15</v>
      </c>
      <c r="B22" s="144"/>
      <c r="C22" s="145"/>
      <c r="D22" s="146"/>
      <c r="E22" s="147"/>
      <c r="F22" s="147"/>
      <c r="G22" s="122"/>
      <c r="H22" s="461">
        <f t="shared" si="0"/>
        <v>0</v>
      </c>
      <c r="I22" s="459"/>
    </row>
    <row r="23" spans="1:9" s="460" customFormat="1" ht="15" customHeight="1">
      <c r="A23" s="458">
        <v>16</v>
      </c>
      <c r="B23" s="144"/>
      <c r="C23" s="145"/>
      <c r="D23" s="146"/>
      <c r="E23" s="147"/>
      <c r="F23" s="147"/>
      <c r="G23" s="122"/>
      <c r="H23" s="461">
        <f t="shared" si="0"/>
        <v>0</v>
      </c>
      <c r="I23" s="459"/>
    </row>
    <row r="24" spans="1:9" s="460" customFormat="1" ht="15" customHeight="1">
      <c r="A24" s="458">
        <v>17</v>
      </c>
      <c r="B24" s="144"/>
      <c r="C24" s="145"/>
      <c r="D24" s="146"/>
      <c r="E24" s="147"/>
      <c r="F24" s="147"/>
      <c r="G24" s="122"/>
      <c r="H24" s="461">
        <f t="shared" si="0"/>
        <v>0</v>
      </c>
      <c r="I24" s="459"/>
    </row>
    <row r="25" spans="1:9" s="460" customFormat="1" ht="15" customHeight="1">
      <c r="A25" s="458">
        <v>18</v>
      </c>
      <c r="B25" s="144"/>
      <c r="C25" s="145"/>
      <c r="D25" s="146"/>
      <c r="E25" s="147"/>
      <c r="F25" s="147"/>
      <c r="G25" s="122"/>
      <c r="H25" s="461">
        <f t="shared" si="0"/>
        <v>0</v>
      </c>
      <c r="I25" s="459"/>
    </row>
    <row r="26" spans="1:9" s="460" customFormat="1" ht="15" customHeight="1">
      <c r="A26" s="458">
        <v>19</v>
      </c>
      <c r="B26" s="144"/>
      <c r="C26" s="145"/>
      <c r="D26" s="146"/>
      <c r="E26" s="147"/>
      <c r="F26" s="147"/>
      <c r="G26" s="122"/>
      <c r="H26" s="461">
        <f t="shared" si="0"/>
        <v>0</v>
      </c>
      <c r="I26" s="459"/>
    </row>
    <row r="27" spans="1:9" s="460" customFormat="1" ht="15" customHeight="1">
      <c r="A27" s="458">
        <v>20</v>
      </c>
      <c r="B27" s="144"/>
      <c r="C27" s="145"/>
      <c r="D27" s="146"/>
      <c r="E27" s="147"/>
      <c r="F27" s="147"/>
      <c r="G27" s="122"/>
      <c r="H27" s="461">
        <f t="shared" si="0"/>
        <v>0</v>
      </c>
      <c r="I27" s="459"/>
    </row>
    <row r="28" spans="1:9" s="460" customFormat="1" ht="15" customHeight="1">
      <c r="A28" s="458">
        <v>21</v>
      </c>
      <c r="B28" s="144"/>
      <c r="C28" s="145"/>
      <c r="D28" s="146"/>
      <c r="E28" s="147"/>
      <c r="F28" s="147"/>
      <c r="G28" s="122"/>
      <c r="H28" s="461">
        <f t="shared" si="0"/>
        <v>0</v>
      </c>
      <c r="I28" s="459"/>
    </row>
    <row r="29" spans="1:9" s="460" customFormat="1" ht="15" customHeight="1">
      <c r="A29" s="458">
        <v>22</v>
      </c>
      <c r="B29" s="144"/>
      <c r="C29" s="145"/>
      <c r="D29" s="146"/>
      <c r="E29" s="147"/>
      <c r="F29" s="147"/>
      <c r="G29" s="122"/>
      <c r="H29" s="461">
        <f t="shared" si="0"/>
        <v>0</v>
      </c>
      <c r="I29" s="459"/>
    </row>
    <row r="30" spans="1:9" s="460" customFormat="1" ht="15" customHeight="1">
      <c r="A30" s="458">
        <v>23</v>
      </c>
      <c r="B30" s="144"/>
      <c r="C30" s="145"/>
      <c r="D30" s="146"/>
      <c r="E30" s="147"/>
      <c r="F30" s="147"/>
      <c r="G30" s="122"/>
      <c r="H30" s="461">
        <f t="shared" si="0"/>
        <v>0</v>
      </c>
      <c r="I30" s="459"/>
    </row>
    <row r="31" spans="1:9" s="460" customFormat="1" ht="15" customHeight="1">
      <c r="A31" s="458">
        <v>24</v>
      </c>
      <c r="B31" s="144"/>
      <c r="C31" s="145"/>
      <c r="D31" s="146"/>
      <c r="E31" s="147"/>
      <c r="F31" s="147"/>
      <c r="G31" s="122"/>
      <c r="H31" s="461">
        <f t="shared" si="0"/>
        <v>0</v>
      </c>
      <c r="I31" s="459"/>
    </row>
    <row r="32" spans="1:9" s="460" customFormat="1" ht="15" customHeight="1">
      <c r="A32" s="458">
        <v>25</v>
      </c>
      <c r="B32" s="144"/>
      <c r="C32" s="145"/>
      <c r="D32" s="146"/>
      <c r="E32" s="147"/>
      <c r="F32" s="147"/>
      <c r="G32" s="122"/>
      <c r="H32" s="461">
        <f t="shared" si="0"/>
        <v>0</v>
      </c>
      <c r="I32" s="459"/>
    </row>
    <row r="33" spans="1:9" s="460" customFormat="1" ht="15" customHeight="1">
      <c r="A33" s="458">
        <v>26</v>
      </c>
      <c r="B33" s="144"/>
      <c r="C33" s="145"/>
      <c r="D33" s="146"/>
      <c r="E33" s="147"/>
      <c r="F33" s="147"/>
      <c r="G33" s="122"/>
      <c r="H33" s="461">
        <f t="shared" si="0"/>
        <v>0</v>
      </c>
      <c r="I33" s="459"/>
    </row>
    <row r="34" spans="1:9" s="460" customFormat="1" ht="15" customHeight="1">
      <c r="A34" s="458">
        <v>27</v>
      </c>
      <c r="B34" s="144"/>
      <c r="C34" s="145"/>
      <c r="D34" s="146"/>
      <c r="E34" s="147"/>
      <c r="F34" s="147"/>
      <c r="G34" s="122"/>
      <c r="H34" s="461">
        <f t="shared" si="0"/>
        <v>0</v>
      </c>
      <c r="I34" s="459"/>
    </row>
    <row r="35" spans="1:9" s="460" customFormat="1" ht="15" customHeight="1">
      <c r="A35" s="458">
        <v>28</v>
      </c>
      <c r="B35" s="144"/>
      <c r="C35" s="145"/>
      <c r="D35" s="146"/>
      <c r="E35" s="147"/>
      <c r="F35" s="147"/>
      <c r="G35" s="122"/>
      <c r="H35" s="461">
        <f t="shared" si="0"/>
        <v>0</v>
      </c>
      <c r="I35" s="459"/>
    </row>
    <row r="36" spans="1:9" s="460" customFormat="1" ht="15" customHeight="1">
      <c r="A36" s="458">
        <v>29</v>
      </c>
      <c r="B36" s="144"/>
      <c r="C36" s="145"/>
      <c r="D36" s="146"/>
      <c r="E36" s="147"/>
      <c r="F36" s="147"/>
      <c r="G36" s="122"/>
      <c r="H36" s="461">
        <f t="shared" si="0"/>
        <v>0</v>
      </c>
      <c r="I36" s="459"/>
    </row>
    <row r="37" spans="1:9" s="460" customFormat="1" ht="15" customHeight="1">
      <c r="A37" s="458">
        <v>30</v>
      </c>
      <c r="B37" s="144"/>
      <c r="C37" s="145"/>
      <c r="D37" s="146"/>
      <c r="E37" s="147"/>
      <c r="F37" s="147"/>
      <c r="G37" s="122"/>
      <c r="H37" s="461">
        <f t="shared" si="0"/>
        <v>0</v>
      </c>
      <c r="I37" s="459"/>
    </row>
    <row r="38" spans="1:9" s="460" customFormat="1" ht="15" customHeight="1">
      <c r="A38" s="458">
        <v>31</v>
      </c>
      <c r="B38" s="144"/>
      <c r="C38" s="145"/>
      <c r="D38" s="146"/>
      <c r="E38" s="147"/>
      <c r="F38" s="147"/>
      <c r="G38" s="122"/>
      <c r="H38" s="461">
        <f t="shared" si="0"/>
        <v>0</v>
      </c>
      <c r="I38" s="459"/>
    </row>
    <row r="39" spans="1:9" s="460" customFormat="1" ht="15" customHeight="1">
      <c r="A39" s="458">
        <v>32</v>
      </c>
      <c r="B39" s="144"/>
      <c r="C39" s="145"/>
      <c r="D39" s="146"/>
      <c r="E39" s="147"/>
      <c r="F39" s="147"/>
      <c r="G39" s="122"/>
      <c r="H39" s="461">
        <f t="shared" si="0"/>
        <v>0</v>
      </c>
      <c r="I39" s="459"/>
    </row>
    <row r="40" spans="1:9" s="460" customFormat="1" ht="15" customHeight="1">
      <c r="A40" s="458">
        <v>33</v>
      </c>
      <c r="B40" s="144"/>
      <c r="C40" s="145"/>
      <c r="D40" s="146"/>
      <c r="E40" s="147"/>
      <c r="F40" s="147"/>
      <c r="G40" s="122"/>
      <c r="H40" s="461">
        <f t="shared" si="0"/>
        <v>0</v>
      </c>
      <c r="I40" s="459"/>
    </row>
    <row r="41" spans="1:9" s="460" customFormat="1" ht="15" customHeight="1">
      <c r="A41" s="458">
        <v>34</v>
      </c>
      <c r="B41" s="144"/>
      <c r="C41" s="145"/>
      <c r="D41" s="146"/>
      <c r="E41" s="147"/>
      <c r="F41" s="147"/>
      <c r="G41" s="122"/>
      <c r="H41" s="461">
        <f t="shared" si="0"/>
        <v>0</v>
      </c>
      <c r="I41" s="459"/>
    </row>
    <row r="42" spans="1:9" s="460" customFormat="1" ht="15" customHeight="1">
      <c r="A42" s="458">
        <v>35</v>
      </c>
      <c r="B42" s="144"/>
      <c r="C42" s="145"/>
      <c r="D42" s="146"/>
      <c r="E42" s="147"/>
      <c r="F42" s="147"/>
      <c r="G42" s="122"/>
      <c r="H42" s="461">
        <f t="shared" si="0"/>
        <v>0</v>
      </c>
      <c r="I42" s="459"/>
    </row>
    <row r="43" spans="1:9" s="460" customFormat="1" ht="15" customHeight="1">
      <c r="A43" s="458">
        <v>36</v>
      </c>
      <c r="B43" s="144"/>
      <c r="C43" s="145"/>
      <c r="D43" s="146"/>
      <c r="E43" s="147"/>
      <c r="F43" s="147"/>
      <c r="G43" s="122"/>
      <c r="H43" s="461">
        <f t="shared" si="0"/>
        <v>0</v>
      </c>
      <c r="I43" s="459"/>
    </row>
    <row r="44" spans="1:9" s="460" customFormat="1" ht="15" customHeight="1">
      <c r="A44" s="458">
        <v>37</v>
      </c>
      <c r="B44" s="144"/>
      <c r="C44" s="145"/>
      <c r="D44" s="146"/>
      <c r="E44" s="147"/>
      <c r="F44" s="147"/>
      <c r="G44" s="122"/>
      <c r="H44" s="461">
        <f t="shared" si="0"/>
        <v>0</v>
      </c>
      <c r="I44" s="459"/>
    </row>
    <row r="45" spans="1:9" s="460" customFormat="1" ht="15" customHeight="1">
      <c r="A45" s="458">
        <v>38</v>
      </c>
      <c r="B45" s="144"/>
      <c r="C45" s="145"/>
      <c r="D45" s="146"/>
      <c r="E45" s="147"/>
      <c r="F45" s="147"/>
      <c r="G45" s="122"/>
      <c r="H45" s="461">
        <f t="shared" si="0"/>
        <v>0</v>
      </c>
      <c r="I45" s="459"/>
    </row>
    <row r="46" spans="1:9" s="460" customFormat="1" ht="15" customHeight="1">
      <c r="A46" s="458">
        <v>39</v>
      </c>
      <c r="B46" s="144"/>
      <c r="C46" s="145"/>
      <c r="D46" s="146"/>
      <c r="E46" s="147"/>
      <c r="F46" s="147"/>
      <c r="G46" s="122"/>
      <c r="H46" s="461">
        <f t="shared" si="0"/>
        <v>0</v>
      </c>
      <c r="I46" s="459"/>
    </row>
    <row r="47" spans="1:9" s="460" customFormat="1" ht="15" customHeight="1">
      <c r="A47" s="458">
        <v>40</v>
      </c>
      <c r="B47" s="144"/>
      <c r="C47" s="145"/>
      <c r="D47" s="146"/>
      <c r="E47" s="147"/>
      <c r="F47" s="147"/>
      <c r="G47" s="122"/>
      <c r="H47" s="461">
        <f>E47*F47*350</f>
        <v>0</v>
      </c>
      <c r="I47" s="459"/>
    </row>
    <row r="48" spans="1:9" s="460" customFormat="1" ht="15" customHeight="1">
      <c r="A48" s="458">
        <v>41</v>
      </c>
      <c r="B48" s="144"/>
      <c r="C48" s="145"/>
      <c r="D48" s="146"/>
      <c r="E48" s="147"/>
      <c r="F48" s="147"/>
      <c r="G48" s="122"/>
      <c r="H48" s="461">
        <f>E48*F48*350</f>
        <v>0</v>
      </c>
      <c r="I48" s="459"/>
    </row>
    <row r="49" spans="1:9" s="460" customFormat="1" ht="15" customHeight="1">
      <c r="A49" s="458">
        <v>42</v>
      </c>
      <c r="B49" s="144"/>
      <c r="C49" s="145"/>
      <c r="D49" s="146"/>
      <c r="E49" s="147"/>
      <c r="F49" s="147"/>
      <c r="G49" s="122"/>
      <c r="H49" s="461">
        <f>E49*F49*350</f>
        <v>0</v>
      </c>
      <c r="I49" s="459"/>
    </row>
    <row r="50" spans="1:9" s="460" customFormat="1" ht="15" customHeight="1">
      <c r="A50" s="458">
        <v>43</v>
      </c>
      <c r="B50" s="144"/>
      <c r="C50" s="145"/>
      <c r="D50" s="146"/>
      <c r="E50" s="147"/>
      <c r="F50" s="147"/>
      <c r="G50" s="122"/>
      <c r="H50" s="461">
        <f>E50*F50*350</f>
        <v>0</v>
      </c>
      <c r="I50" s="459"/>
    </row>
    <row r="51" spans="1:9" s="460" customFormat="1" ht="15" customHeight="1">
      <c r="A51" s="458">
        <v>44</v>
      </c>
      <c r="B51" s="144"/>
      <c r="C51" s="145"/>
      <c r="D51" s="146"/>
      <c r="E51" s="147"/>
      <c r="F51" s="147"/>
      <c r="G51" s="122"/>
      <c r="H51" s="461">
        <f t="shared" si="0"/>
        <v>0</v>
      </c>
      <c r="I51" s="459"/>
    </row>
    <row r="52" spans="1:9" s="460" customFormat="1" ht="15" customHeight="1">
      <c r="A52" s="458">
        <v>45</v>
      </c>
      <c r="B52" s="144"/>
      <c r="C52" s="145"/>
      <c r="D52" s="146"/>
      <c r="E52" s="147"/>
      <c r="F52" s="147"/>
      <c r="G52" s="122"/>
      <c r="H52" s="461">
        <f t="shared" si="0"/>
        <v>0</v>
      </c>
      <c r="I52" s="459"/>
    </row>
    <row r="53" spans="1:9" s="460" customFormat="1" ht="15" customHeight="1">
      <c r="A53" s="458">
        <v>46</v>
      </c>
      <c r="B53" s="144"/>
      <c r="C53" s="145"/>
      <c r="D53" s="146"/>
      <c r="E53" s="147"/>
      <c r="F53" s="147"/>
      <c r="G53" s="122"/>
      <c r="H53" s="461">
        <f t="shared" si="0"/>
        <v>0</v>
      </c>
      <c r="I53" s="459"/>
    </row>
    <row r="54" spans="1:9" s="460" customFormat="1" ht="15" customHeight="1">
      <c r="A54" s="458">
        <v>47</v>
      </c>
      <c r="B54" s="144"/>
      <c r="C54" s="145"/>
      <c r="D54" s="146"/>
      <c r="E54" s="147"/>
      <c r="F54" s="147"/>
      <c r="G54" s="122"/>
      <c r="H54" s="461">
        <f t="shared" si="0"/>
        <v>0</v>
      </c>
      <c r="I54" s="459"/>
    </row>
    <row r="55" spans="1:9" s="460" customFormat="1" ht="15" customHeight="1">
      <c r="A55" s="458">
        <v>48</v>
      </c>
      <c r="B55" s="144"/>
      <c r="C55" s="145"/>
      <c r="D55" s="146"/>
      <c r="E55" s="147"/>
      <c r="F55" s="147"/>
      <c r="G55" s="122"/>
      <c r="H55" s="461">
        <f t="shared" si="0"/>
        <v>0</v>
      </c>
      <c r="I55" s="459"/>
    </row>
    <row r="56" spans="1:9" s="460" customFormat="1" ht="15" customHeight="1">
      <c r="A56" s="458">
        <v>49</v>
      </c>
      <c r="B56" s="144"/>
      <c r="C56" s="145"/>
      <c r="D56" s="146"/>
      <c r="E56" s="147"/>
      <c r="F56" s="147"/>
      <c r="G56" s="122"/>
      <c r="H56" s="461">
        <f t="shared" si="0"/>
        <v>0</v>
      </c>
      <c r="I56" s="459"/>
    </row>
    <row r="57" spans="1:9" s="460" customFormat="1" ht="15" customHeight="1" thickBot="1">
      <c r="A57" s="458">
        <v>50</v>
      </c>
      <c r="B57" s="148"/>
      <c r="C57" s="149"/>
      <c r="D57" s="150"/>
      <c r="E57" s="151"/>
      <c r="F57" s="151"/>
      <c r="G57" s="133"/>
      <c r="H57" s="462">
        <f t="shared" si="0"/>
        <v>0</v>
      </c>
      <c r="I57" s="459"/>
    </row>
    <row r="58" spans="1:9" ht="15" customHeight="1" thickBot="1">
      <c r="A58" s="31"/>
      <c r="B58" s="34"/>
      <c r="C58" s="35"/>
      <c r="D58" s="36"/>
      <c r="E58" s="34"/>
      <c r="F58" s="34"/>
      <c r="G58" s="36"/>
      <c r="H58" s="109"/>
      <c r="I58" s="109"/>
    </row>
    <row r="59" spans="1:9" ht="15" customHeight="1" thickBot="1">
      <c r="A59" s="31"/>
      <c r="B59" s="423"/>
      <c r="C59" s="423"/>
      <c r="D59" s="423"/>
      <c r="E59" s="423"/>
      <c r="F59" s="423"/>
      <c r="G59" s="260">
        <f>SUM(G8:G57)</f>
        <v>0</v>
      </c>
      <c r="H59" s="109"/>
      <c r="I59" s="109"/>
    </row>
    <row r="60" spans="1:9" ht="15" customHeight="1">
      <c r="A60" s="31"/>
      <c r="B60" s="319"/>
      <c r="C60" s="319"/>
      <c r="D60" s="319"/>
      <c r="E60" s="319"/>
      <c r="F60" s="319"/>
      <c r="G60" s="37"/>
      <c r="H60" s="109"/>
      <c r="I60" s="109"/>
    </row>
    <row r="61" spans="1:9" ht="15" customHeight="1">
      <c r="A61" s="31"/>
      <c r="B61" s="318"/>
      <c r="C61" s="318"/>
      <c r="D61" s="11"/>
      <c r="E61" s="318"/>
      <c r="F61" s="318"/>
      <c r="G61" s="11"/>
      <c r="H61" s="109"/>
      <c r="I61" s="109"/>
    </row>
    <row r="62" spans="1:9" ht="15" customHeight="1">
      <c r="A62" s="31"/>
      <c r="B62" s="329" t="s">
        <v>33</v>
      </c>
      <c r="C62" s="329"/>
      <c r="D62" s="415"/>
      <c r="E62" s="416"/>
      <c r="F62" s="416"/>
      <c r="G62" s="417"/>
      <c r="H62" s="109"/>
      <c r="I62" s="109"/>
    </row>
    <row r="63" spans="1:9" ht="15" customHeight="1">
      <c r="A63" s="31"/>
      <c r="B63" s="38"/>
      <c r="C63" s="38"/>
      <c r="D63" s="39"/>
      <c r="E63" s="38"/>
      <c r="F63" s="38"/>
      <c r="G63" s="39"/>
      <c r="H63" s="109"/>
      <c r="I63" s="109"/>
    </row>
    <row r="64" spans="1:9" ht="15" customHeight="1">
      <c r="A64" s="31"/>
      <c r="B64" s="40"/>
      <c r="C64" s="41"/>
      <c r="D64" s="1"/>
      <c r="E64" s="41"/>
      <c r="F64" s="41"/>
      <c r="G64" s="1"/>
      <c r="H64" s="109"/>
      <c r="I64" s="109"/>
    </row>
  </sheetData>
  <sheetProtection algorithmName="SHA-512" hashValue="PxLqTJeq6WXtQcV5CqC7jDPXOGcj7zBvXqMcFvOhTZK8rkQiBv8e/UpG4mRH5WPPNEITWlsdUttWK4ftOhxW1A==" saltValue="jVJk7hbUidmHMRRyqpxVGQ==" spinCount="100000" sheet="1" objects="1" scenarios="1"/>
  <mergeCells count="13">
    <mergeCell ref="B59:F59"/>
    <mergeCell ref="B62:C62"/>
    <mergeCell ref="D62:G62"/>
    <mergeCell ref="B1:G1"/>
    <mergeCell ref="B3:H3"/>
    <mergeCell ref="B4:H4"/>
    <mergeCell ref="B6:B7"/>
    <mergeCell ref="C6:C7"/>
    <mergeCell ref="D6:D7"/>
    <mergeCell ref="E6:E7"/>
    <mergeCell ref="F6:F7"/>
    <mergeCell ref="G6:G7"/>
    <mergeCell ref="H6:H7"/>
  </mergeCells>
  <conditionalFormatting sqref="G8">
    <cfRule type="cellIs" dxfId="49" priority="50" operator="greaterThan">
      <formula>$H$8</formula>
    </cfRule>
  </conditionalFormatting>
  <conditionalFormatting sqref="G9">
    <cfRule type="cellIs" dxfId="48" priority="49" operator="greaterThan">
      <formula>$H$9</formula>
    </cfRule>
  </conditionalFormatting>
  <conditionalFormatting sqref="G10">
    <cfRule type="cellIs" dxfId="47" priority="48" operator="greaterThan">
      <formula>$H$10</formula>
    </cfRule>
  </conditionalFormatting>
  <conditionalFormatting sqref="G40">
    <cfRule type="cellIs" dxfId="46" priority="47" operator="greaterThan">
      <formula>$H$40</formula>
    </cfRule>
  </conditionalFormatting>
  <conditionalFormatting sqref="G41">
    <cfRule type="cellIs" dxfId="45" priority="46" operator="greaterThan">
      <formula>$H$41</formula>
    </cfRule>
  </conditionalFormatting>
  <conditionalFormatting sqref="G42">
    <cfRule type="cellIs" dxfId="44" priority="45" operator="greaterThan">
      <formula>$H$42</formula>
    </cfRule>
  </conditionalFormatting>
  <conditionalFormatting sqref="G43">
    <cfRule type="cellIs" dxfId="43" priority="44" operator="greaterThan">
      <formula>$H$43</formula>
    </cfRule>
  </conditionalFormatting>
  <conditionalFormatting sqref="G44">
    <cfRule type="cellIs" dxfId="42" priority="43" operator="greaterThan">
      <formula>$H$44</formula>
    </cfRule>
  </conditionalFormatting>
  <conditionalFormatting sqref="G45">
    <cfRule type="cellIs" dxfId="41" priority="42" operator="greaterThan">
      <formula>$H$45</formula>
    </cfRule>
  </conditionalFormatting>
  <conditionalFormatting sqref="G46">
    <cfRule type="cellIs" dxfId="40" priority="41" operator="greaterThan">
      <formula>$H$46</formula>
    </cfRule>
  </conditionalFormatting>
  <conditionalFormatting sqref="G51">
    <cfRule type="cellIs" dxfId="39" priority="40" operator="greaterThan">
      <formula>$H$51</formula>
    </cfRule>
  </conditionalFormatting>
  <conditionalFormatting sqref="G52">
    <cfRule type="cellIs" dxfId="38" priority="39" operator="greaterThan">
      <formula>$H$52</formula>
    </cfRule>
  </conditionalFormatting>
  <conditionalFormatting sqref="G53">
    <cfRule type="cellIs" dxfId="37" priority="38" operator="greaterThan">
      <formula>$H$53</formula>
    </cfRule>
  </conditionalFormatting>
  <conditionalFormatting sqref="G54">
    <cfRule type="cellIs" dxfId="36" priority="37" operator="greaterThan">
      <formula>$H$54</formula>
    </cfRule>
  </conditionalFormatting>
  <conditionalFormatting sqref="G55">
    <cfRule type="cellIs" dxfId="35" priority="36" operator="greaterThan">
      <formula>$H$55</formula>
    </cfRule>
  </conditionalFormatting>
  <conditionalFormatting sqref="G56">
    <cfRule type="cellIs" dxfId="34" priority="35" operator="greaterThan">
      <formula>$H$56</formula>
    </cfRule>
  </conditionalFormatting>
  <conditionalFormatting sqref="G57">
    <cfRule type="cellIs" dxfId="33" priority="34" operator="greaterThan">
      <formula>$H$57</formula>
    </cfRule>
  </conditionalFormatting>
  <conditionalFormatting sqref="G11">
    <cfRule type="cellIs" dxfId="32" priority="33" operator="greaterThan">
      <formula>$H$11</formula>
    </cfRule>
  </conditionalFormatting>
  <conditionalFormatting sqref="G12">
    <cfRule type="cellIs" dxfId="31" priority="32" operator="greaterThan">
      <formula>$H$12</formula>
    </cfRule>
  </conditionalFormatting>
  <conditionalFormatting sqref="G13">
    <cfRule type="cellIs" dxfId="30" priority="31" operator="greaterThan">
      <formula>$H$13</formula>
    </cfRule>
  </conditionalFormatting>
  <conditionalFormatting sqref="G14">
    <cfRule type="cellIs" dxfId="29" priority="30" operator="greaterThan">
      <formula>$H$14</formula>
    </cfRule>
  </conditionalFormatting>
  <conditionalFormatting sqref="G15">
    <cfRule type="cellIs" dxfId="28" priority="29" operator="greaterThan">
      <formula>$H$15</formula>
    </cfRule>
  </conditionalFormatting>
  <conditionalFormatting sqref="G16">
    <cfRule type="cellIs" dxfId="27" priority="28" operator="greaterThan">
      <formula>$H$16</formula>
    </cfRule>
  </conditionalFormatting>
  <conditionalFormatting sqref="G17">
    <cfRule type="cellIs" dxfId="26" priority="27" operator="greaterThan">
      <formula>"$H$17"</formula>
    </cfRule>
  </conditionalFormatting>
  <conditionalFormatting sqref="G18">
    <cfRule type="cellIs" dxfId="25" priority="26" operator="greaterThan">
      <formula>$H$18</formula>
    </cfRule>
  </conditionalFormatting>
  <conditionalFormatting sqref="G19">
    <cfRule type="cellIs" dxfId="24" priority="25" operator="greaterThan">
      <formula>$H$19</formula>
    </cfRule>
  </conditionalFormatting>
  <conditionalFormatting sqref="G20">
    <cfRule type="cellIs" dxfId="23" priority="24" operator="greaterThan">
      <formula>$H$20</formula>
    </cfRule>
  </conditionalFormatting>
  <conditionalFormatting sqref="G21">
    <cfRule type="cellIs" dxfId="22" priority="23" operator="greaterThan">
      <formula>$H$21</formula>
    </cfRule>
  </conditionalFormatting>
  <conditionalFormatting sqref="G22">
    <cfRule type="cellIs" dxfId="21" priority="22" operator="greaterThan">
      <formula>$H$22</formula>
    </cfRule>
  </conditionalFormatting>
  <conditionalFormatting sqref="G23">
    <cfRule type="cellIs" dxfId="20" priority="21" operator="greaterThan">
      <formula>$H$23</formula>
    </cfRule>
  </conditionalFormatting>
  <conditionalFormatting sqref="G24">
    <cfRule type="cellIs" dxfId="19" priority="20" operator="greaterThan">
      <formula>$H$24</formula>
    </cfRule>
  </conditionalFormatting>
  <conditionalFormatting sqref="G25">
    <cfRule type="cellIs" dxfId="18" priority="19" operator="greaterThan">
      <formula>$H$25</formula>
    </cfRule>
  </conditionalFormatting>
  <conditionalFormatting sqref="G26">
    <cfRule type="cellIs" dxfId="17" priority="18" operator="greaterThan">
      <formula>"$H$26"</formula>
    </cfRule>
  </conditionalFormatting>
  <conditionalFormatting sqref="G27">
    <cfRule type="cellIs" dxfId="16" priority="17" operator="greaterThan">
      <formula>$H$27</formula>
    </cfRule>
  </conditionalFormatting>
  <conditionalFormatting sqref="G28">
    <cfRule type="cellIs" dxfId="15" priority="16" operator="greaterThan">
      <formula>$H$28</formula>
    </cfRule>
  </conditionalFormatting>
  <conditionalFormatting sqref="G29">
    <cfRule type="cellIs" dxfId="14" priority="15" operator="greaterThan">
      <formula>$H$29</formula>
    </cfRule>
  </conditionalFormatting>
  <conditionalFormatting sqref="G30">
    <cfRule type="cellIs" dxfId="13" priority="14" operator="greaterThan">
      <formula>$H$30</formula>
    </cfRule>
  </conditionalFormatting>
  <conditionalFormatting sqref="G31">
    <cfRule type="cellIs" dxfId="12" priority="13" operator="greaterThan">
      <formula>$H$31</formula>
    </cfRule>
  </conditionalFormatting>
  <conditionalFormatting sqref="G32">
    <cfRule type="cellIs" dxfId="11" priority="12" operator="greaterThan">
      <formula>$H$32</formula>
    </cfRule>
  </conditionalFormatting>
  <conditionalFormatting sqref="G33">
    <cfRule type="cellIs" dxfId="10" priority="11" operator="greaterThan">
      <formula>$H$33</formula>
    </cfRule>
  </conditionalFormatting>
  <conditionalFormatting sqref="G34">
    <cfRule type="cellIs" dxfId="9" priority="10" operator="greaterThan">
      <formula>$H$34</formula>
    </cfRule>
  </conditionalFormatting>
  <conditionalFormatting sqref="G35">
    <cfRule type="cellIs" dxfId="8" priority="9" operator="greaterThan">
      <formula>$H$35</formula>
    </cfRule>
  </conditionalFormatting>
  <conditionalFormatting sqref="G36">
    <cfRule type="cellIs" dxfId="7" priority="8" operator="greaterThan">
      <formula>$H$36</formula>
    </cfRule>
  </conditionalFormatting>
  <conditionalFormatting sqref="G37">
    <cfRule type="cellIs" dxfId="6" priority="7" operator="greaterThan">
      <formula>$H$37</formula>
    </cfRule>
  </conditionalFormatting>
  <conditionalFormatting sqref="G38">
    <cfRule type="cellIs" dxfId="5" priority="6" operator="greaterThan">
      <formula>$H$38</formula>
    </cfRule>
  </conditionalFormatting>
  <conditionalFormatting sqref="G39">
    <cfRule type="cellIs" dxfId="4" priority="5" operator="greaterThan">
      <formula>$H$39</formula>
    </cfRule>
  </conditionalFormatting>
  <conditionalFormatting sqref="G47">
    <cfRule type="cellIs" dxfId="3" priority="4" operator="greaterThan">
      <formula>$H$47</formula>
    </cfRule>
  </conditionalFormatting>
  <conditionalFormatting sqref="G48">
    <cfRule type="cellIs" dxfId="2" priority="3" operator="greaterThan">
      <formula>$H$48</formula>
    </cfRule>
  </conditionalFormatting>
  <conditionalFormatting sqref="G49">
    <cfRule type="cellIs" dxfId="1" priority="2" operator="greaterThan">
      <formula>$H$49</formula>
    </cfRule>
  </conditionalFormatting>
  <conditionalFormatting sqref="G50">
    <cfRule type="cellIs" dxfId="0" priority="1" operator="greaterThan">
      <formula>$H$50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N42"/>
  <sheetViews>
    <sheetView zoomScaleSheetLayoutView="100" workbookViewId="0">
      <selection activeCell="B24" sqref="B24"/>
    </sheetView>
  </sheetViews>
  <sheetFormatPr defaultColWidth="9.140625" defaultRowHeight="22.5" customHeight="1"/>
  <cols>
    <col min="1" max="1" width="2.5703125" style="152" customWidth="1"/>
    <col min="2" max="2" width="22.140625" style="66" customWidth="1"/>
    <col min="3" max="3" width="12.140625" style="12" customWidth="1"/>
    <col min="4" max="4" width="13.28515625" style="46" customWidth="1"/>
    <col min="5" max="6" width="11.42578125" style="12" customWidth="1"/>
    <col min="7" max="7" width="11.42578125" style="71" customWidth="1"/>
    <col min="8" max="9" width="14.85546875" style="71" customWidth="1"/>
    <col min="10" max="10" width="17.5703125" style="71" customWidth="1"/>
    <col min="11" max="11" width="14.140625" style="12" customWidth="1"/>
    <col min="12" max="12" width="12.42578125" style="12" customWidth="1"/>
    <col min="13" max="13" width="9.85546875" style="12" customWidth="1"/>
    <col min="14" max="14" width="2.5703125" style="12" customWidth="1"/>
    <col min="15" max="16384" width="9.140625" style="12"/>
  </cols>
  <sheetData>
    <row r="1" spans="1:14" ht="24" customHeight="1">
      <c r="A1" s="261"/>
      <c r="B1" s="42"/>
      <c r="C1" s="1"/>
      <c r="D1" s="43"/>
      <c r="E1" s="1"/>
      <c r="F1" s="1"/>
      <c r="G1" s="44"/>
      <c r="H1" s="44"/>
      <c r="I1" s="44"/>
      <c r="J1" s="44"/>
      <c r="K1" s="80"/>
      <c r="L1" s="271"/>
      <c r="M1" s="110" t="s">
        <v>84</v>
      </c>
      <c r="N1" s="109"/>
    </row>
    <row r="2" spans="1:14" ht="27.75" customHeight="1">
      <c r="A2" s="261"/>
      <c r="B2" s="42"/>
      <c r="C2" s="430" t="s">
        <v>39</v>
      </c>
      <c r="D2" s="430"/>
      <c r="E2" s="430"/>
      <c r="F2" s="430"/>
      <c r="G2" s="430"/>
      <c r="H2" s="430"/>
      <c r="I2" s="430"/>
      <c r="J2" s="430"/>
      <c r="K2" s="430"/>
      <c r="L2" s="272"/>
      <c r="M2" s="109"/>
      <c r="N2" s="109"/>
    </row>
    <row r="3" spans="1:14" ht="6" customHeight="1" thickBot="1">
      <c r="A3" s="261"/>
      <c r="B3" s="42"/>
      <c r="C3" s="45"/>
      <c r="D3" s="45"/>
      <c r="E3" s="45"/>
      <c r="F3" s="45"/>
      <c r="G3" s="45"/>
      <c r="H3" s="45"/>
      <c r="I3" s="45"/>
      <c r="J3" s="45"/>
      <c r="K3" s="45"/>
      <c r="L3" s="45"/>
      <c r="M3" s="109"/>
      <c r="N3" s="109"/>
    </row>
    <row r="4" spans="1:14" s="46" customFormat="1" ht="33.75" customHeight="1">
      <c r="A4" s="262"/>
      <c r="B4" s="431" t="s">
        <v>26</v>
      </c>
      <c r="C4" s="433" t="s">
        <v>27</v>
      </c>
      <c r="D4" s="433" t="s">
        <v>67</v>
      </c>
      <c r="E4" s="435" t="s">
        <v>37</v>
      </c>
      <c r="F4" s="436"/>
      <c r="G4" s="439" t="s">
        <v>40</v>
      </c>
      <c r="H4" s="437" t="s">
        <v>65</v>
      </c>
      <c r="I4" s="438"/>
      <c r="J4" s="437" t="s">
        <v>41</v>
      </c>
      <c r="K4" s="441"/>
      <c r="L4" s="407"/>
      <c r="M4" s="428" t="s">
        <v>127</v>
      </c>
      <c r="N4" s="268"/>
    </row>
    <row r="5" spans="1:14" s="47" customFormat="1" ht="60" customHeight="1" thickBot="1">
      <c r="A5" s="263"/>
      <c r="B5" s="432"/>
      <c r="C5" s="434"/>
      <c r="D5" s="434"/>
      <c r="E5" s="193" t="s">
        <v>66</v>
      </c>
      <c r="F5" s="194" t="s">
        <v>42</v>
      </c>
      <c r="G5" s="440"/>
      <c r="H5" s="194" t="s">
        <v>43</v>
      </c>
      <c r="I5" s="194" t="s">
        <v>44</v>
      </c>
      <c r="J5" s="194" t="s">
        <v>157</v>
      </c>
      <c r="K5" s="193" t="s">
        <v>158</v>
      </c>
      <c r="L5" s="311" t="s">
        <v>159</v>
      </c>
      <c r="M5" s="429"/>
      <c r="N5" s="111"/>
    </row>
    <row r="6" spans="1:14" s="47" customFormat="1" ht="15" customHeight="1" thickBot="1">
      <c r="A6" s="263"/>
      <c r="B6" s="442" t="s">
        <v>45</v>
      </c>
      <c r="C6" s="443"/>
      <c r="D6" s="301" t="s">
        <v>154</v>
      </c>
      <c r="E6" s="302">
        <f t="shared" ref="E6:M6" si="0">SUM(E7:E16)</f>
        <v>0</v>
      </c>
      <c r="F6" s="302">
        <f t="shared" si="0"/>
        <v>0</v>
      </c>
      <c r="G6" s="302">
        <f t="shared" si="0"/>
        <v>0</v>
      </c>
      <c r="H6" s="303">
        <f t="shared" si="0"/>
        <v>0</v>
      </c>
      <c r="I6" s="303">
        <f t="shared" si="0"/>
        <v>0</v>
      </c>
      <c r="J6" s="303">
        <f t="shared" si="0"/>
        <v>0</v>
      </c>
      <c r="K6" s="310">
        <f t="shared" si="0"/>
        <v>0</v>
      </c>
      <c r="L6" s="312">
        <f t="shared" si="0"/>
        <v>0</v>
      </c>
      <c r="M6" s="304">
        <f t="shared" si="0"/>
        <v>0</v>
      </c>
      <c r="N6" s="111"/>
    </row>
    <row r="7" spans="1:14" s="47" customFormat="1" ht="15" customHeight="1">
      <c r="A7" s="263">
        <v>1</v>
      </c>
      <c r="B7" s="293"/>
      <c r="C7" s="294"/>
      <c r="D7" s="295"/>
      <c r="E7" s="296"/>
      <c r="F7" s="296"/>
      <c r="G7" s="296"/>
      <c r="H7" s="297"/>
      <c r="I7" s="297"/>
      <c r="J7" s="298"/>
      <c r="K7" s="315"/>
      <c r="L7" s="299">
        <f>J7+K7</f>
        <v>0</v>
      </c>
      <c r="M7" s="300">
        <f>(H7/2)+((E7+F7)*D7)*350</f>
        <v>0</v>
      </c>
      <c r="N7" s="111"/>
    </row>
    <row r="8" spans="1:14" s="47" customFormat="1" ht="15" customHeight="1">
      <c r="A8" s="263">
        <v>2</v>
      </c>
      <c r="B8" s="293"/>
      <c r="C8" s="294"/>
      <c r="D8" s="295"/>
      <c r="E8" s="296"/>
      <c r="F8" s="296"/>
      <c r="G8" s="296"/>
      <c r="H8" s="297"/>
      <c r="I8" s="297"/>
      <c r="J8" s="298"/>
      <c r="K8" s="315"/>
      <c r="L8" s="299">
        <f>J8+K8</f>
        <v>0</v>
      </c>
      <c r="M8" s="300">
        <f>(H8/2)+((E8+F8)*D8)*350</f>
        <v>0</v>
      </c>
      <c r="N8" s="111"/>
    </row>
    <row r="9" spans="1:14" s="47" customFormat="1" ht="15" customHeight="1">
      <c r="A9" s="263">
        <v>3</v>
      </c>
      <c r="B9" s="293"/>
      <c r="C9" s="294"/>
      <c r="D9" s="295"/>
      <c r="E9" s="296"/>
      <c r="F9" s="296"/>
      <c r="G9" s="296"/>
      <c r="H9" s="297"/>
      <c r="I9" s="297"/>
      <c r="J9" s="298"/>
      <c r="K9" s="315"/>
      <c r="L9" s="299">
        <f>J9+K9</f>
        <v>0</v>
      </c>
      <c r="M9" s="300">
        <f>(H9/2)+((E9+F9)*D9)*350</f>
        <v>0</v>
      </c>
      <c r="N9" s="111"/>
    </row>
    <row r="10" spans="1:14" s="47" customFormat="1" ht="15" customHeight="1">
      <c r="A10" s="263">
        <v>4</v>
      </c>
      <c r="B10" s="293"/>
      <c r="C10" s="294"/>
      <c r="D10" s="295"/>
      <c r="E10" s="296"/>
      <c r="F10" s="296"/>
      <c r="G10" s="296"/>
      <c r="H10" s="297"/>
      <c r="I10" s="297"/>
      <c r="J10" s="298"/>
      <c r="K10" s="315"/>
      <c r="L10" s="299">
        <f>J10+K10</f>
        <v>0</v>
      </c>
      <c r="M10" s="300">
        <f>(H10/2)+((E10+F10)*D10)*350</f>
        <v>0</v>
      </c>
      <c r="N10" s="111"/>
    </row>
    <row r="11" spans="1:14" s="47" customFormat="1" ht="15" customHeight="1">
      <c r="A11" s="263">
        <v>5</v>
      </c>
      <c r="B11" s="293"/>
      <c r="C11" s="294"/>
      <c r="D11" s="295"/>
      <c r="E11" s="296"/>
      <c r="F11" s="296"/>
      <c r="G11" s="296"/>
      <c r="H11" s="297"/>
      <c r="I11" s="297"/>
      <c r="J11" s="298"/>
      <c r="K11" s="315"/>
      <c r="L11" s="299">
        <f>J11+K11</f>
        <v>0</v>
      </c>
      <c r="M11" s="300">
        <f>(H11/2)+((E11+F11)*D11)*350</f>
        <v>0</v>
      </c>
      <c r="N11" s="111"/>
    </row>
    <row r="12" spans="1:14" s="47" customFormat="1" ht="15" customHeight="1">
      <c r="A12" s="263">
        <v>6</v>
      </c>
      <c r="B12" s="274"/>
      <c r="C12" s="153"/>
      <c r="D12" s="284"/>
      <c r="E12" s="283"/>
      <c r="F12" s="283"/>
      <c r="G12" s="283"/>
      <c r="H12" s="155"/>
      <c r="I12" s="155"/>
      <c r="J12" s="278"/>
      <c r="K12" s="316"/>
      <c r="L12" s="282">
        <f>J12+K12</f>
        <v>0</v>
      </c>
      <c r="M12" s="289">
        <f>(H12/2)+((E12+F12)*D12)*350</f>
        <v>0</v>
      </c>
      <c r="N12" s="111"/>
    </row>
    <row r="13" spans="1:14" s="47" customFormat="1" ht="15" customHeight="1">
      <c r="A13" s="263">
        <v>7</v>
      </c>
      <c r="B13" s="274"/>
      <c r="C13" s="153"/>
      <c r="D13" s="284"/>
      <c r="E13" s="283"/>
      <c r="F13" s="283"/>
      <c r="G13" s="283"/>
      <c r="H13" s="155"/>
      <c r="I13" s="155"/>
      <c r="J13" s="278"/>
      <c r="K13" s="316"/>
      <c r="L13" s="282">
        <f t="shared" ref="L13:L16" si="1">J13+K13</f>
        <v>0</v>
      </c>
      <c r="M13" s="289">
        <f t="shared" ref="M13:M16" si="2">(H13/2)+((E13+F13)*D13)*350</f>
        <v>0</v>
      </c>
      <c r="N13" s="111"/>
    </row>
    <row r="14" spans="1:14" s="47" customFormat="1" ht="15" customHeight="1">
      <c r="A14" s="263">
        <v>8</v>
      </c>
      <c r="B14" s="274"/>
      <c r="C14" s="153"/>
      <c r="D14" s="284"/>
      <c r="E14" s="283"/>
      <c r="F14" s="283"/>
      <c r="G14" s="283"/>
      <c r="H14" s="154"/>
      <c r="I14" s="155"/>
      <c r="J14" s="278"/>
      <c r="K14" s="316"/>
      <c r="L14" s="282">
        <f t="shared" si="1"/>
        <v>0</v>
      </c>
      <c r="M14" s="289">
        <f t="shared" si="2"/>
        <v>0</v>
      </c>
      <c r="N14" s="111"/>
    </row>
    <row r="15" spans="1:14" s="47" customFormat="1" ht="15" customHeight="1">
      <c r="A15" s="263">
        <v>9</v>
      </c>
      <c r="B15" s="274"/>
      <c r="C15" s="153"/>
      <c r="D15" s="284"/>
      <c r="E15" s="283"/>
      <c r="F15" s="283"/>
      <c r="G15" s="283"/>
      <c r="H15" s="155"/>
      <c r="I15" s="155"/>
      <c r="J15" s="278"/>
      <c r="K15" s="316"/>
      <c r="L15" s="282">
        <f t="shared" si="1"/>
        <v>0</v>
      </c>
      <c r="M15" s="289">
        <f t="shared" si="2"/>
        <v>0</v>
      </c>
      <c r="N15" s="111"/>
    </row>
    <row r="16" spans="1:14" s="47" customFormat="1" ht="15" customHeight="1" thickBot="1">
      <c r="A16" s="263">
        <v>10</v>
      </c>
      <c r="B16" s="290"/>
      <c r="C16" s="156"/>
      <c r="D16" s="286"/>
      <c r="E16" s="287"/>
      <c r="F16" s="287"/>
      <c r="G16" s="287"/>
      <c r="H16" s="157"/>
      <c r="I16" s="157"/>
      <c r="J16" s="279"/>
      <c r="K16" s="317"/>
      <c r="L16" s="291">
        <f t="shared" si="1"/>
        <v>0</v>
      </c>
      <c r="M16" s="292">
        <f t="shared" si="2"/>
        <v>0</v>
      </c>
      <c r="N16" s="111"/>
    </row>
    <row r="17" spans="1:14" s="47" customFormat="1" ht="15" customHeight="1" thickBot="1">
      <c r="A17" s="263"/>
      <c r="B17" s="442" t="s">
        <v>47</v>
      </c>
      <c r="C17" s="443"/>
      <c r="D17" s="301" t="s">
        <v>154</v>
      </c>
      <c r="E17" s="302">
        <f>SUM(E18:E27)</f>
        <v>0</v>
      </c>
      <c r="F17" s="302">
        <f>SUM(F18:F27)</f>
        <v>0</v>
      </c>
      <c r="G17" s="302">
        <f>SUM(G18:G27)</f>
        <v>0</v>
      </c>
      <c r="H17" s="303">
        <f>SUM(H18:H27)</f>
        <v>0</v>
      </c>
      <c r="I17" s="303">
        <f>SUM(I18:I27)</f>
        <v>0</v>
      </c>
      <c r="J17" s="313" t="s">
        <v>46</v>
      </c>
      <c r="K17" s="312">
        <f>SUM(K18:K27)</f>
        <v>0</v>
      </c>
      <c r="L17" s="314" t="s">
        <v>46</v>
      </c>
      <c r="M17" s="304">
        <f>SUM(M18:M27)</f>
        <v>0</v>
      </c>
      <c r="N17" s="111"/>
    </row>
    <row r="18" spans="1:14" s="47" customFormat="1" ht="15" customHeight="1">
      <c r="A18" s="263">
        <v>1</v>
      </c>
      <c r="B18" s="305"/>
      <c r="C18" s="306"/>
      <c r="D18" s="295"/>
      <c r="E18" s="296"/>
      <c r="F18" s="296"/>
      <c r="G18" s="296"/>
      <c r="H18" s="297"/>
      <c r="I18" s="297"/>
      <c r="J18" s="307" t="s">
        <v>46</v>
      </c>
      <c r="K18" s="298"/>
      <c r="L18" s="308" t="s">
        <v>46</v>
      </c>
      <c r="M18" s="309">
        <f>((E18+F18)*D18)*350</f>
        <v>0</v>
      </c>
      <c r="N18" s="111"/>
    </row>
    <row r="19" spans="1:14" s="47" customFormat="1" ht="15" customHeight="1">
      <c r="A19" s="263">
        <v>2</v>
      </c>
      <c r="B19" s="274"/>
      <c r="C19" s="153"/>
      <c r="D19" s="284"/>
      <c r="E19" s="283"/>
      <c r="F19" s="283"/>
      <c r="G19" s="283"/>
      <c r="H19" s="155"/>
      <c r="I19" s="155"/>
      <c r="J19" s="103" t="s">
        <v>46</v>
      </c>
      <c r="K19" s="278"/>
      <c r="L19" s="280" t="s">
        <v>46</v>
      </c>
      <c r="M19" s="118">
        <f t="shared" ref="M19:M27" si="3">((E19+F19)*D19)*350</f>
        <v>0</v>
      </c>
      <c r="N19" s="111"/>
    </row>
    <row r="20" spans="1:14" s="47" customFormat="1" ht="15" customHeight="1">
      <c r="A20" s="263">
        <v>3</v>
      </c>
      <c r="B20" s="274"/>
      <c r="C20" s="153"/>
      <c r="D20" s="284"/>
      <c r="E20" s="283"/>
      <c r="F20" s="283"/>
      <c r="G20" s="283"/>
      <c r="H20" s="155"/>
      <c r="I20" s="155"/>
      <c r="J20" s="103" t="s">
        <v>46</v>
      </c>
      <c r="K20" s="278"/>
      <c r="L20" s="280" t="s">
        <v>46</v>
      </c>
      <c r="M20" s="118">
        <f>((E20+F20)*D20)*350</f>
        <v>0</v>
      </c>
      <c r="N20" s="111"/>
    </row>
    <row r="21" spans="1:14" s="47" customFormat="1" ht="15" customHeight="1">
      <c r="A21" s="263">
        <v>4</v>
      </c>
      <c r="B21" s="274"/>
      <c r="C21" s="153"/>
      <c r="D21" s="284"/>
      <c r="E21" s="283"/>
      <c r="F21" s="283"/>
      <c r="G21" s="283"/>
      <c r="H21" s="155"/>
      <c r="I21" s="155"/>
      <c r="J21" s="103" t="s">
        <v>46</v>
      </c>
      <c r="K21" s="278"/>
      <c r="L21" s="280" t="s">
        <v>46</v>
      </c>
      <c r="M21" s="118">
        <f>((E21+F21)*D21)*350</f>
        <v>0</v>
      </c>
      <c r="N21" s="111"/>
    </row>
    <row r="22" spans="1:14" s="47" customFormat="1" ht="15" customHeight="1">
      <c r="A22" s="263">
        <v>5</v>
      </c>
      <c r="B22" s="274"/>
      <c r="C22" s="153"/>
      <c r="D22" s="284"/>
      <c r="E22" s="283"/>
      <c r="F22" s="283"/>
      <c r="G22" s="283"/>
      <c r="H22" s="155"/>
      <c r="I22" s="155"/>
      <c r="J22" s="103" t="s">
        <v>46</v>
      </c>
      <c r="K22" s="278"/>
      <c r="L22" s="280" t="s">
        <v>46</v>
      </c>
      <c r="M22" s="118">
        <f>((E22+F22)*D22)*350</f>
        <v>0</v>
      </c>
      <c r="N22" s="111"/>
    </row>
    <row r="23" spans="1:14" s="47" customFormat="1" ht="15" customHeight="1">
      <c r="A23" s="263">
        <v>6</v>
      </c>
      <c r="B23" s="274"/>
      <c r="C23" s="277"/>
      <c r="D23" s="284"/>
      <c r="E23" s="283"/>
      <c r="F23" s="283"/>
      <c r="G23" s="283"/>
      <c r="H23" s="155"/>
      <c r="I23" s="155"/>
      <c r="J23" s="103" t="s">
        <v>46</v>
      </c>
      <c r="K23" s="278"/>
      <c r="L23" s="280" t="s">
        <v>46</v>
      </c>
      <c r="M23" s="118">
        <f t="shared" si="3"/>
        <v>0</v>
      </c>
      <c r="N23" s="111"/>
    </row>
    <row r="24" spans="1:14" s="47" customFormat="1" ht="15" customHeight="1">
      <c r="A24" s="263">
        <v>7</v>
      </c>
      <c r="B24" s="275"/>
      <c r="C24" s="153"/>
      <c r="D24" s="284"/>
      <c r="E24" s="283"/>
      <c r="F24" s="285"/>
      <c r="G24" s="283"/>
      <c r="H24" s="155"/>
      <c r="I24" s="155"/>
      <c r="J24" s="103" t="s">
        <v>46</v>
      </c>
      <c r="K24" s="278"/>
      <c r="L24" s="280" t="s">
        <v>46</v>
      </c>
      <c r="M24" s="118">
        <f t="shared" si="3"/>
        <v>0</v>
      </c>
      <c r="N24" s="111"/>
    </row>
    <row r="25" spans="1:14" s="47" customFormat="1" ht="15" customHeight="1">
      <c r="A25" s="263">
        <v>8</v>
      </c>
      <c r="B25" s="275"/>
      <c r="C25" s="153"/>
      <c r="D25" s="284"/>
      <c r="E25" s="283"/>
      <c r="F25" s="285"/>
      <c r="G25" s="283"/>
      <c r="H25" s="155"/>
      <c r="I25" s="155"/>
      <c r="J25" s="103" t="s">
        <v>46</v>
      </c>
      <c r="K25" s="278"/>
      <c r="L25" s="280" t="s">
        <v>46</v>
      </c>
      <c r="M25" s="118">
        <f t="shared" si="3"/>
        <v>0</v>
      </c>
      <c r="N25" s="111"/>
    </row>
    <row r="26" spans="1:14" s="47" customFormat="1" ht="15" customHeight="1">
      <c r="A26" s="263">
        <v>9</v>
      </c>
      <c r="B26" s="275"/>
      <c r="C26" s="153"/>
      <c r="D26" s="284"/>
      <c r="E26" s="283"/>
      <c r="F26" s="285"/>
      <c r="G26" s="283"/>
      <c r="H26" s="155"/>
      <c r="I26" s="155"/>
      <c r="J26" s="103" t="s">
        <v>46</v>
      </c>
      <c r="K26" s="278"/>
      <c r="L26" s="280" t="s">
        <v>46</v>
      </c>
      <c r="M26" s="118">
        <f t="shared" si="3"/>
        <v>0</v>
      </c>
      <c r="N26" s="111"/>
    </row>
    <row r="27" spans="1:14" s="47" customFormat="1" ht="15" customHeight="1" thickBot="1">
      <c r="A27" s="263">
        <v>10</v>
      </c>
      <c r="B27" s="276"/>
      <c r="C27" s="156"/>
      <c r="D27" s="286"/>
      <c r="E27" s="287"/>
      <c r="F27" s="288"/>
      <c r="G27" s="287"/>
      <c r="H27" s="157"/>
      <c r="I27" s="157"/>
      <c r="J27" s="104" t="s">
        <v>46</v>
      </c>
      <c r="K27" s="279"/>
      <c r="L27" s="281" t="s">
        <v>46</v>
      </c>
      <c r="M27" s="119">
        <f t="shared" si="3"/>
        <v>0</v>
      </c>
      <c r="N27" s="111"/>
    </row>
    <row r="28" spans="1:14" ht="15" customHeight="1">
      <c r="A28" s="264"/>
      <c r="B28" s="48"/>
      <c r="C28" s="49"/>
      <c r="D28" s="50"/>
      <c r="E28" s="49"/>
      <c r="F28" s="49"/>
      <c r="G28" s="51"/>
      <c r="H28" s="51"/>
      <c r="I28" s="51"/>
      <c r="J28" s="51"/>
      <c r="K28" s="49"/>
      <c r="L28" s="49"/>
      <c r="M28" s="111"/>
      <c r="N28" s="109"/>
    </row>
    <row r="29" spans="1:14" ht="15" customHeight="1">
      <c r="A29" s="264"/>
      <c r="B29" s="446" t="s">
        <v>48</v>
      </c>
      <c r="C29" s="446"/>
      <c r="D29" s="446"/>
      <c r="E29" s="446"/>
      <c r="F29" s="446"/>
      <c r="G29" s="51"/>
      <c r="H29" s="51"/>
      <c r="I29" s="51"/>
      <c r="J29" s="51"/>
      <c r="K29" s="49"/>
      <c r="L29" s="49"/>
      <c r="M29" s="111"/>
      <c r="N29" s="109"/>
    </row>
    <row r="30" spans="1:14" ht="15" customHeight="1">
      <c r="A30" s="264"/>
      <c r="B30" s="48"/>
      <c r="C30" s="49"/>
      <c r="D30" s="50"/>
      <c r="E30" s="49"/>
      <c r="F30" s="49"/>
      <c r="G30" s="51"/>
      <c r="H30" s="51"/>
      <c r="I30" s="51"/>
      <c r="J30" s="51"/>
      <c r="K30" s="49"/>
      <c r="L30" s="49"/>
      <c r="M30" s="109"/>
      <c r="N30" s="109"/>
    </row>
    <row r="31" spans="1:14" s="53" customFormat="1" ht="14.25" customHeight="1">
      <c r="A31" s="265"/>
      <c r="B31" s="48" t="s">
        <v>49</v>
      </c>
      <c r="C31" s="447" t="s">
        <v>50</v>
      </c>
      <c r="D31" s="448"/>
      <c r="E31" s="449" t="s">
        <v>51</v>
      </c>
      <c r="F31" s="449"/>
      <c r="G31" s="449"/>
      <c r="H31" s="449"/>
      <c r="I31" s="51"/>
      <c r="J31" s="51"/>
      <c r="K31" s="49"/>
      <c r="L31" s="49"/>
      <c r="M31" s="112"/>
      <c r="N31" s="112"/>
    </row>
    <row r="32" spans="1:14" s="61" customFormat="1" ht="19.5" customHeight="1">
      <c r="A32" s="266"/>
      <c r="B32" s="54"/>
      <c r="C32" s="55"/>
      <c r="D32" s="56"/>
      <c r="E32" s="57"/>
      <c r="F32" s="58"/>
      <c r="G32" s="58"/>
      <c r="H32" s="59"/>
      <c r="I32" s="59"/>
      <c r="J32" s="59"/>
      <c r="K32" s="60"/>
      <c r="L32" s="60"/>
      <c r="M32" s="113"/>
      <c r="N32" s="269"/>
    </row>
    <row r="33" spans="1:14" s="53" customFormat="1" ht="14.25" customHeight="1">
      <c r="A33" s="265"/>
      <c r="B33" s="450" t="s">
        <v>52</v>
      </c>
      <c r="C33" s="450"/>
      <c r="D33" s="451"/>
      <c r="E33" s="452"/>
      <c r="F33" s="453"/>
      <c r="G33" s="62"/>
      <c r="H33" s="59"/>
      <c r="I33" s="59"/>
      <c r="J33" s="59"/>
      <c r="K33" s="52"/>
      <c r="L33" s="52"/>
      <c r="M33" s="112"/>
      <c r="N33" s="112"/>
    </row>
    <row r="34" spans="1:14" s="53" customFormat="1" ht="14.25" customHeight="1">
      <c r="A34" s="265"/>
      <c r="B34" s="63"/>
      <c r="C34" s="49"/>
      <c r="D34" s="64"/>
      <c r="E34" s="52"/>
      <c r="F34" s="52"/>
      <c r="G34" s="65"/>
      <c r="H34" s="444"/>
      <c r="I34" s="444"/>
      <c r="J34" s="65"/>
      <c r="K34" s="52"/>
      <c r="L34" s="52"/>
      <c r="M34" s="112"/>
      <c r="N34" s="112"/>
    </row>
    <row r="35" spans="1:14" s="53" customFormat="1" ht="18" customHeight="1">
      <c r="A35" s="267"/>
      <c r="B35" s="445"/>
      <c r="C35" s="445"/>
      <c r="D35" s="445"/>
      <c r="E35" s="445"/>
      <c r="F35" s="445"/>
      <c r="G35" s="445"/>
      <c r="H35" s="445"/>
      <c r="I35" s="445"/>
      <c r="J35" s="445"/>
      <c r="K35" s="445"/>
      <c r="L35" s="273"/>
      <c r="M35" s="112"/>
      <c r="N35" s="112"/>
    </row>
    <row r="36" spans="1:14" ht="22.5" customHeight="1">
      <c r="C36" s="67"/>
      <c r="D36" s="68"/>
      <c r="E36" s="69"/>
      <c r="F36" s="69"/>
      <c r="G36" s="70"/>
      <c r="H36" s="70"/>
      <c r="I36" s="70"/>
      <c r="J36" s="70"/>
      <c r="K36" s="69"/>
      <c r="L36" s="69"/>
    </row>
    <row r="42" spans="1:14" s="71" customFormat="1" ht="22.5" customHeight="1">
      <c r="A42" s="152"/>
      <c r="B42" s="66"/>
      <c r="C42" s="12"/>
      <c r="D42" s="46"/>
      <c r="E42" s="12"/>
      <c r="F42" s="12" t="s">
        <v>53</v>
      </c>
      <c r="K42" s="12"/>
      <c r="L42" s="12"/>
      <c r="M42" s="12"/>
    </row>
  </sheetData>
  <sheetProtection algorithmName="SHA-512" hashValue="xwR9rCr3aScozS1fiIfs+Hg7THEJXYmaMl4gqec4hKtqG2LgWhsReoyB4IB2y/H+zz/m4krpv19sm3bcI82bBA==" saltValue="dzG/ezpeoYOOI7JTGg2qSA==" spinCount="100000" sheet="1" objects="1" scenarios="1" selectLockedCells="1"/>
  <mergeCells count="18">
    <mergeCell ref="B6:C6"/>
    <mergeCell ref="B17:C17"/>
    <mergeCell ref="H34:I34"/>
    <mergeCell ref="B35:K35"/>
    <mergeCell ref="B29:F29"/>
    <mergeCell ref="C31:D31"/>
    <mergeCell ref="E31:H31"/>
    <mergeCell ref="B33:C33"/>
    <mergeCell ref="D33:F33"/>
    <mergeCell ref="M4:M5"/>
    <mergeCell ref="C2:K2"/>
    <mergeCell ref="B4:B5"/>
    <mergeCell ref="C4:C5"/>
    <mergeCell ref="D4:D5"/>
    <mergeCell ref="E4:F4"/>
    <mergeCell ref="H4:I4"/>
    <mergeCell ref="G4:G5"/>
    <mergeCell ref="J4:L4"/>
  </mergeCells>
  <conditionalFormatting sqref="J7">
    <cfRule type="cellIs" dxfId="91" priority="43" operator="greaterThan">
      <formula>$H$7/2</formula>
    </cfRule>
  </conditionalFormatting>
  <conditionalFormatting sqref="J12">
    <cfRule type="cellIs" dxfId="90" priority="41" operator="greaterThan">
      <formula>$H$12/2</formula>
    </cfRule>
  </conditionalFormatting>
  <conditionalFormatting sqref="J13">
    <cfRule type="cellIs" dxfId="89" priority="40" operator="greaterThan">
      <formula>$H$13/2</formula>
    </cfRule>
  </conditionalFormatting>
  <conditionalFormatting sqref="J14">
    <cfRule type="cellIs" dxfId="88" priority="39" operator="greaterThan">
      <formula>$H$14/2</formula>
    </cfRule>
  </conditionalFormatting>
  <conditionalFormatting sqref="J15">
    <cfRule type="cellIs" dxfId="87" priority="38" operator="greaterThan">
      <formula>$H$15/2</formula>
    </cfRule>
  </conditionalFormatting>
  <conditionalFormatting sqref="J16">
    <cfRule type="cellIs" dxfId="86" priority="37" operator="greaterThan">
      <formula>$H$16/2</formula>
    </cfRule>
  </conditionalFormatting>
  <conditionalFormatting sqref="K18">
    <cfRule type="cellIs" dxfId="85" priority="36" operator="greaterThan">
      <formula>$M$18</formula>
    </cfRule>
  </conditionalFormatting>
  <conditionalFormatting sqref="K19">
    <cfRule type="cellIs" dxfId="84" priority="35" operator="greaterThan">
      <formula>$M$19</formula>
    </cfRule>
  </conditionalFormatting>
  <conditionalFormatting sqref="K23">
    <cfRule type="cellIs" dxfId="83" priority="34" operator="greaterThan">
      <formula>$M$23</formula>
    </cfRule>
  </conditionalFormatting>
  <conditionalFormatting sqref="K24">
    <cfRule type="cellIs" dxfId="82" priority="33" operator="greaterThan">
      <formula>$M$24</formula>
    </cfRule>
  </conditionalFormatting>
  <conditionalFormatting sqref="K25">
    <cfRule type="cellIs" dxfId="81" priority="32" operator="greaterThan">
      <formula>$M$25</formula>
    </cfRule>
  </conditionalFormatting>
  <conditionalFormatting sqref="K26">
    <cfRule type="cellIs" dxfId="80" priority="31" operator="greaterThan">
      <formula>$M$26</formula>
    </cfRule>
  </conditionalFormatting>
  <conditionalFormatting sqref="K27">
    <cfRule type="cellIs" dxfId="79" priority="30" operator="greaterThan">
      <formula>$M$27</formula>
    </cfRule>
  </conditionalFormatting>
  <conditionalFormatting sqref="K7">
    <cfRule type="cellIs" dxfId="78" priority="29" operator="greaterThan">
      <formula>(($E$7+$F$7)*$D$7)*350</formula>
    </cfRule>
  </conditionalFormatting>
  <conditionalFormatting sqref="K12">
    <cfRule type="cellIs" dxfId="77" priority="28" operator="greaterThan">
      <formula>(($E$12+$F$12)*$D$12)*350</formula>
    </cfRule>
  </conditionalFormatting>
  <conditionalFormatting sqref="K13">
    <cfRule type="cellIs" dxfId="76" priority="27" operator="greaterThan">
      <formula>(($E$13+$F$13)*$D$13)*350</formula>
    </cfRule>
  </conditionalFormatting>
  <conditionalFormatting sqref="K14">
    <cfRule type="cellIs" dxfId="75" priority="26" operator="greaterThan">
      <formula>(($E$14+$F$14)*$D$14)*350</formula>
    </cfRule>
  </conditionalFormatting>
  <conditionalFormatting sqref="K15">
    <cfRule type="cellIs" dxfId="74" priority="25" operator="greaterThan">
      <formula>(($E$15+$F$15)*$D$15)*350</formula>
    </cfRule>
  </conditionalFormatting>
  <conditionalFormatting sqref="K16">
    <cfRule type="cellIs" dxfId="73" priority="24" operator="greaterThan">
      <formula>(($E$16+$F$16)*$D$16)*350</formula>
    </cfRule>
  </conditionalFormatting>
  <conditionalFormatting sqref="L7">
    <cfRule type="cellIs" dxfId="72" priority="23" operator="greaterThan">
      <formula>$M$7</formula>
    </cfRule>
  </conditionalFormatting>
  <conditionalFormatting sqref="L12">
    <cfRule type="cellIs" dxfId="71" priority="22" operator="greaterThan">
      <formula>$M$12</formula>
    </cfRule>
  </conditionalFormatting>
  <conditionalFormatting sqref="L13">
    <cfRule type="cellIs" dxfId="70" priority="21" operator="greaterThan">
      <formula>$M$13</formula>
    </cfRule>
  </conditionalFormatting>
  <conditionalFormatting sqref="L14">
    <cfRule type="cellIs" dxfId="69" priority="20" operator="greaterThan">
      <formula>$M$14</formula>
    </cfRule>
  </conditionalFormatting>
  <conditionalFormatting sqref="L15">
    <cfRule type="cellIs" dxfId="68" priority="19" operator="greaterThan">
      <formula>$M$15</formula>
    </cfRule>
  </conditionalFormatting>
  <conditionalFormatting sqref="L16">
    <cfRule type="cellIs" dxfId="67" priority="18" operator="greaterThan">
      <formula>$M$16</formula>
    </cfRule>
  </conditionalFormatting>
  <conditionalFormatting sqref="K17">
    <cfRule type="cellIs" dxfId="66" priority="17" operator="greaterThan">
      <formula>"$M$13"</formula>
    </cfRule>
  </conditionalFormatting>
  <conditionalFormatting sqref="L6">
    <cfRule type="cellIs" dxfId="65" priority="16" operator="greaterThan">
      <formula>"$M$6"</formula>
    </cfRule>
  </conditionalFormatting>
  <conditionalFormatting sqref="J8">
    <cfRule type="cellIs" dxfId="64" priority="15" operator="greaterThan">
      <formula>$H$8/2</formula>
    </cfRule>
  </conditionalFormatting>
  <conditionalFormatting sqref="K8">
    <cfRule type="cellIs" dxfId="63" priority="14" operator="greaterThan">
      <formula>(($E$8+$F$8)*$D$8)*350</formula>
    </cfRule>
  </conditionalFormatting>
  <conditionalFormatting sqref="L8">
    <cfRule type="cellIs" dxfId="62" priority="13" operator="greaterThan">
      <formula>$M$8</formula>
    </cfRule>
  </conditionalFormatting>
  <conditionalFormatting sqref="J9">
    <cfRule type="cellIs" dxfId="61" priority="12" operator="greaterThan">
      <formula>$H$9/2</formula>
    </cfRule>
  </conditionalFormatting>
  <conditionalFormatting sqref="K9">
    <cfRule type="cellIs" dxfId="60" priority="11" operator="greaterThan">
      <formula>(($E$9+$F$9)*$D$9)*350</formula>
    </cfRule>
  </conditionalFormatting>
  <conditionalFormatting sqref="L9">
    <cfRule type="cellIs" dxfId="59" priority="10" operator="greaterThan">
      <formula>$M$9</formula>
    </cfRule>
  </conditionalFormatting>
  <conditionalFormatting sqref="J10">
    <cfRule type="cellIs" dxfId="58" priority="9" operator="greaterThan">
      <formula>$H$10/2</formula>
    </cfRule>
  </conditionalFormatting>
  <conditionalFormatting sqref="K10">
    <cfRule type="cellIs" dxfId="57" priority="8" operator="greaterThan">
      <formula>(($E$10+$F$10)*$D$10)*350</formula>
    </cfRule>
  </conditionalFormatting>
  <conditionalFormatting sqref="L10">
    <cfRule type="cellIs" dxfId="56" priority="7" operator="greaterThan">
      <formula>$M$10</formula>
    </cfRule>
  </conditionalFormatting>
  <conditionalFormatting sqref="J11">
    <cfRule type="cellIs" dxfId="55" priority="6" operator="greaterThan">
      <formula>$H$11/2</formula>
    </cfRule>
  </conditionalFormatting>
  <conditionalFormatting sqref="K11">
    <cfRule type="cellIs" dxfId="54" priority="5" operator="greaterThan">
      <formula>(($E$11+$F$11)*$D$11)*350</formula>
    </cfRule>
  </conditionalFormatting>
  <conditionalFormatting sqref="L11">
    <cfRule type="cellIs" dxfId="53" priority="4" operator="greaterThan">
      <formula>$M$11</formula>
    </cfRule>
  </conditionalFormatting>
  <conditionalFormatting sqref="K20">
    <cfRule type="cellIs" dxfId="52" priority="3" operator="greaterThan">
      <formula>$M$20</formula>
    </cfRule>
  </conditionalFormatting>
  <conditionalFormatting sqref="K21">
    <cfRule type="cellIs" dxfId="51" priority="2" operator="greaterThan">
      <formula>$M$21</formula>
    </cfRule>
  </conditionalFormatting>
  <conditionalFormatting sqref="K22">
    <cfRule type="cellIs" dxfId="50" priority="1" operator="greaterThan">
      <formula>$M$22</formula>
    </cfRule>
  </conditionalFormatting>
  <pageMargins left="0.39370078740157483" right="0.39370078740157483" top="0.98425196850393704" bottom="0.98425196850393704" header="0.51181102362204722" footer="0.51181102362204722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6</vt:i4>
      </vt:variant>
    </vt:vector>
  </HeadingPairs>
  <TitlesOfParts>
    <vt:vector size="15" baseType="lpstr">
      <vt:lpstr>D1-Úvodní list</vt:lpstr>
      <vt:lpstr>D2-Přehled zdrojů financování</vt:lpstr>
      <vt:lpstr>D3a-Součtová tab. pro pr. 1 a 3</vt:lpstr>
      <vt:lpstr>D3b-Součtová tab. pro pr. 2 a 4</vt:lpstr>
      <vt:lpstr>D4-Přehled o úhradách plateb</vt:lpstr>
      <vt:lpstr>D5-Mzdové prostředky</vt:lpstr>
      <vt:lpstr>D6-Tábory</vt:lpstr>
      <vt:lpstr>D7-Vzdělávání</vt:lpstr>
      <vt:lpstr>D8-Zahraničí </vt:lpstr>
      <vt:lpstr>'D1-Úvodní list'!Oblast_tisku</vt:lpstr>
      <vt:lpstr>'D3b-Součtová tab. pro pr. 2 a 4'!Oblast_tisku</vt:lpstr>
      <vt:lpstr>'D4-Přehled o úhradách plateb'!Oblast_tisku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2018-12-05T11:54:10Z</cp:lastPrinted>
  <dcterms:created xsi:type="dcterms:W3CDTF">2015-11-04T09:07:42Z</dcterms:created>
  <dcterms:modified xsi:type="dcterms:W3CDTF">2019-01-21T15:25:46Z</dcterms:modified>
</cp:coreProperties>
</file>