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ozobulovap\Desktop\UNIS 2020\UNIS\"/>
    </mc:Choice>
  </mc:AlternateContent>
  <bookViews>
    <workbookView xWindow="0" yWindow="0" windowWidth="19200" windowHeight="615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" l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3" i="1"/>
  <c r="N4" i="1"/>
  <c r="N5" i="1"/>
  <c r="N6" i="1"/>
  <c r="N7" i="1"/>
  <c r="N8" i="1"/>
  <c r="N9" i="1"/>
  <c r="C9" i="1" s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C16" i="1" s="1"/>
  <c r="I17" i="1"/>
  <c r="I18" i="1"/>
  <c r="I19" i="1"/>
  <c r="I20" i="1"/>
  <c r="I21" i="1"/>
  <c r="I22" i="1"/>
  <c r="I23" i="1"/>
  <c r="I24" i="1"/>
  <c r="C24" i="1" s="1"/>
  <c r="I25" i="1"/>
  <c r="I26" i="1"/>
  <c r="I27" i="1"/>
  <c r="I28" i="1"/>
  <c r="I3" i="1"/>
  <c r="G4" i="1"/>
  <c r="C4" i="1" s="1"/>
  <c r="G5" i="1"/>
  <c r="G6" i="1"/>
  <c r="G7" i="1"/>
  <c r="G8" i="1"/>
  <c r="G9" i="1"/>
  <c r="G10" i="1"/>
  <c r="G11" i="1"/>
  <c r="G12" i="1"/>
  <c r="C12" i="1" s="1"/>
  <c r="G13" i="1"/>
  <c r="G14" i="1"/>
  <c r="G15" i="1"/>
  <c r="G16" i="1"/>
  <c r="G17" i="1"/>
  <c r="G18" i="1"/>
  <c r="G19" i="1"/>
  <c r="G20" i="1"/>
  <c r="G21" i="1"/>
  <c r="C21" i="1" s="1"/>
  <c r="G22" i="1"/>
  <c r="G23" i="1"/>
  <c r="C23" i="1" s="1"/>
  <c r="G24" i="1"/>
  <c r="G25" i="1"/>
  <c r="G26" i="1"/>
  <c r="G27" i="1"/>
  <c r="G28" i="1"/>
  <c r="G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3" i="1"/>
  <c r="C28" i="1"/>
  <c r="C27" i="1"/>
  <c r="C22" i="1"/>
  <c r="C20" i="1"/>
  <c r="C15" i="1"/>
  <c r="C14" i="1"/>
  <c r="C13" i="1"/>
  <c r="C7" i="1"/>
  <c r="C6" i="1"/>
  <c r="C5" i="1"/>
  <c r="C8" i="1" l="1"/>
  <c r="C10" i="1"/>
  <c r="C11" i="1"/>
  <c r="C26" i="1"/>
  <c r="C18" i="1"/>
  <c r="C19" i="1"/>
  <c r="C25" i="1"/>
  <c r="C17" i="1"/>
  <c r="C3" i="1"/>
</calcChain>
</file>

<file path=xl/sharedStrings.xml><?xml version="1.0" encoding="utf-8"?>
<sst xmlns="http://schemas.openxmlformats.org/spreadsheetml/2006/main" count="48" uniqueCount="41">
  <si>
    <t>Počty studentů na veřejných vysokých školách k 31. 12. 2018</t>
  </si>
  <si>
    <t>název vysoké školy</t>
  </si>
  <si>
    <t>bakalářské</t>
  </si>
  <si>
    <t>kvota/VŠ</t>
  </si>
  <si>
    <t>magisterské navazující</t>
  </si>
  <si>
    <t>doktorské</t>
  </si>
  <si>
    <t>celkem</t>
  </si>
  <si>
    <t>účast na AH</t>
  </si>
  <si>
    <t>účast na ZUNI</t>
  </si>
  <si>
    <t>účast na LUNI</t>
  </si>
  <si>
    <t>Univerzita Karlova</t>
  </si>
  <si>
    <t>Jihočeská univerzita v Českých Budějovicích</t>
  </si>
  <si>
    <t>Masarykova univerzita</t>
  </si>
  <si>
    <t>Univerzita Palackého v Olomouci</t>
  </si>
  <si>
    <t>Veterinární a farmaceutická univerzita Brno</t>
  </si>
  <si>
    <t>Ostravská univerzita</t>
  </si>
  <si>
    <t>Univerzita Hradec Králové</t>
  </si>
  <si>
    <t>Slezská univerzita v Opavě</t>
  </si>
  <si>
    <t>České vysoké učení technické v Praze</t>
  </si>
  <si>
    <t>Vysoká škola chemicko-technologická v Praze</t>
  </si>
  <si>
    <t>Západočeská univerzita v Plzni</t>
  </si>
  <si>
    <t>Technická univerzita v Liberci</t>
  </si>
  <si>
    <t>Univerzita Pardubice</t>
  </si>
  <si>
    <t>Vysoké učení technické v Brně</t>
  </si>
  <si>
    <t>Vysoká škola báňská - Technická univerzita Ostrava</t>
  </si>
  <si>
    <t>Univerzita Tomáše Bati ve Zlíně</t>
  </si>
  <si>
    <t>Vysoká škola ekonomická v Praze</t>
  </si>
  <si>
    <t>Česká zemědělská univerzita v Praze</t>
  </si>
  <si>
    <t>Mendelova univerzita</t>
  </si>
  <si>
    <t>Vysoká škola polytechnická Jihlava</t>
  </si>
  <si>
    <t>Vysoká škola technická a ekonomická v Českých Budějovicích</t>
  </si>
  <si>
    <t>Akademie múzických umění v Praze</t>
  </si>
  <si>
    <t>Akademie výtvarných umění v Praze</t>
  </si>
  <si>
    <t>Vysoká škola umělecko-průmyslová v Praze</t>
  </si>
  <si>
    <t>Janáčkova akademie múzických umění v Brně</t>
  </si>
  <si>
    <t>Identifikace veřejné vysoké školy</t>
  </si>
  <si>
    <t>Celkem</t>
  </si>
  <si>
    <t>Univerzita Jana Evangelisty Purkyně v Ústí nad Labem</t>
  </si>
  <si>
    <t>Účast sportovců na akcích 2019</t>
  </si>
  <si>
    <t>kód VŠ</t>
  </si>
  <si>
    <t>magisterské nestrukturované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</si>
</sst>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3" fontId="0" fillId="0" borderId="2" xfId="0" applyNumberFormat="1" applyBorder="1" applyAlignment="1">
      <alignment vertical="center"/>
    </xf>
    <xf numFmtId="2" fontId="0" fillId="0" borderId="2" xfId="0" applyNumberFormat="1" applyBorder="1" applyAlignment="1">
      <alignment vertical="center"/>
    </xf>
    <xf numFmtId="2" fontId="0" fillId="0" borderId="2" xfId="0" applyNumberFormat="1" applyFill="1" applyBorder="1" applyAlignment="1">
      <alignment vertical="center"/>
    </xf>
    <xf numFmtId="3" fontId="0" fillId="0" borderId="2" xfId="0" applyNumberFormat="1" applyFill="1" applyBorder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2" fontId="2" fillId="0" borderId="2" xfId="0" applyNumberFormat="1" applyFont="1" applyFill="1" applyBorder="1" applyAlignment="1">
      <alignment vertical="center"/>
    </xf>
    <xf numFmtId="3" fontId="2" fillId="4" borderId="2" xfId="0" applyNumberFormat="1" applyFont="1" applyFill="1" applyBorder="1" applyAlignment="1">
      <alignment vertical="center"/>
    </xf>
    <xf numFmtId="0" fontId="0" fillId="0" borderId="2" xfId="0" applyFill="1" applyBorder="1"/>
    <xf numFmtId="2" fontId="1" fillId="5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workbookViewId="0">
      <selection activeCell="F3" sqref="F3"/>
    </sheetView>
  </sheetViews>
  <sheetFormatPr defaultRowHeight="14.5" x14ac:dyDescent="0.35"/>
  <cols>
    <col min="2" max="2" width="51.453125" customWidth="1"/>
    <col min="3" max="3" width="8.7265625" style="14"/>
    <col min="4" max="4" width="10.08984375" customWidth="1"/>
    <col min="6" max="6" width="15.36328125" customWidth="1"/>
    <col min="8" max="8" width="12.453125" customWidth="1"/>
    <col min="10" max="10" width="10.81640625" customWidth="1"/>
  </cols>
  <sheetData>
    <row r="1" spans="1:18" x14ac:dyDescent="0.35">
      <c r="A1" s="17" t="s">
        <v>35</v>
      </c>
      <c r="B1" s="17"/>
      <c r="C1" s="11" t="s">
        <v>36</v>
      </c>
      <c r="D1" s="17" t="s">
        <v>0</v>
      </c>
      <c r="E1" s="17"/>
      <c r="F1" s="17"/>
      <c r="G1" s="17"/>
      <c r="H1" s="17"/>
      <c r="I1" s="17"/>
      <c r="J1" s="17"/>
      <c r="K1" s="17"/>
      <c r="L1" s="17"/>
      <c r="M1" s="18" t="s">
        <v>38</v>
      </c>
      <c r="N1" s="19"/>
      <c r="O1" s="19"/>
      <c r="P1" s="19"/>
      <c r="Q1" s="19"/>
      <c r="R1" s="19"/>
    </row>
    <row r="2" spans="1:18" ht="29" x14ac:dyDescent="0.35">
      <c r="A2" s="1" t="s">
        <v>39</v>
      </c>
      <c r="B2" s="1" t="s">
        <v>1</v>
      </c>
      <c r="C2" s="12" t="s">
        <v>3</v>
      </c>
      <c r="D2" s="1" t="s">
        <v>2</v>
      </c>
      <c r="E2" s="15" t="s">
        <v>3</v>
      </c>
      <c r="F2" s="1" t="s">
        <v>40</v>
      </c>
      <c r="G2" s="15" t="s">
        <v>3</v>
      </c>
      <c r="H2" s="1" t="s">
        <v>4</v>
      </c>
      <c r="I2" s="15" t="s">
        <v>3</v>
      </c>
      <c r="J2" s="1" t="s">
        <v>5</v>
      </c>
      <c r="K2" s="15" t="s">
        <v>3</v>
      </c>
      <c r="L2" s="1" t="s">
        <v>6</v>
      </c>
      <c r="M2" s="1" t="s">
        <v>7</v>
      </c>
      <c r="N2" s="15" t="s">
        <v>3</v>
      </c>
      <c r="O2" s="1" t="s">
        <v>8</v>
      </c>
      <c r="P2" s="15" t="s">
        <v>3</v>
      </c>
      <c r="Q2" s="1" t="s">
        <v>9</v>
      </c>
      <c r="R2" s="15" t="s">
        <v>3</v>
      </c>
    </row>
    <row r="3" spans="1:18" x14ac:dyDescent="0.35">
      <c r="A3" s="16">
        <v>11000</v>
      </c>
      <c r="B3" s="2" t="s">
        <v>10</v>
      </c>
      <c r="C3" s="13">
        <f>E3+G3+I3+K3+N3+P3+R3</f>
        <v>59.814700000000002</v>
      </c>
      <c r="D3" s="3">
        <v>16160</v>
      </c>
      <c r="E3" s="4">
        <f xml:space="preserve"> D3*0.0012</f>
        <v>19.391999999999999</v>
      </c>
      <c r="F3" s="3">
        <v>14348</v>
      </c>
      <c r="G3" s="4">
        <f>F3*0.001</f>
        <v>14.348000000000001</v>
      </c>
      <c r="H3" s="3">
        <v>8425</v>
      </c>
      <c r="I3" s="4">
        <f>H3*0.0007</f>
        <v>5.8975</v>
      </c>
      <c r="J3" s="3">
        <v>6693</v>
      </c>
      <c r="K3" s="4">
        <f xml:space="preserve"> J3*0.0004</f>
        <v>2.6772</v>
      </c>
      <c r="L3" s="3">
        <v>45235</v>
      </c>
      <c r="M3" s="7">
        <v>200</v>
      </c>
      <c r="N3" s="8">
        <f xml:space="preserve"> M3*0.03</f>
        <v>6</v>
      </c>
      <c r="O3" s="7">
        <v>15</v>
      </c>
      <c r="P3" s="8">
        <f xml:space="preserve"> O3*0.5</f>
        <v>7.5</v>
      </c>
      <c r="Q3" s="7">
        <v>8</v>
      </c>
      <c r="R3" s="5">
        <f xml:space="preserve"> Q3*0.5</f>
        <v>4</v>
      </c>
    </row>
    <row r="4" spans="1:18" x14ac:dyDescent="0.35">
      <c r="A4" s="16">
        <v>12000</v>
      </c>
      <c r="B4" s="2" t="s">
        <v>11</v>
      </c>
      <c r="C4" s="13">
        <f t="shared" ref="C4:C28" si="0">E4+G4+I4+K4+N4+P4+R4</f>
        <v>12.170299999999999</v>
      </c>
      <c r="D4" s="3">
        <v>6112</v>
      </c>
      <c r="E4" s="4">
        <f t="shared" ref="E4:E28" si="1" xml:space="preserve"> D4*0.0012</f>
        <v>7.3343999999999996</v>
      </c>
      <c r="F4" s="3">
        <v>230</v>
      </c>
      <c r="G4" s="4">
        <f t="shared" ref="G4:G28" si="2">F4*0.001</f>
        <v>0.23</v>
      </c>
      <c r="H4" s="3">
        <v>1889</v>
      </c>
      <c r="I4" s="4">
        <f t="shared" ref="I4:I28" si="3">H4*0.0007</f>
        <v>1.3223</v>
      </c>
      <c r="J4" s="3">
        <v>584</v>
      </c>
      <c r="K4" s="4">
        <f t="shared" ref="K4:K28" si="4" xml:space="preserve"> J4*0.0004</f>
        <v>0.2336</v>
      </c>
      <c r="L4" s="3">
        <v>8791</v>
      </c>
      <c r="M4" s="7">
        <v>35</v>
      </c>
      <c r="N4" s="8">
        <f t="shared" ref="N4:N28" si="5" xml:space="preserve"> M4*0.03</f>
        <v>1.05</v>
      </c>
      <c r="O4" s="7">
        <v>0</v>
      </c>
      <c r="P4" s="8">
        <f t="shared" ref="P4:P28" si="6" xml:space="preserve"> O4*0.5</f>
        <v>0</v>
      </c>
      <c r="Q4" s="7">
        <v>4</v>
      </c>
      <c r="R4" s="5">
        <f t="shared" ref="R4:R28" si="7" xml:space="preserve"> Q4*0.5</f>
        <v>2</v>
      </c>
    </row>
    <row r="5" spans="1:18" x14ac:dyDescent="0.35">
      <c r="A5" s="16">
        <v>13000</v>
      </c>
      <c r="B5" s="2" t="s">
        <v>37</v>
      </c>
      <c r="C5" s="13">
        <f t="shared" si="0"/>
        <v>9.4049999999999994</v>
      </c>
      <c r="D5" s="3">
        <v>5156</v>
      </c>
      <c r="E5" s="4">
        <f t="shared" si="1"/>
        <v>6.1871999999999998</v>
      </c>
      <c r="F5" s="3">
        <v>535</v>
      </c>
      <c r="G5" s="4">
        <f t="shared" si="2"/>
        <v>0.53500000000000003</v>
      </c>
      <c r="H5" s="3">
        <v>1456</v>
      </c>
      <c r="I5" s="4">
        <f t="shared" si="3"/>
        <v>1.0191999999999999</v>
      </c>
      <c r="J5" s="3">
        <v>259</v>
      </c>
      <c r="K5" s="4">
        <f t="shared" si="4"/>
        <v>0.10360000000000001</v>
      </c>
      <c r="L5" s="3">
        <v>7392</v>
      </c>
      <c r="M5" s="7">
        <v>2</v>
      </c>
      <c r="N5" s="8">
        <f t="shared" si="5"/>
        <v>0.06</v>
      </c>
      <c r="O5" s="7">
        <v>1</v>
      </c>
      <c r="P5" s="8">
        <f t="shared" si="6"/>
        <v>0.5</v>
      </c>
      <c r="Q5" s="7">
        <v>2</v>
      </c>
      <c r="R5" s="5">
        <f t="shared" si="7"/>
        <v>1</v>
      </c>
    </row>
    <row r="6" spans="1:18" x14ac:dyDescent="0.35">
      <c r="A6" s="16">
        <v>14000</v>
      </c>
      <c r="B6" s="2" t="s">
        <v>12</v>
      </c>
      <c r="C6" s="13">
        <f t="shared" si="0"/>
        <v>44.044600000000003</v>
      </c>
      <c r="D6" s="3">
        <v>14751</v>
      </c>
      <c r="E6" s="4">
        <f t="shared" si="1"/>
        <v>17.7012</v>
      </c>
      <c r="F6" s="3">
        <v>5655</v>
      </c>
      <c r="G6" s="4">
        <f t="shared" si="2"/>
        <v>5.6550000000000002</v>
      </c>
      <c r="H6" s="3">
        <v>7408</v>
      </c>
      <c r="I6" s="4">
        <f t="shared" si="3"/>
        <v>5.1856</v>
      </c>
      <c r="J6" s="3">
        <v>2732</v>
      </c>
      <c r="K6" s="4">
        <f t="shared" si="4"/>
        <v>1.0928</v>
      </c>
      <c r="L6" s="3">
        <v>30163</v>
      </c>
      <c r="M6" s="7">
        <v>197</v>
      </c>
      <c r="N6" s="8">
        <f t="shared" si="5"/>
        <v>5.91</v>
      </c>
      <c r="O6" s="7">
        <v>5</v>
      </c>
      <c r="P6" s="8">
        <f t="shared" si="6"/>
        <v>2.5</v>
      </c>
      <c r="Q6" s="7">
        <v>12</v>
      </c>
      <c r="R6" s="5">
        <f t="shared" si="7"/>
        <v>6</v>
      </c>
    </row>
    <row r="7" spans="1:18" x14ac:dyDescent="0.35">
      <c r="A7" s="16">
        <v>15000</v>
      </c>
      <c r="B7" s="2" t="s">
        <v>13</v>
      </c>
      <c r="C7" s="13">
        <f t="shared" si="0"/>
        <v>30.6996</v>
      </c>
      <c r="D7" s="3">
        <v>10180</v>
      </c>
      <c r="E7" s="4">
        <f t="shared" si="1"/>
        <v>12.215999999999999</v>
      </c>
      <c r="F7" s="3">
        <v>4014</v>
      </c>
      <c r="G7" s="4">
        <f t="shared" si="2"/>
        <v>4.0140000000000002</v>
      </c>
      <c r="H7" s="3">
        <v>4168</v>
      </c>
      <c r="I7" s="4">
        <f t="shared" si="3"/>
        <v>2.9175999999999997</v>
      </c>
      <c r="J7" s="3">
        <v>1455</v>
      </c>
      <c r="K7" s="4">
        <f t="shared" si="4"/>
        <v>0.58200000000000007</v>
      </c>
      <c r="L7" s="3">
        <v>19670</v>
      </c>
      <c r="M7" s="7">
        <v>149</v>
      </c>
      <c r="N7" s="8">
        <f t="shared" si="5"/>
        <v>4.47</v>
      </c>
      <c r="O7" s="7">
        <v>4</v>
      </c>
      <c r="P7" s="8">
        <f t="shared" si="6"/>
        <v>2</v>
      </c>
      <c r="Q7" s="7">
        <v>9</v>
      </c>
      <c r="R7" s="5">
        <f t="shared" si="7"/>
        <v>4.5</v>
      </c>
    </row>
    <row r="8" spans="1:18" x14ac:dyDescent="0.35">
      <c r="A8" s="16">
        <v>16000</v>
      </c>
      <c r="B8" s="2" t="s">
        <v>14</v>
      </c>
      <c r="C8" s="13">
        <f t="shared" si="0"/>
        <v>3.8628</v>
      </c>
      <c r="D8" s="3">
        <v>356</v>
      </c>
      <c r="E8" s="4">
        <f t="shared" si="1"/>
        <v>0.42719999999999997</v>
      </c>
      <c r="F8" s="3">
        <v>1998</v>
      </c>
      <c r="G8" s="4">
        <f t="shared" si="2"/>
        <v>1.998</v>
      </c>
      <c r="H8" s="3">
        <v>156</v>
      </c>
      <c r="I8" s="4">
        <f t="shared" si="3"/>
        <v>0.10920000000000001</v>
      </c>
      <c r="J8" s="3">
        <v>221</v>
      </c>
      <c r="K8" s="4">
        <f t="shared" si="4"/>
        <v>8.8400000000000006E-2</v>
      </c>
      <c r="L8" s="3">
        <v>2727</v>
      </c>
      <c r="M8" s="7">
        <v>8</v>
      </c>
      <c r="N8" s="8">
        <f t="shared" si="5"/>
        <v>0.24</v>
      </c>
      <c r="O8" s="7">
        <v>2</v>
      </c>
      <c r="P8" s="8">
        <f t="shared" si="6"/>
        <v>1</v>
      </c>
      <c r="Q8" s="7">
        <v>0</v>
      </c>
      <c r="R8" s="5">
        <f t="shared" si="7"/>
        <v>0</v>
      </c>
    </row>
    <row r="9" spans="1:18" x14ac:dyDescent="0.35">
      <c r="A9" s="16">
        <v>17000</v>
      </c>
      <c r="B9" s="2" t="s">
        <v>15</v>
      </c>
      <c r="C9" s="13">
        <f t="shared" si="0"/>
        <v>12.578999999999999</v>
      </c>
      <c r="D9" s="3">
        <v>5450</v>
      </c>
      <c r="E9" s="4">
        <f t="shared" si="1"/>
        <v>6.5399999999999991</v>
      </c>
      <c r="F9" s="3">
        <v>894</v>
      </c>
      <c r="G9" s="4">
        <f t="shared" si="2"/>
        <v>0.89400000000000002</v>
      </c>
      <c r="H9" s="3">
        <v>1602</v>
      </c>
      <c r="I9" s="4">
        <f t="shared" si="3"/>
        <v>1.1214</v>
      </c>
      <c r="J9" s="3">
        <v>409</v>
      </c>
      <c r="K9" s="4">
        <f t="shared" si="4"/>
        <v>0.1636</v>
      </c>
      <c r="L9" s="3">
        <v>8332</v>
      </c>
      <c r="M9" s="7">
        <v>62</v>
      </c>
      <c r="N9" s="8">
        <f t="shared" si="5"/>
        <v>1.8599999999999999</v>
      </c>
      <c r="O9" s="7">
        <v>1</v>
      </c>
      <c r="P9" s="8">
        <f t="shared" si="6"/>
        <v>0.5</v>
      </c>
      <c r="Q9" s="7">
        <v>3</v>
      </c>
      <c r="R9" s="5">
        <f t="shared" si="7"/>
        <v>1.5</v>
      </c>
    </row>
    <row r="10" spans="1:18" x14ac:dyDescent="0.35">
      <c r="A10" s="16">
        <v>18000</v>
      </c>
      <c r="B10" s="2" t="s">
        <v>16</v>
      </c>
      <c r="C10" s="13">
        <f t="shared" si="0"/>
        <v>8.1685999999999996</v>
      </c>
      <c r="D10" s="3">
        <v>4010</v>
      </c>
      <c r="E10" s="4">
        <f t="shared" si="1"/>
        <v>4.8119999999999994</v>
      </c>
      <c r="F10" s="3">
        <v>730</v>
      </c>
      <c r="G10" s="4">
        <f t="shared" si="2"/>
        <v>0.73</v>
      </c>
      <c r="H10" s="3">
        <v>1226</v>
      </c>
      <c r="I10" s="4">
        <f t="shared" si="3"/>
        <v>0.85819999999999996</v>
      </c>
      <c r="J10" s="3">
        <v>221</v>
      </c>
      <c r="K10" s="4">
        <f t="shared" si="4"/>
        <v>8.8400000000000006E-2</v>
      </c>
      <c r="L10" s="3">
        <v>6161</v>
      </c>
      <c r="M10" s="7">
        <v>6</v>
      </c>
      <c r="N10" s="8">
        <f t="shared" si="5"/>
        <v>0.18</v>
      </c>
      <c r="O10" s="7">
        <v>3</v>
      </c>
      <c r="P10" s="8">
        <f t="shared" si="6"/>
        <v>1.5</v>
      </c>
      <c r="Q10" s="7">
        <v>0</v>
      </c>
      <c r="R10" s="5">
        <f t="shared" si="7"/>
        <v>0</v>
      </c>
    </row>
    <row r="11" spans="1:18" x14ac:dyDescent="0.35">
      <c r="A11" s="16">
        <v>19000</v>
      </c>
      <c r="B11" s="2" t="s">
        <v>17</v>
      </c>
      <c r="C11" s="13">
        <f t="shared" si="0"/>
        <v>5.1113999999999997</v>
      </c>
      <c r="D11" s="3">
        <v>3043</v>
      </c>
      <c r="E11" s="4">
        <f t="shared" si="1"/>
        <v>3.6515999999999997</v>
      </c>
      <c r="F11" s="3">
        <v>0</v>
      </c>
      <c r="G11" s="4">
        <f t="shared" si="2"/>
        <v>0</v>
      </c>
      <c r="H11" s="3">
        <v>1174</v>
      </c>
      <c r="I11" s="4">
        <f t="shared" si="3"/>
        <v>0.82179999999999997</v>
      </c>
      <c r="J11" s="3">
        <v>120</v>
      </c>
      <c r="K11" s="4">
        <f t="shared" si="4"/>
        <v>4.8000000000000001E-2</v>
      </c>
      <c r="L11" s="3">
        <v>4335</v>
      </c>
      <c r="M11" s="7">
        <v>3</v>
      </c>
      <c r="N11" s="8">
        <f t="shared" si="5"/>
        <v>0.09</v>
      </c>
      <c r="O11" s="7">
        <v>1</v>
      </c>
      <c r="P11" s="8">
        <f t="shared" si="6"/>
        <v>0.5</v>
      </c>
      <c r="Q11" s="7">
        <v>0</v>
      </c>
      <c r="R11" s="5">
        <f t="shared" si="7"/>
        <v>0</v>
      </c>
    </row>
    <row r="12" spans="1:18" x14ac:dyDescent="0.35">
      <c r="A12" s="16">
        <v>21000</v>
      </c>
      <c r="B12" s="2" t="s">
        <v>18</v>
      </c>
      <c r="C12" s="13">
        <f t="shared" si="0"/>
        <v>30.917699999999996</v>
      </c>
      <c r="D12" s="3">
        <v>10762</v>
      </c>
      <c r="E12" s="4">
        <f t="shared" si="1"/>
        <v>12.914399999999999</v>
      </c>
      <c r="F12" s="3">
        <v>0</v>
      </c>
      <c r="G12" s="4">
        <f t="shared" si="2"/>
        <v>0</v>
      </c>
      <c r="H12" s="3">
        <v>5071</v>
      </c>
      <c r="I12" s="4">
        <f t="shared" si="3"/>
        <v>3.5497000000000001</v>
      </c>
      <c r="J12" s="3">
        <v>1734</v>
      </c>
      <c r="K12" s="4">
        <f t="shared" si="4"/>
        <v>0.69359999999999999</v>
      </c>
      <c r="L12" s="3">
        <v>17549</v>
      </c>
      <c r="M12" s="7">
        <v>142</v>
      </c>
      <c r="N12" s="8">
        <f t="shared" si="5"/>
        <v>4.26</v>
      </c>
      <c r="O12" s="7">
        <v>12</v>
      </c>
      <c r="P12" s="8">
        <f t="shared" si="6"/>
        <v>6</v>
      </c>
      <c r="Q12" s="7">
        <v>7</v>
      </c>
      <c r="R12" s="5">
        <f t="shared" si="7"/>
        <v>3.5</v>
      </c>
    </row>
    <row r="13" spans="1:18" x14ac:dyDescent="0.35">
      <c r="A13" s="16">
        <v>22000</v>
      </c>
      <c r="B13" s="2" t="s">
        <v>19</v>
      </c>
      <c r="C13" s="13">
        <f t="shared" si="0"/>
        <v>5.7340999999999998</v>
      </c>
      <c r="D13" s="3">
        <v>2055</v>
      </c>
      <c r="E13" s="4">
        <f t="shared" si="1"/>
        <v>2.4659999999999997</v>
      </c>
      <c r="F13" s="3">
        <v>0</v>
      </c>
      <c r="G13" s="4">
        <f t="shared" si="2"/>
        <v>0</v>
      </c>
      <c r="H13" s="3">
        <v>1087</v>
      </c>
      <c r="I13" s="4">
        <f t="shared" si="3"/>
        <v>0.76090000000000002</v>
      </c>
      <c r="J13" s="3">
        <v>768</v>
      </c>
      <c r="K13" s="4">
        <f t="shared" si="4"/>
        <v>0.30720000000000003</v>
      </c>
      <c r="L13" s="3">
        <v>3880</v>
      </c>
      <c r="M13" s="7">
        <v>40</v>
      </c>
      <c r="N13" s="8">
        <f t="shared" si="5"/>
        <v>1.2</v>
      </c>
      <c r="O13" s="7">
        <v>1</v>
      </c>
      <c r="P13" s="8">
        <f t="shared" si="6"/>
        <v>0.5</v>
      </c>
      <c r="Q13" s="7">
        <v>1</v>
      </c>
      <c r="R13" s="5">
        <f t="shared" si="7"/>
        <v>0.5</v>
      </c>
    </row>
    <row r="14" spans="1:18" x14ac:dyDescent="0.35">
      <c r="A14" s="16">
        <v>23000</v>
      </c>
      <c r="B14" s="2" t="s">
        <v>20</v>
      </c>
      <c r="C14" s="13">
        <f t="shared" si="0"/>
        <v>21.029399999999999</v>
      </c>
      <c r="D14" s="3">
        <v>6388</v>
      </c>
      <c r="E14" s="4">
        <f t="shared" si="1"/>
        <v>7.6655999999999995</v>
      </c>
      <c r="F14" s="3">
        <v>1587</v>
      </c>
      <c r="G14" s="4">
        <f t="shared" si="2"/>
        <v>1.587</v>
      </c>
      <c r="H14" s="3">
        <v>1964</v>
      </c>
      <c r="I14" s="4">
        <f t="shared" si="3"/>
        <v>1.3748</v>
      </c>
      <c r="J14" s="3">
        <v>555</v>
      </c>
      <c r="K14" s="4">
        <f t="shared" si="4"/>
        <v>0.222</v>
      </c>
      <c r="L14" s="3">
        <v>10422</v>
      </c>
      <c r="M14" s="7">
        <v>156</v>
      </c>
      <c r="N14" s="8">
        <f t="shared" si="5"/>
        <v>4.68</v>
      </c>
      <c r="O14" s="7">
        <v>3</v>
      </c>
      <c r="P14" s="8">
        <f t="shared" si="6"/>
        <v>1.5</v>
      </c>
      <c r="Q14" s="7">
        <v>8</v>
      </c>
      <c r="R14" s="5">
        <f t="shared" si="7"/>
        <v>4</v>
      </c>
    </row>
    <row r="15" spans="1:18" x14ac:dyDescent="0.35">
      <c r="A15" s="16">
        <v>24000</v>
      </c>
      <c r="B15" s="2" t="s">
        <v>21</v>
      </c>
      <c r="C15" s="13">
        <f t="shared" si="0"/>
        <v>10.245999999999999</v>
      </c>
      <c r="D15" s="3">
        <v>3946</v>
      </c>
      <c r="E15" s="4">
        <f t="shared" si="1"/>
        <v>4.7351999999999999</v>
      </c>
      <c r="F15" s="3">
        <v>287</v>
      </c>
      <c r="G15" s="4">
        <f t="shared" si="2"/>
        <v>0.28700000000000003</v>
      </c>
      <c r="H15" s="3">
        <v>1150</v>
      </c>
      <c r="I15" s="4">
        <f t="shared" si="3"/>
        <v>0.80499999999999994</v>
      </c>
      <c r="J15" s="3">
        <v>272</v>
      </c>
      <c r="K15" s="4">
        <f t="shared" si="4"/>
        <v>0.10880000000000001</v>
      </c>
      <c r="L15" s="3">
        <v>5640</v>
      </c>
      <c r="M15" s="7">
        <v>27</v>
      </c>
      <c r="N15" s="8">
        <f t="shared" si="5"/>
        <v>0.80999999999999994</v>
      </c>
      <c r="O15" s="7">
        <v>6</v>
      </c>
      <c r="P15" s="8">
        <f t="shared" si="6"/>
        <v>3</v>
      </c>
      <c r="Q15" s="7">
        <v>1</v>
      </c>
      <c r="R15" s="5">
        <f t="shared" si="7"/>
        <v>0.5</v>
      </c>
    </row>
    <row r="16" spans="1:18" x14ac:dyDescent="0.35">
      <c r="A16" s="16">
        <v>25000</v>
      </c>
      <c r="B16" s="2" t="s">
        <v>22</v>
      </c>
      <c r="C16" s="13">
        <f t="shared" si="0"/>
        <v>9.1979000000000006</v>
      </c>
      <c r="D16" s="3">
        <v>4900</v>
      </c>
      <c r="E16" s="4">
        <f t="shared" si="1"/>
        <v>5.88</v>
      </c>
      <c r="F16" s="3">
        <v>0</v>
      </c>
      <c r="G16" s="4">
        <f t="shared" si="2"/>
        <v>0</v>
      </c>
      <c r="H16" s="3">
        <v>1517</v>
      </c>
      <c r="I16" s="4">
        <f t="shared" si="3"/>
        <v>1.0619000000000001</v>
      </c>
      <c r="J16" s="3">
        <v>390</v>
      </c>
      <c r="K16" s="4">
        <f t="shared" si="4"/>
        <v>0.156</v>
      </c>
      <c r="L16" s="3">
        <v>6804</v>
      </c>
      <c r="M16" s="7">
        <v>70</v>
      </c>
      <c r="N16" s="8">
        <f t="shared" si="5"/>
        <v>2.1</v>
      </c>
      <c r="O16" s="7">
        <v>0</v>
      </c>
      <c r="P16" s="8">
        <f t="shared" si="6"/>
        <v>0</v>
      </c>
      <c r="Q16" s="7">
        <v>0</v>
      </c>
      <c r="R16" s="5">
        <f t="shared" si="7"/>
        <v>0</v>
      </c>
    </row>
    <row r="17" spans="1:18" x14ac:dyDescent="0.35">
      <c r="A17" s="16">
        <v>26000</v>
      </c>
      <c r="B17" s="2" t="s">
        <v>23</v>
      </c>
      <c r="C17" s="13">
        <f t="shared" si="0"/>
        <v>29.912499999999998</v>
      </c>
      <c r="D17" s="3">
        <v>11132</v>
      </c>
      <c r="E17" s="4">
        <f t="shared" si="1"/>
        <v>13.3584</v>
      </c>
      <c r="F17" s="3">
        <v>0</v>
      </c>
      <c r="G17" s="4">
        <f t="shared" si="2"/>
        <v>0</v>
      </c>
      <c r="H17" s="3">
        <v>5639</v>
      </c>
      <c r="I17" s="4">
        <f t="shared" si="3"/>
        <v>3.9472999999999998</v>
      </c>
      <c r="J17" s="3">
        <v>1517</v>
      </c>
      <c r="K17" s="4">
        <f t="shared" si="4"/>
        <v>0.60680000000000001</v>
      </c>
      <c r="L17" s="3">
        <v>18263</v>
      </c>
      <c r="M17" s="9">
        <v>300</v>
      </c>
      <c r="N17" s="8">
        <f t="shared" si="5"/>
        <v>9</v>
      </c>
      <c r="O17" s="7">
        <v>3</v>
      </c>
      <c r="P17" s="8">
        <f t="shared" si="6"/>
        <v>1.5</v>
      </c>
      <c r="Q17" s="7">
        <v>3</v>
      </c>
      <c r="R17" s="5">
        <f t="shared" si="7"/>
        <v>1.5</v>
      </c>
    </row>
    <row r="18" spans="1:18" x14ac:dyDescent="0.35">
      <c r="A18" s="16">
        <v>27000</v>
      </c>
      <c r="B18" s="2" t="s">
        <v>24</v>
      </c>
      <c r="C18" s="13">
        <f t="shared" si="0"/>
        <v>18.543500000000002</v>
      </c>
      <c r="D18" s="3">
        <v>6710</v>
      </c>
      <c r="E18" s="4">
        <f t="shared" si="1"/>
        <v>8.0519999999999996</v>
      </c>
      <c r="F18" s="3">
        <v>0</v>
      </c>
      <c r="G18" s="4">
        <f t="shared" si="2"/>
        <v>0</v>
      </c>
      <c r="H18" s="3">
        <v>3549</v>
      </c>
      <c r="I18" s="4">
        <f t="shared" si="3"/>
        <v>2.4843000000000002</v>
      </c>
      <c r="J18" s="3">
        <v>1068</v>
      </c>
      <c r="K18" s="4">
        <f t="shared" si="4"/>
        <v>0.42720000000000002</v>
      </c>
      <c r="L18" s="3">
        <v>11304</v>
      </c>
      <c r="M18" s="7">
        <v>86</v>
      </c>
      <c r="N18" s="8">
        <f t="shared" si="5"/>
        <v>2.58</v>
      </c>
      <c r="O18" s="7">
        <v>4</v>
      </c>
      <c r="P18" s="8">
        <f t="shared" si="6"/>
        <v>2</v>
      </c>
      <c r="Q18" s="7">
        <v>6</v>
      </c>
      <c r="R18" s="5">
        <f t="shared" si="7"/>
        <v>3</v>
      </c>
    </row>
    <row r="19" spans="1:18" x14ac:dyDescent="0.35">
      <c r="A19" s="16">
        <v>28000</v>
      </c>
      <c r="B19" s="2" t="s">
        <v>25</v>
      </c>
      <c r="C19" s="13">
        <f t="shared" si="0"/>
        <v>10.475499999999998</v>
      </c>
      <c r="D19" s="3">
        <v>5617</v>
      </c>
      <c r="E19" s="4">
        <f t="shared" si="1"/>
        <v>6.7403999999999993</v>
      </c>
      <c r="F19" s="3">
        <v>100</v>
      </c>
      <c r="G19" s="4">
        <f t="shared" si="2"/>
        <v>0.1</v>
      </c>
      <c r="H19" s="3">
        <v>2389</v>
      </c>
      <c r="I19" s="4">
        <f t="shared" si="3"/>
        <v>1.6722999999999999</v>
      </c>
      <c r="J19" s="3">
        <v>382</v>
      </c>
      <c r="K19" s="4">
        <f t="shared" si="4"/>
        <v>0.15280000000000002</v>
      </c>
      <c r="L19" s="3">
        <v>8482</v>
      </c>
      <c r="M19" s="7">
        <v>27</v>
      </c>
      <c r="N19" s="8">
        <f t="shared" si="5"/>
        <v>0.80999999999999994</v>
      </c>
      <c r="O19" s="7">
        <v>1</v>
      </c>
      <c r="P19" s="8">
        <f t="shared" si="6"/>
        <v>0.5</v>
      </c>
      <c r="Q19" s="7">
        <v>1</v>
      </c>
      <c r="R19" s="5">
        <f t="shared" si="7"/>
        <v>0.5</v>
      </c>
    </row>
    <row r="20" spans="1:18" x14ac:dyDescent="0.35">
      <c r="A20" s="16">
        <v>31000</v>
      </c>
      <c r="B20" s="2" t="s">
        <v>26</v>
      </c>
      <c r="C20" s="13">
        <f t="shared" si="0"/>
        <v>18.116999999999997</v>
      </c>
      <c r="D20" s="3">
        <v>7219</v>
      </c>
      <c r="E20" s="4">
        <f t="shared" si="1"/>
        <v>8.6627999999999989</v>
      </c>
      <c r="F20" s="3">
        <v>0</v>
      </c>
      <c r="G20" s="4">
        <f t="shared" si="2"/>
        <v>0</v>
      </c>
      <c r="H20" s="3">
        <v>5798</v>
      </c>
      <c r="I20" s="4">
        <f t="shared" si="3"/>
        <v>4.0586000000000002</v>
      </c>
      <c r="J20" s="3">
        <v>414</v>
      </c>
      <c r="K20" s="4">
        <f t="shared" si="4"/>
        <v>0.1656</v>
      </c>
      <c r="L20" s="3">
        <v>13423</v>
      </c>
      <c r="M20" s="7">
        <v>41</v>
      </c>
      <c r="N20" s="8">
        <f t="shared" si="5"/>
        <v>1.23</v>
      </c>
      <c r="O20" s="7">
        <v>2</v>
      </c>
      <c r="P20" s="8">
        <f t="shared" si="6"/>
        <v>1</v>
      </c>
      <c r="Q20" s="7">
        <v>6</v>
      </c>
      <c r="R20" s="5">
        <f t="shared" si="7"/>
        <v>3</v>
      </c>
    </row>
    <row r="21" spans="1:18" x14ac:dyDescent="0.35">
      <c r="A21" s="16">
        <v>41000</v>
      </c>
      <c r="B21" s="2" t="s">
        <v>27</v>
      </c>
      <c r="C21" s="13">
        <f t="shared" si="0"/>
        <v>25.6602</v>
      </c>
      <c r="D21" s="3">
        <v>11931</v>
      </c>
      <c r="E21" s="4">
        <f t="shared" si="1"/>
        <v>14.317199999999998</v>
      </c>
      <c r="F21" s="3">
        <v>0</v>
      </c>
      <c r="G21" s="4">
        <f t="shared" si="2"/>
        <v>0</v>
      </c>
      <c r="H21" s="3">
        <v>5838</v>
      </c>
      <c r="I21" s="4">
        <f t="shared" si="3"/>
        <v>4.0865999999999998</v>
      </c>
      <c r="J21" s="3">
        <v>791</v>
      </c>
      <c r="K21" s="4">
        <f t="shared" si="4"/>
        <v>0.31640000000000001</v>
      </c>
      <c r="L21" s="3">
        <v>18533</v>
      </c>
      <c r="M21" s="7">
        <v>48</v>
      </c>
      <c r="N21" s="8">
        <f t="shared" si="5"/>
        <v>1.44</v>
      </c>
      <c r="O21" s="7">
        <v>3</v>
      </c>
      <c r="P21" s="8">
        <f t="shared" si="6"/>
        <v>1.5</v>
      </c>
      <c r="Q21" s="7">
        <v>8</v>
      </c>
      <c r="R21" s="5">
        <f t="shared" si="7"/>
        <v>4</v>
      </c>
    </row>
    <row r="22" spans="1:18" x14ac:dyDescent="0.35">
      <c r="A22" s="16">
        <v>43000</v>
      </c>
      <c r="B22" s="2" t="s">
        <v>28</v>
      </c>
      <c r="C22" s="13">
        <f t="shared" si="0"/>
        <v>11.565399999999999</v>
      </c>
      <c r="D22" s="3">
        <v>5569</v>
      </c>
      <c r="E22" s="4">
        <f t="shared" si="1"/>
        <v>6.6827999999999994</v>
      </c>
      <c r="F22" s="3">
        <v>0</v>
      </c>
      <c r="G22" s="4">
        <f t="shared" si="2"/>
        <v>0</v>
      </c>
      <c r="H22" s="3">
        <v>2358</v>
      </c>
      <c r="I22" s="4">
        <f t="shared" si="3"/>
        <v>1.6506000000000001</v>
      </c>
      <c r="J22" s="3">
        <v>505</v>
      </c>
      <c r="K22" s="4">
        <f t="shared" si="4"/>
        <v>0.20200000000000001</v>
      </c>
      <c r="L22" s="3">
        <v>8415</v>
      </c>
      <c r="M22" s="7">
        <v>51</v>
      </c>
      <c r="N22" s="8">
        <f t="shared" si="5"/>
        <v>1.53</v>
      </c>
      <c r="O22" s="7">
        <v>0</v>
      </c>
      <c r="P22" s="8">
        <f t="shared" si="6"/>
        <v>0</v>
      </c>
      <c r="Q22" s="7">
        <v>3</v>
      </c>
      <c r="R22" s="5">
        <f t="shared" si="7"/>
        <v>1.5</v>
      </c>
    </row>
    <row r="23" spans="1:18" x14ac:dyDescent="0.35">
      <c r="A23" s="16">
        <v>51000</v>
      </c>
      <c r="B23" s="10" t="s">
        <v>31</v>
      </c>
      <c r="C23" s="13">
        <f t="shared" si="0"/>
        <v>1.2834000000000001</v>
      </c>
      <c r="D23" s="6">
        <v>673</v>
      </c>
      <c r="E23" s="4">
        <f t="shared" si="1"/>
        <v>0.80759999999999998</v>
      </c>
      <c r="F23" s="6">
        <v>55</v>
      </c>
      <c r="G23" s="4">
        <f t="shared" si="2"/>
        <v>5.5E-2</v>
      </c>
      <c r="H23" s="6">
        <v>524</v>
      </c>
      <c r="I23" s="4">
        <f t="shared" si="3"/>
        <v>0.36680000000000001</v>
      </c>
      <c r="J23" s="6">
        <v>135</v>
      </c>
      <c r="K23" s="4">
        <f t="shared" si="4"/>
        <v>5.3999999999999999E-2</v>
      </c>
      <c r="L23" s="6">
        <v>1382</v>
      </c>
      <c r="M23" s="7">
        <v>0</v>
      </c>
      <c r="N23" s="8">
        <f t="shared" si="5"/>
        <v>0</v>
      </c>
      <c r="O23" s="7">
        <v>0</v>
      </c>
      <c r="P23" s="8">
        <f t="shared" si="6"/>
        <v>0</v>
      </c>
      <c r="Q23" s="7">
        <v>0</v>
      </c>
      <c r="R23" s="5">
        <f t="shared" si="7"/>
        <v>0</v>
      </c>
    </row>
    <row r="24" spans="1:18" x14ac:dyDescent="0.35">
      <c r="A24" s="16">
        <v>52000</v>
      </c>
      <c r="B24" s="10" t="s">
        <v>32</v>
      </c>
      <c r="C24" s="13">
        <f t="shared" si="0"/>
        <v>0.28079999999999999</v>
      </c>
      <c r="D24" s="6">
        <v>0</v>
      </c>
      <c r="E24" s="4">
        <f t="shared" si="1"/>
        <v>0</v>
      </c>
      <c r="F24" s="6">
        <v>250</v>
      </c>
      <c r="G24" s="4">
        <f t="shared" si="2"/>
        <v>0.25</v>
      </c>
      <c r="H24" s="6">
        <v>28</v>
      </c>
      <c r="I24" s="4">
        <f t="shared" si="3"/>
        <v>1.9599999999999999E-2</v>
      </c>
      <c r="J24" s="6">
        <v>28</v>
      </c>
      <c r="K24" s="4">
        <f t="shared" si="4"/>
        <v>1.12E-2</v>
      </c>
      <c r="L24" s="6">
        <v>306</v>
      </c>
      <c r="M24" s="7">
        <v>0</v>
      </c>
      <c r="N24" s="8">
        <f t="shared" si="5"/>
        <v>0</v>
      </c>
      <c r="O24" s="7">
        <v>0</v>
      </c>
      <c r="P24" s="8">
        <f t="shared" si="6"/>
        <v>0</v>
      </c>
      <c r="Q24" s="7">
        <v>0</v>
      </c>
      <c r="R24" s="5">
        <f t="shared" si="7"/>
        <v>0</v>
      </c>
    </row>
    <row r="25" spans="1:18" x14ac:dyDescent="0.35">
      <c r="A25" s="16">
        <v>53000</v>
      </c>
      <c r="B25" s="10" t="s">
        <v>33</v>
      </c>
      <c r="C25" s="13">
        <f t="shared" si="0"/>
        <v>0.48839999999999995</v>
      </c>
      <c r="D25" s="6">
        <v>232</v>
      </c>
      <c r="E25" s="4">
        <f t="shared" si="1"/>
        <v>0.27839999999999998</v>
      </c>
      <c r="F25" s="6">
        <v>58</v>
      </c>
      <c r="G25" s="4">
        <f t="shared" si="2"/>
        <v>5.8000000000000003E-2</v>
      </c>
      <c r="H25" s="6">
        <v>196</v>
      </c>
      <c r="I25" s="4">
        <f t="shared" si="3"/>
        <v>0.13719999999999999</v>
      </c>
      <c r="J25" s="6">
        <v>37</v>
      </c>
      <c r="K25" s="4">
        <f t="shared" si="4"/>
        <v>1.4800000000000001E-2</v>
      </c>
      <c r="L25" s="6">
        <v>523</v>
      </c>
      <c r="M25" s="7">
        <v>0</v>
      </c>
      <c r="N25" s="8">
        <f t="shared" si="5"/>
        <v>0</v>
      </c>
      <c r="O25" s="7">
        <v>0</v>
      </c>
      <c r="P25" s="8">
        <f t="shared" si="6"/>
        <v>0</v>
      </c>
      <c r="Q25" s="7">
        <v>0</v>
      </c>
      <c r="R25" s="5">
        <f t="shared" si="7"/>
        <v>0</v>
      </c>
    </row>
    <row r="26" spans="1:18" x14ac:dyDescent="0.35">
      <c r="A26" s="16">
        <v>54000</v>
      </c>
      <c r="B26" s="10" t="s">
        <v>34</v>
      </c>
      <c r="C26" s="13">
        <f t="shared" si="0"/>
        <v>0.66979999999999995</v>
      </c>
      <c r="D26" s="6">
        <v>373</v>
      </c>
      <c r="E26" s="4">
        <f t="shared" si="1"/>
        <v>0.44759999999999994</v>
      </c>
      <c r="F26" s="6">
        <v>70</v>
      </c>
      <c r="G26" s="4">
        <f t="shared" si="2"/>
        <v>7.0000000000000007E-2</v>
      </c>
      <c r="H26" s="6">
        <v>178</v>
      </c>
      <c r="I26" s="4">
        <f t="shared" si="3"/>
        <v>0.1246</v>
      </c>
      <c r="J26" s="6">
        <v>69</v>
      </c>
      <c r="K26" s="4">
        <f t="shared" si="4"/>
        <v>2.7600000000000003E-2</v>
      </c>
      <c r="L26" s="6">
        <v>688</v>
      </c>
      <c r="M26" s="7">
        <v>0</v>
      </c>
      <c r="N26" s="8">
        <f t="shared" si="5"/>
        <v>0</v>
      </c>
      <c r="O26" s="7">
        <v>0</v>
      </c>
      <c r="P26" s="8">
        <f t="shared" si="6"/>
        <v>0</v>
      </c>
      <c r="Q26" s="7">
        <v>0</v>
      </c>
      <c r="R26" s="5">
        <f t="shared" si="7"/>
        <v>0</v>
      </c>
    </row>
    <row r="27" spans="1:18" x14ac:dyDescent="0.35">
      <c r="A27" s="16">
        <v>55000</v>
      </c>
      <c r="B27" s="2" t="s">
        <v>29</v>
      </c>
      <c r="C27" s="13">
        <f t="shared" si="0"/>
        <v>3.1189999999999998</v>
      </c>
      <c r="D27" s="3">
        <v>2165</v>
      </c>
      <c r="E27" s="4">
        <f t="shared" si="1"/>
        <v>2.5979999999999999</v>
      </c>
      <c r="F27" s="3">
        <v>0</v>
      </c>
      <c r="G27" s="4">
        <f t="shared" si="2"/>
        <v>0</v>
      </c>
      <c r="H27" s="3">
        <v>30</v>
      </c>
      <c r="I27" s="4">
        <f t="shared" si="3"/>
        <v>2.1000000000000001E-2</v>
      </c>
      <c r="J27" s="3">
        <v>0</v>
      </c>
      <c r="K27" s="4">
        <f t="shared" si="4"/>
        <v>0</v>
      </c>
      <c r="L27" s="3">
        <v>2195</v>
      </c>
      <c r="M27" s="7">
        <v>0</v>
      </c>
      <c r="N27" s="8">
        <f t="shared" si="5"/>
        <v>0</v>
      </c>
      <c r="O27" s="7">
        <v>1</v>
      </c>
      <c r="P27" s="8">
        <f t="shared" si="6"/>
        <v>0.5</v>
      </c>
      <c r="Q27" s="7">
        <v>0</v>
      </c>
      <c r="R27" s="5">
        <f t="shared" si="7"/>
        <v>0</v>
      </c>
    </row>
    <row r="28" spans="1:18" x14ac:dyDescent="0.35">
      <c r="A28" s="16">
        <v>56000</v>
      </c>
      <c r="B28" s="2" t="s">
        <v>30</v>
      </c>
      <c r="C28" s="13">
        <f t="shared" si="0"/>
        <v>5.3926999999999996</v>
      </c>
      <c r="D28" s="3">
        <v>3080</v>
      </c>
      <c r="E28" s="4">
        <f t="shared" si="1"/>
        <v>3.6959999999999997</v>
      </c>
      <c r="F28" s="3">
        <v>0</v>
      </c>
      <c r="G28" s="4">
        <f t="shared" si="2"/>
        <v>0</v>
      </c>
      <c r="H28" s="3">
        <v>281</v>
      </c>
      <c r="I28" s="4">
        <f t="shared" si="3"/>
        <v>0.19669999999999999</v>
      </c>
      <c r="J28" s="3">
        <v>0</v>
      </c>
      <c r="K28" s="4">
        <f t="shared" si="4"/>
        <v>0</v>
      </c>
      <c r="L28" s="3">
        <v>3357</v>
      </c>
      <c r="M28" s="7">
        <v>0</v>
      </c>
      <c r="N28" s="8">
        <f t="shared" si="5"/>
        <v>0</v>
      </c>
      <c r="O28" s="7">
        <v>1</v>
      </c>
      <c r="P28" s="8">
        <f t="shared" si="6"/>
        <v>0.5</v>
      </c>
      <c r="Q28" s="7">
        <v>2</v>
      </c>
      <c r="R28" s="5">
        <f t="shared" si="7"/>
        <v>1</v>
      </c>
    </row>
  </sheetData>
  <mergeCells count="3">
    <mergeCell ref="D1:L1"/>
    <mergeCell ref="A1:B1"/>
    <mergeCell ref="M1:R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školství, mládeže a tělovýchovy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Vozobulová Petra</dc:creator>
  <cp:lastModifiedBy>Vozobulová Petra</cp:lastModifiedBy>
  <dcterms:created xsi:type="dcterms:W3CDTF">2019-12-22T23:10:22Z</dcterms:created>
  <dcterms:modified xsi:type="dcterms:W3CDTF">2019-12-23T17:31:21Z</dcterms:modified>
</cp:coreProperties>
</file>