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24226"/>
  <xr:revisionPtr revIDLastSave="0" documentId="8_{05B37151-C395-4BF6-8538-C2ABD46DDA41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List1" sheetId="1" r:id="rId1"/>
  </sheets>
  <definedNames>
    <definedName name="_xlnm._FilterDatabase" localSheetId="0" hidden="1">List1!$A$4:$N$75</definedName>
  </definedNames>
  <calcPr calcId="191029"/>
</workbook>
</file>

<file path=xl/calcChain.xml><?xml version="1.0" encoding="utf-8"?>
<calcChain xmlns="http://schemas.openxmlformats.org/spreadsheetml/2006/main">
  <c r="F36" i="1" l="1"/>
  <c r="F29" i="1" l="1"/>
  <c r="F31" i="1"/>
  <c r="F45" i="1" l="1"/>
  <c r="F38" i="1"/>
  <c r="F21" i="1"/>
  <c r="E79" i="1" l="1"/>
  <c r="F78" i="1"/>
  <c r="E77" i="1"/>
  <c r="E76" i="1"/>
  <c r="E75" i="1"/>
  <c r="F48" i="1" l="1"/>
  <c r="F27" i="1" l="1"/>
  <c r="F32" i="1" l="1"/>
  <c r="F50" i="1"/>
  <c r="F53" i="1"/>
  <c r="F19" i="1" l="1"/>
  <c r="F22" i="1"/>
  <c r="F23" i="1"/>
  <c r="E56" i="1"/>
  <c r="F18" i="1" l="1"/>
  <c r="F46" i="1" l="1"/>
  <c r="F54" i="1" l="1"/>
  <c r="F49" i="1"/>
  <c r="F33" i="1"/>
  <c r="F17" i="1"/>
  <c r="F37" i="1" l="1"/>
</calcChain>
</file>

<file path=xl/sharedStrings.xml><?xml version="1.0" encoding="utf-8"?>
<sst xmlns="http://schemas.openxmlformats.org/spreadsheetml/2006/main" count="708" uniqueCount="262">
  <si>
    <t>Pořadové číslo VZ</t>
  </si>
  <si>
    <t>Druh VZ</t>
  </si>
  <si>
    <t>Předpokládaná doba trvání smlouvy</t>
  </si>
  <si>
    <t>Název VZ</t>
  </si>
  <si>
    <t>Předmět VZ</t>
  </si>
  <si>
    <t>Zdroj financování (státní rozpočet/EU/jiný dotační titul)</t>
  </si>
  <si>
    <t>Odbor</t>
  </si>
  <si>
    <t>Poznámka</t>
  </si>
  <si>
    <t>Předpokládaný termín zahájení plnění</t>
  </si>
  <si>
    <t>služby</t>
  </si>
  <si>
    <t>Legenda:</t>
  </si>
  <si>
    <t xml:space="preserve">Roční plán VZ  byl vytvořen na základě zaslaných požadavků jednotlivých odborů. </t>
  </si>
  <si>
    <t>Předpokládaná hodnota VZ bez DPH</t>
  </si>
  <si>
    <t>Zakázky jsou rozděleny na 4 části od již probíhajících, přes nadlimitní, dále podlimitní a malého rozsahu, až po zakázky do 400 tis. Kč (dodávky a služby), resp. do 600 tis. Kč (stavební práce).</t>
  </si>
  <si>
    <t>Režim VZ a druh ZŘ (nadlimitní, podlimitní, malého rozsahu)</t>
  </si>
  <si>
    <t>Předpokládaný termín předložení Evidenčního listu</t>
  </si>
  <si>
    <t>Předpokládaná hodnota VZ s DPH</t>
  </si>
  <si>
    <t>SMVS</t>
  </si>
  <si>
    <t>VZMR/OŘ</t>
  </si>
  <si>
    <t>SR</t>
  </si>
  <si>
    <t>3 roky</t>
  </si>
  <si>
    <t>jednorázově</t>
  </si>
  <si>
    <t>PLVZ/OŘ</t>
  </si>
  <si>
    <t>O 42</t>
  </si>
  <si>
    <t>O 31</t>
  </si>
  <si>
    <t>Zabezpečení prostor pro účely konání Dnů Spojeného ústavu jaderných výzkumů v ČR</t>
  </si>
  <si>
    <t>Pronájem výstavních ploch a přednáškového sálu pro výstavu a přednášky spojené s českým členstvím ve Spojeném ústavu jaderných výzkumů (předběžně plánováno v Národní technické knihovně).</t>
  </si>
  <si>
    <t>VZ 2022  probíhající</t>
  </si>
  <si>
    <t>VZ 2022 do 400 tis. Kč  (dodávky, služby) a do 600 tis. Kč (stavební práce), administrované samostatně jednotlivými útvary v průběhu roku</t>
  </si>
  <si>
    <t xml:space="preserve">                      Plán veřejných zakázek MŠMT pro rok 2022</t>
  </si>
  <si>
    <t>Národní den velkých výzkumných infrastruktur</t>
  </si>
  <si>
    <t>Organizační zajištění 5. Národního dne velkých výzkumných infrastruktur - pronájem techniky, catering, zajištění služeb fotografa apod.</t>
  </si>
  <si>
    <t>02/2022</t>
  </si>
  <si>
    <t>06/2022</t>
  </si>
  <si>
    <t>Online registr pro podávání přihlášek ke stipendijním pobytům</t>
  </si>
  <si>
    <t>2 roky (2022-2023) resp. od doby uzavření do konce roku 2023</t>
  </si>
  <si>
    <t>1.Q 2022</t>
  </si>
  <si>
    <t>3.-4.Q 2022</t>
  </si>
  <si>
    <t>Národní plán obnovy</t>
  </si>
  <si>
    <t>ne</t>
  </si>
  <si>
    <t>Budoucí online registr byl již předběžně diskutován s odborem informatiky a statistiky. S ohledem na financování z NPO probíhají jednání s MV ohledně způsobu, jakým budou finance převedeny MŠMT (nejspíš na základě výzvy vyhlašované MV).</t>
  </si>
  <si>
    <t>O 71</t>
  </si>
  <si>
    <t>Pořízení mobilních telefonů</t>
  </si>
  <si>
    <t>04/2022</t>
  </si>
  <si>
    <t>OP EU</t>
  </si>
  <si>
    <t>dodávky</t>
  </si>
  <si>
    <t>07/2022</t>
  </si>
  <si>
    <t>Dynamický nákupní systém pro organizační a technické zajištění jednání ŘO OP 2022 - 2026</t>
  </si>
  <si>
    <t>od 23.6.2022 do 22.6.2026.</t>
  </si>
  <si>
    <t>6/2022</t>
  </si>
  <si>
    <t>4 roky</t>
  </si>
  <si>
    <t>03/2022</t>
  </si>
  <si>
    <t>SR/ OP EU</t>
  </si>
  <si>
    <t>Propagační předměty pro OP 2022-2025</t>
  </si>
  <si>
    <t>Hodnocení posilování kapacit pro kvalitní výzkum, rozvoj VŠ a lidských zdrojů pro VaV</t>
  </si>
  <si>
    <t>V souladu s evaluačním plánem je nezbytné připravit Hodnocení posilování kapacit pro kvalitní výzkum, rozvoj VŠ a lidských zdrojů pro VaV.</t>
  </si>
  <si>
    <t>Ex-post evaluace OP VVV</t>
  </si>
  <si>
    <t>10/2022</t>
  </si>
  <si>
    <t>Evaluace postojů veřejnosti k inkluzi.</t>
  </si>
  <si>
    <t>V souladu s potřebami strategického řízení Sekce IV je nezbytné zpracovat Evaluaci, která zhodnotí postoj veřejnosti k inkluzi.</t>
  </si>
  <si>
    <t>Úklidové služby pro MŠMT</t>
  </si>
  <si>
    <t>SR/OP EU</t>
  </si>
  <si>
    <t>DNS/OŘ</t>
  </si>
  <si>
    <t>NLVZ/OŘ</t>
  </si>
  <si>
    <t>Zajištění úklidových služeb v objektech MŠMT vč. dodávek hygienických prostředků. Zakázka na části A) úřad a B) OP.</t>
  </si>
  <si>
    <t>Malířské služby</t>
  </si>
  <si>
    <t>01/2022</t>
  </si>
  <si>
    <t>Zajištění telekomunikačních služeb - provoz pevných linek</t>
  </si>
  <si>
    <t>Přesoutěžení stávající smlouvy. Výdaje ze stávající smlouvy jsou nezpůsobilé k financování  z OP EU.</t>
  </si>
  <si>
    <t xml:space="preserve"> VZMR/OŘ</t>
  </si>
  <si>
    <t>11/2022</t>
  </si>
  <si>
    <t xml:space="preserve">Rozvoj a servisní správa propojení systémů MS 2021+ a EIS </t>
  </si>
  <si>
    <t>Zajištění rozvoje a servisních činností ohledně propojení systémů MS2021+ a EIS.</t>
  </si>
  <si>
    <t>JŘBU</t>
  </si>
  <si>
    <t>08/2022</t>
  </si>
  <si>
    <t>ano</t>
  </si>
  <si>
    <t>Rozvoj OKbase</t>
  </si>
  <si>
    <t>Rozvoj SW.</t>
  </si>
  <si>
    <t xml:space="preserve"> NLVZ/OŘ</t>
  </si>
  <si>
    <t>05/2021</t>
  </si>
  <si>
    <t>10/2021</t>
  </si>
  <si>
    <t>Rozvoj EIS-JASU</t>
  </si>
  <si>
    <t>Zajištění malířských a natěračských prací v objektech MŠMT.</t>
  </si>
  <si>
    <t>Registr pro elektronizaci agendy přijímání zahraničních občanů (EU) ke stipendijním pobytům na českých VŠ na základě bilaterálních smluv, v návazanosti na článek 6 a Přílohu II Nařízení EU o Jednotné digitální bráně.</t>
  </si>
  <si>
    <t>05/2022</t>
  </si>
  <si>
    <t>Systém pro ochranu koncových stanic a serverů</t>
  </si>
  <si>
    <t>Grafické zpracování Výroční zprávy o stavu a rozvoji vzdělávání v České republice za rok 2021</t>
  </si>
  <si>
    <t>Smlouva 
o poskytování služeb 
(Aplikace pro přenos a zpracování dat z evidencí škol a správu rejstříku škol, školských zařízení a školských právnických osob - programátorské a servisní práce při úpravách stávajícího systému)</t>
  </si>
  <si>
    <t>Rozvoj informačních systémů odboru vysokých škol a dalších</t>
  </si>
  <si>
    <t>09/2022</t>
  </si>
  <si>
    <t>3/2023</t>
  </si>
  <si>
    <t>Dodávka a podpora provozu Informačního systému vzdělávání v rozsahu budování jeho druhé etapy – eEdu-II</t>
  </si>
  <si>
    <t>12/2022</t>
  </si>
  <si>
    <t>Zálohovací zařízení</t>
  </si>
  <si>
    <t>Diskové pole</t>
  </si>
  <si>
    <t>Dodání soustavy UPS pro technologická a datová centra MŠMT v lokacích Karmelitská a Harfa.</t>
  </si>
  <si>
    <t>5 roků</t>
  </si>
  <si>
    <t>11/2021</t>
  </si>
  <si>
    <t>Programátorské práce na platformě .NET (i nezávisle na MS SP) a zajištění rozvoje a komplexní podpory Microsoft SharePoint.</t>
  </si>
  <si>
    <t>ServiceDesk analýza</t>
  </si>
  <si>
    <t>VZMR</t>
  </si>
  <si>
    <t>ServiceDesk a jeho správa</t>
  </si>
  <si>
    <t>Monitorovací systém</t>
  </si>
  <si>
    <t>Dodávka, implementace, podpora a rozvoj systému elektronické spisové služby na Ministerstvu školství, mládeže a tělovýchovy včetně důvěryhodného úložiště dokumentů</t>
  </si>
  <si>
    <t>dodávky, služby</t>
  </si>
  <si>
    <t>Rozvoj SW a pořízení HW.</t>
  </si>
  <si>
    <t>Smlouva na zajištění servisu výtahů v souladu s ustanoveními platných právních předpisů a norem v objektech MŠMT</t>
  </si>
  <si>
    <t>9/2022</t>
  </si>
  <si>
    <t>1/2023</t>
  </si>
  <si>
    <t>Smlouva o nájmu vozidla</t>
  </si>
  <si>
    <t>1 rok</t>
  </si>
  <si>
    <t xml:space="preserve">Smlouva o sběru a odvozu odpadu </t>
  </si>
  <si>
    <t>Pravidelný sběr a odvoz odpadu z míst shromažďování odpadu se sběrných nádob (zapůjčí dodavatel MŠMT k užívání) od objektů MŠMT v Karmelitské 7, 8 a U Lužického semináře 13/90.</t>
  </si>
  <si>
    <t>S 22</t>
  </si>
  <si>
    <t>Interní komunikační systém - Intranet MŠMT</t>
  </si>
  <si>
    <t>Dodání jednoho nebo více webových portálů (bez HW) podle technické specifikace z VZ Softwarová analýza.</t>
  </si>
  <si>
    <t>SR/OPZ</t>
  </si>
  <si>
    <t>do 12/2022</t>
  </si>
  <si>
    <t>O 30</t>
  </si>
  <si>
    <t>Rekonstrukce sanitárního vybavení v budovách A,B,E - projektová dokumentace</t>
  </si>
  <si>
    <t>2 roky</t>
  </si>
  <si>
    <t>Nákup novin a časopisů pro rok 2023</t>
  </si>
  <si>
    <t>01/2023</t>
  </si>
  <si>
    <t>Rekonstrukce budovy Senovážné náměstí 977/24 – 2. etapa</t>
  </si>
  <si>
    <t>133V012000021</t>
  </si>
  <si>
    <t>Přístupy k účtu do systému společného datového prostředí (CDE)</t>
  </si>
  <si>
    <t>Společné datové prostředí pro projekt rekonstrukce budovy Senovážné náměstí 24.</t>
  </si>
  <si>
    <t>OPŽP                                                                                         Energetická opatření v areálu MŠMT -Výměna a repase oken a zateplení půd</t>
  </si>
  <si>
    <t>stavební práce</t>
  </si>
  <si>
    <t>10/2020</t>
  </si>
  <si>
    <t>03/2021</t>
  </si>
  <si>
    <t>SR/OPŽP/NZÚ BVS</t>
  </si>
  <si>
    <t>133V013000006</t>
  </si>
  <si>
    <t>OPŽP                                                                                                                                      Energetická opatření v areálu MŠMT – Výměna osvětlovacích těles</t>
  </si>
  <si>
    <t>před podpisem smlouvy</t>
  </si>
  <si>
    <t>Zabezpečení a modernizace bezpečnostního systému MŠMT – 1. etapa</t>
  </si>
  <si>
    <t>probíhá</t>
  </si>
  <si>
    <t>Drobné nákupy IT</t>
  </si>
  <si>
    <t>Bílá technika</t>
  </si>
  <si>
    <t>Lednice, mikrovlnky, kávovary…</t>
  </si>
  <si>
    <t>Pořízení mobilních telefonů.</t>
  </si>
  <si>
    <t>Oprava archivu budovy 2 v Dolních Břežanech</t>
  </si>
  <si>
    <t>IZ,EL</t>
  </si>
  <si>
    <t>II.pol. 2022</t>
  </si>
  <si>
    <t>II.pol.2022</t>
  </si>
  <si>
    <t>O 50</t>
  </si>
  <si>
    <t>O 51, O 42</t>
  </si>
  <si>
    <t>O 51</t>
  </si>
  <si>
    <t>O 50, O 42</t>
  </si>
  <si>
    <t>O 53</t>
  </si>
  <si>
    <t>Zajišťování kurzů základů vzdělávání v oblasti kultury a demokracie pro osoby s udělenou mezinárodní ochranou formou azylu nebo doplňkové ochrany</t>
  </si>
  <si>
    <t>O 21</t>
  </si>
  <si>
    <t>do 12/2024</t>
  </si>
  <si>
    <t>Zpracování návrhu pro veřejnou zakázku na tvorbu agendového informačního systému určeného pro sledování uplatnitelnosti absolventů v ČR</t>
  </si>
  <si>
    <t>Pořízení SAM Software - informačního systému pro správu SW, licencí a nehmotného elektronického majetku MŠMT</t>
  </si>
  <si>
    <t>12/2021</t>
  </si>
  <si>
    <t>Pořízení IT prostředků</t>
  </si>
  <si>
    <t>Nákup notebooků/monitorů.</t>
  </si>
  <si>
    <t>VZ 2022 v jednání</t>
  </si>
  <si>
    <t>Ubytování na akcích CZ PRES 2022</t>
  </si>
  <si>
    <t>Zajištění ubytování v hotelích pro účastníky předsednických akcí konaných v Praze.</t>
  </si>
  <si>
    <t>centrálně soutěženo s ÚV</t>
  </si>
  <si>
    <t>2022/2023</t>
  </si>
  <si>
    <t>ÚV</t>
  </si>
  <si>
    <t>SR/VVI/granty Erasmus</t>
  </si>
  <si>
    <t>MŠMT bude soutěžit v rámci centralizovaného zadávání s ÚV</t>
  </si>
  <si>
    <t>Catering v centrálně zajišťovaných prostorách na CZ PRES 2022</t>
  </si>
  <si>
    <t>Zajištění cateringu (coffeebreak, oběd) pro účastníky předsednických akcí.</t>
  </si>
  <si>
    <t xml:space="preserve">Propagační předměty na akcích CZ PRES 2022 </t>
  </si>
  <si>
    <t>Propagační předměty na akcích CZ PRES 2022</t>
  </si>
  <si>
    <t>sponzoring</t>
  </si>
  <si>
    <t>zdarma formou sponzoringu</t>
  </si>
  <si>
    <t>MŠMT bude soutěžit za protihodnotu spočívající v propagaci dané společnosti.</t>
  </si>
  <si>
    <t>SR/VVI</t>
  </si>
  <si>
    <t>O 70</t>
  </si>
  <si>
    <t>Servis a opravy motorových vozidel pro MŠMT</t>
  </si>
  <si>
    <t>Zabezpečení servisních, pneuservisních a opravárenských prací vč. náhradních dílů pro motorová vozidla MŠMT továrních značek ŠKODA, VW.</t>
  </si>
  <si>
    <t>Závisí na úřadu</t>
  </si>
  <si>
    <t>Stávající VZ je postižena sankcí 10% z důvodu nálezu kontroly řídícího orgánu OP VVV.</t>
  </si>
  <si>
    <t>Ceny ministra pro VŠ – květiny</t>
  </si>
  <si>
    <t>Ceny ministra pro VŠ – moderace</t>
  </si>
  <si>
    <t>Zajištění pronájmu prostor na jednání Rady programů a setkání s reprezentacemi vysokých škol ke koncepčním dokumentům (Vyhlášení centralizovaného rozvojového programu pro VVŠ 2023)</t>
  </si>
  <si>
    <t>1. a 2. pololetí</t>
  </si>
  <si>
    <t>Jmenování profesorů – zpěv a varhanní doprovod v Karolinu UK</t>
  </si>
  <si>
    <t>Jmenování profesorů – květiny (jmenované profesorky, řečník, zpěvačka)</t>
  </si>
  <si>
    <t>Jmenování profesorů – pronájem prostor Karolina UK</t>
  </si>
  <si>
    <t>Dny vzdělávací činnosti 2022</t>
  </si>
  <si>
    <t>Jazykové vzdělávání zaměstnanců MŠMT</t>
  </si>
  <si>
    <t>Stávající smlouva končí 15.4.2023</t>
  </si>
  <si>
    <t>S 21, O 42</t>
  </si>
  <si>
    <t>4/2023</t>
  </si>
  <si>
    <t>Opravy a údržba elektro pro MŠMT</t>
  </si>
  <si>
    <t>Revize, údržba, opravy, dodávky materiálu a další služby v oblasti elektro pro MŠMT.</t>
  </si>
  <si>
    <t>Závisí na vyřešení kvality služeb u stávajícího dodavatele.</t>
  </si>
  <si>
    <t>Síťová infrastruktura</t>
  </si>
  <si>
    <t>Pořízení prvků síťové infrastruktury a wifi.</t>
  </si>
  <si>
    <t>Síťová infrastruktura - Senovážné</t>
  </si>
  <si>
    <t>Obnova vozového parku</t>
  </si>
  <si>
    <t>2022</t>
  </si>
  <si>
    <t>Klimatizace serveroven - realizace a dodávka</t>
  </si>
  <si>
    <t>VMZR/OŘ</t>
  </si>
  <si>
    <t>Správa ATÚ a telefonních rozvodů</t>
  </si>
  <si>
    <t>Zajištění správy telefonních ústředen MŠMT.</t>
  </si>
  <si>
    <t xml:space="preserve">v jednání </t>
  </si>
  <si>
    <t>průběžně</t>
  </si>
  <si>
    <t>Rekonstrukce budovy Karmelitská 17,  1.Etapa, I. Fáze</t>
  </si>
  <si>
    <t>Bezpečnostní infrastruktura MŠMT – NGFW</t>
  </si>
  <si>
    <t>Dodávka 2ks New Generation Firewall (1 HA cluster), jejich konfigurace a implementace do infrastruktury MŠMT. Dodávka 2ks Email Gateway (1 HA cluster),jejich konfigurace a implementace do infrastruktury MŠMT. Práce související s nastavením a konfigurací dodaných zařízení.</t>
  </si>
  <si>
    <t>2 roky vývoj + 5 roků podpora</t>
  </si>
  <si>
    <t>09/2021</t>
  </si>
  <si>
    <t>Programátorské práce na platformě .NET a podpora
Microsoft SharePoint</t>
  </si>
  <si>
    <t>Pořízení UPS - záložní bateriový napájecí systém</t>
  </si>
  <si>
    <t>Zajištění propagačních předmětů vč. potisku.</t>
  </si>
  <si>
    <t>Zajištění a realizace kurzů základů vzdělávání v oblasti kultury a demokracie pro až 500 oprávněných osob ročně v zařízeních Správy uprchlických zařízení (dále jen „integrační centra”) i mimo ně.</t>
  </si>
  <si>
    <t>Výroba replik oken a realizaci stavebních prací při jejich výměně včetně zateplení stropů pod nevytápěnými půdami.</t>
  </si>
  <si>
    <t xml:space="preserve"> Výměna stávajících trubicových světel (zářivek) za úsporná LED svítidla s delší životností a energetickou úsporou.</t>
  </si>
  <si>
    <t>Zpracování dokumentace pro provedení stavby (DPS) včetně všech požadovaných součástí.</t>
  </si>
  <si>
    <t>Zpracování projektových dokumentací DSP a DPS.</t>
  </si>
  <si>
    <t>Navazující DNS, které bude zavedeno jako náhrada přechozího DNS, které končí 22. 6. 2022. Tj. nové DNS od 23.6.2022.</t>
  </si>
  <si>
    <t>Pořízení zálohovacího zařízení pro zajištění rychlé obnovy s ochranou proti ramsomware, deduplikací a Veeam akcelerator.</t>
  </si>
  <si>
    <t>Endpoint Detection &amp; Response Software - kyberbezpečnostní ochrana koncových stanic.</t>
  </si>
  <si>
    <t>Pořízení diskových polí v HA.</t>
  </si>
  <si>
    <t>Další elektronizace vybraných agend (Sběr statistických dat, SIMS, Registr docentů a profesorů, Nostrifikace).</t>
  </si>
  <si>
    <r>
      <t xml:space="preserve">Zajištění provozu a rozvoje informačních systémů OVŠ </t>
    </r>
    <r>
      <rPr>
        <sz val="10"/>
        <rFont val="Calibri"/>
        <family val="2"/>
        <charset val="238"/>
        <scheme val="minor"/>
      </rPr>
      <t>(SIMS, REDOP, ISACC, PPSVS, NVS, UOK, RUV).</t>
    </r>
  </si>
  <si>
    <t>Vysoutěžení navazující smlouvy ve věci zajištění jazykových kurzů pro zaměstnance MŠMT.</t>
  </si>
  <si>
    <t>Pasportizace, zpracování dokumentací DSP a DPS, autorský dozor.</t>
  </si>
  <si>
    <t>Zajištění podpory monitorovacího systému Zabbix.</t>
  </si>
  <si>
    <t>Předmětem plnění jsou programátorské a servisní práce spočívající v úpravách stávajícího systému pro přenos a zpracování dat z evidencí škol a rejstříku škol, školských zařízení a školských právnických osob.</t>
  </si>
  <si>
    <t>Průběžná stavební údržba sanitárního vybavení (např. umyvadla, WC, baterie apod.) a rozvodů způsobenou běžným opotřebením vybavení.</t>
  </si>
  <si>
    <t>Pořízení prvků síťové infrastruktury a UPS.</t>
  </si>
  <si>
    <t>Klimatizace serveroven.</t>
  </si>
  <si>
    <t>Průběžná obnova vozového parku - v roce 2022 - 2 hybridní vozy.</t>
  </si>
  <si>
    <t>Příprava podkladů (návrhů) pro veřejnou zakázku na tvorbu AIS, příprava technické dokumentace a podkladů nezbytných pro jednání s OHA.</t>
  </si>
  <si>
    <t>Stavební práce vč.dokumentace DSP, DPS, autorský dozor.</t>
  </si>
  <si>
    <t>V souladu s evaluačním plánem bude nezbytné připravit Ex-post evaluace OP VVV.</t>
  </si>
  <si>
    <t>Softwarový nástroj pro ServiceDesk a jeho následná správa.</t>
  </si>
  <si>
    <t>Pravidelné odborné prohlídky, zkoušky a údržba výtahů v pracovní dny 0-24 hod. Nepravidelné servisní prohlídky a opravy v mimo pracovní dny a o svátcích 0-24 hod. Vyprošťování dopravovaných osob z výtahů – nepřetržitá pohotovost. Havarijní servisní činnost a odstraňování závad. Pravidelné zaškolení pracovníků objednavatele na činnost dozorce výtahů a pro vyprošťování dopravovaných osob.</t>
  </si>
  <si>
    <t>Softwarový nástroj pro ServiceDesk - analýza.</t>
  </si>
  <si>
    <t>DTP výroční zprávy.</t>
  </si>
  <si>
    <t>Pronájem prostor a konferenční techniky.</t>
  </si>
  <si>
    <t>Květiny.</t>
  </si>
  <si>
    <t>Pronájem prostor.</t>
  </si>
  <si>
    <t>Hudební produkce.</t>
  </si>
  <si>
    <t>Smlouva o nájmu vozidla pro potřeby ústavního činitele ČR - ministra s instalovaným zařízením VRZ.</t>
  </si>
  <si>
    <t>Moderátorské služby.</t>
  </si>
  <si>
    <t>Pravidelný nákup, novin, časopisů a dalších periodik pro rok 2022.</t>
  </si>
  <si>
    <t>Wifi, jabry, tiskárny.</t>
  </si>
  <si>
    <t>Propisky, bloky, šňůrky na badge.</t>
  </si>
  <si>
    <t>Playlist české hudby.</t>
  </si>
  <si>
    <t>Kravaty a šátky.</t>
  </si>
  <si>
    <t>Dodání software SAM, kterým se rozumí elektronický nástroj k automatizované evidenci a inventarizaci výpočetní techniky a monitoringu nainstalovaného SW.</t>
  </si>
  <si>
    <t>VZ 2022  (NLVZ - seřazeno podle termínu předložení Evidenčního listu)</t>
  </si>
  <si>
    <t xml:space="preserve">Přesoutěžení služby z důvodu kvality služeb. </t>
  </si>
  <si>
    <t>VZ ve spolupráci s ÚV</t>
  </si>
  <si>
    <t>O 53, O 42</t>
  </si>
  <si>
    <t>částečně SMVS</t>
  </si>
  <si>
    <t>Rámcová smlouva MV, SMVS</t>
  </si>
  <si>
    <t>Implementace, provoz a technická podpora licence Dotačního portálu Ministerstva školství, mládež a tělovýchovy.</t>
  </si>
  <si>
    <t>VZ 2022  (PLVZ a VZMR - seřazeno podle termínu předložení Evidenčního listu)</t>
  </si>
  <si>
    <t>Implementace, provoz a technická podpora licence Dotačního portálu MŠMT.</t>
  </si>
  <si>
    <t>změny I.Q 2022</t>
  </si>
  <si>
    <t>změny II.Q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</si>
</sst>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3" formatCode="_-* #,##0.00\ _K_č_-;\-* #,##0.00\ _K_č_-;_-* &quot;-&quot;??\ _K_č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/>
    <xf numFmtId="0" fontId="8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9" fillId="0" borderId="4" xfId="0" applyFont="1" applyBorder="1" applyAlignment="1">
      <alignment horizontal="center" vertical="center" wrapText="1"/>
    </xf>
    <xf numFmtId="8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4" fontId="8" fillId="5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5" fillId="0" borderId="1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</cellXfs>
  <cellStyles count="9">
    <cellStyle name="Čárka 2" xfId="1" xr:uid="{00000000-0005-0000-0000-000000000000}"/>
    <cellStyle name="Čárka 2 2" xfId="4" xr:uid="{00000000-0005-0000-0000-000001000000}"/>
    <cellStyle name="Čárka 2 2 2" xfId="8" xr:uid="{00000000-0005-0000-0000-000002000000}"/>
    <cellStyle name="Čárka 2 3" xfId="3" xr:uid="{00000000-0005-0000-0000-000003000000}"/>
    <cellStyle name="Čárka 2 3 2" xfId="7" xr:uid="{00000000-0005-0000-0000-000004000000}"/>
    <cellStyle name="Čárka 2 4" xfId="5" xr:uid="{00000000-0005-0000-0000-000005000000}"/>
    <cellStyle name="Čárka 3" xfId="2" xr:uid="{00000000-0005-0000-0000-000006000000}"/>
    <cellStyle name="Čárka 3 2" xfId="6" xr:uid="{00000000-0005-0000-0000-000007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58831</xdr:rowOff>
    </xdr:from>
    <xdr:to>
      <xdr:col>1</xdr:col>
      <xdr:colOff>754856</xdr:colOff>
      <xdr:row>2</xdr:row>
      <xdr:rowOff>249331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831"/>
          <a:ext cx="1404797" cy="64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95"/>
  <sheetViews>
    <sheetView tabSelected="1" showWhiteSpace="0" zoomScale="110" zoomScaleNormal="110" zoomScaleSheetLayoutView="80" workbookViewId="0">
      <selection activeCell="F30" sqref="F30"/>
    </sheetView>
  </sheetViews>
  <sheetFormatPr defaultRowHeight="15" x14ac:dyDescent="0.25"/>
  <cols>
    <col min="1" max="1" width="8.85546875" customWidth="1"/>
    <col min="2" max="2" width="9.140625" customWidth="1"/>
    <col min="3" max="3" width="26.85546875" customWidth="1"/>
    <col min="4" max="4" width="30.7109375" customWidth="1"/>
    <col min="5" max="5" width="18.140625" customWidth="1"/>
    <col min="6" max="6" width="17.85546875" style="8" customWidth="1"/>
    <col min="8" max="8" width="18.85546875" customWidth="1"/>
    <col min="9" max="9" width="17" customWidth="1"/>
    <col min="10" max="10" width="14.85546875" customWidth="1"/>
    <col min="11" max="11" width="15" customWidth="1"/>
    <col min="12" max="12" width="15.7109375" customWidth="1"/>
    <col min="13" max="13" width="13" style="1" hidden="1" customWidth="1"/>
    <col min="14" max="14" width="30.7109375" customWidth="1"/>
  </cols>
  <sheetData>
    <row r="2" spans="1:14" ht="21" x14ac:dyDescent="0.35">
      <c r="A2" s="38" t="s">
        <v>29</v>
      </c>
      <c r="B2" s="38"/>
      <c r="C2" s="38"/>
      <c r="D2" s="38"/>
      <c r="E2" s="38"/>
      <c r="F2" s="38"/>
      <c r="G2" s="38"/>
      <c r="H2" s="38"/>
    </row>
    <row r="3" spans="1:14" ht="21.75" customHeight="1" x14ac:dyDescent="0.25"/>
    <row r="4" spans="1:14" ht="69" customHeight="1" x14ac:dyDescent="0.25">
      <c r="A4" s="2" t="s">
        <v>0</v>
      </c>
      <c r="B4" s="2" t="s">
        <v>6</v>
      </c>
      <c r="C4" s="3" t="s">
        <v>3</v>
      </c>
      <c r="D4" s="3" t="s">
        <v>4</v>
      </c>
      <c r="E4" s="2" t="s">
        <v>12</v>
      </c>
      <c r="F4" s="2" t="s">
        <v>16</v>
      </c>
      <c r="G4" s="2" t="s">
        <v>1</v>
      </c>
      <c r="H4" s="2" t="s">
        <v>14</v>
      </c>
      <c r="I4" s="2" t="s">
        <v>2</v>
      </c>
      <c r="J4" s="2" t="s">
        <v>15</v>
      </c>
      <c r="K4" s="2" t="s">
        <v>8</v>
      </c>
      <c r="L4" s="2" t="s">
        <v>5</v>
      </c>
      <c r="M4" s="4" t="s">
        <v>17</v>
      </c>
      <c r="N4" s="2" t="s">
        <v>7</v>
      </c>
    </row>
    <row r="5" spans="1:14" s="5" customFormat="1" ht="19.5" customHeight="1" x14ac:dyDescent="0.25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s="8" customFormat="1" ht="59.25" customHeight="1" x14ac:dyDescent="0.25">
      <c r="A6" s="6">
        <v>1</v>
      </c>
      <c r="B6" s="6" t="s">
        <v>145</v>
      </c>
      <c r="C6" s="6" t="s">
        <v>127</v>
      </c>
      <c r="D6" s="13" t="s">
        <v>214</v>
      </c>
      <c r="E6" s="14" t="s">
        <v>134</v>
      </c>
      <c r="F6" s="15" t="s">
        <v>134</v>
      </c>
      <c r="G6" s="15" t="s">
        <v>128</v>
      </c>
      <c r="H6" s="16" t="s">
        <v>22</v>
      </c>
      <c r="I6" s="17" t="s">
        <v>20</v>
      </c>
      <c r="J6" s="17" t="s">
        <v>129</v>
      </c>
      <c r="K6" s="17" t="s">
        <v>130</v>
      </c>
      <c r="L6" s="18" t="s">
        <v>131</v>
      </c>
      <c r="M6" s="18" t="s">
        <v>132</v>
      </c>
      <c r="N6" s="9" t="s">
        <v>17</v>
      </c>
    </row>
    <row r="7" spans="1:14" s="8" customFormat="1" ht="57.75" customHeight="1" x14ac:dyDescent="0.25">
      <c r="A7" s="6">
        <v>2</v>
      </c>
      <c r="B7" s="6" t="s">
        <v>145</v>
      </c>
      <c r="C7" s="13" t="s">
        <v>133</v>
      </c>
      <c r="D7" s="14" t="s">
        <v>215</v>
      </c>
      <c r="E7" s="14" t="s">
        <v>134</v>
      </c>
      <c r="F7" s="15" t="s">
        <v>134</v>
      </c>
      <c r="G7" s="15" t="s">
        <v>128</v>
      </c>
      <c r="H7" s="17" t="s">
        <v>22</v>
      </c>
      <c r="I7" s="17" t="s">
        <v>20</v>
      </c>
      <c r="J7" s="17" t="s">
        <v>129</v>
      </c>
      <c r="K7" s="18" t="s">
        <v>130</v>
      </c>
      <c r="L7" s="18" t="s">
        <v>131</v>
      </c>
      <c r="M7" s="9" t="s">
        <v>132</v>
      </c>
      <c r="N7" s="6" t="s">
        <v>17</v>
      </c>
    </row>
    <row r="8" spans="1:14" s="8" customFormat="1" ht="90" customHeight="1" x14ac:dyDescent="0.25">
      <c r="A8" s="6">
        <v>3</v>
      </c>
      <c r="B8" s="6" t="s">
        <v>151</v>
      </c>
      <c r="C8" s="13" t="s">
        <v>150</v>
      </c>
      <c r="D8" s="14" t="s">
        <v>213</v>
      </c>
      <c r="E8" s="14">
        <v>12396694</v>
      </c>
      <c r="F8" s="14">
        <v>15000000</v>
      </c>
      <c r="G8" s="16" t="s">
        <v>9</v>
      </c>
      <c r="H8" s="17" t="s">
        <v>63</v>
      </c>
      <c r="I8" s="17" t="s">
        <v>152</v>
      </c>
      <c r="J8" s="17" t="s">
        <v>97</v>
      </c>
      <c r="K8" s="18" t="s">
        <v>33</v>
      </c>
      <c r="L8" s="18" t="s">
        <v>19</v>
      </c>
      <c r="M8" s="9"/>
      <c r="N8" s="6"/>
    </row>
    <row r="9" spans="1:14" s="8" customFormat="1" ht="106.5" customHeight="1" x14ac:dyDescent="0.25">
      <c r="A9" s="6">
        <v>4</v>
      </c>
      <c r="B9" s="6" t="s">
        <v>147</v>
      </c>
      <c r="C9" s="13" t="s">
        <v>206</v>
      </c>
      <c r="D9" s="14" t="s">
        <v>207</v>
      </c>
      <c r="E9" s="14">
        <v>11440000</v>
      </c>
      <c r="F9" s="14">
        <v>13842400</v>
      </c>
      <c r="G9" s="16" t="s">
        <v>45</v>
      </c>
      <c r="H9" s="17" t="s">
        <v>63</v>
      </c>
      <c r="I9" s="28" t="s">
        <v>96</v>
      </c>
      <c r="J9" s="17" t="s">
        <v>209</v>
      </c>
      <c r="K9" s="29" t="s">
        <v>51</v>
      </c>
      <c r="L9" s="18" t="s">
        <v>19</v>
      </c>
      <c r="M9" s="9"/>
      <c r="N9" s="6" t="s">
        <v>17</v>
      </c>
    </row>
    <row r="10" spans="1:14" s="8" customFormat="1" ht="59.25" customHeight="1" x14ac:dyDescent="0.25">
      <c r="A10" s="6">
        <v>5</v>
      </c>
      <c r="B10" s="6" t="s">
        <v>146</v>
      </c>
      <c r="C10" s="13" t="s">
        <v>210</v>
      </c>
      <c r="D10" s="14" t="s">
        <v>98</v>
      </c>
      <c r="E10" s="14">
        <v>9408000</v>
      </c>
      <c r="F10" s="14">
        <v>11383680</v>
      </c>
      <c r="G10" s="16" t="s">
        <v>9</v>
      </c>
      <c r="H10" s="17" t="s">
        <v>63</v>
      </c>
      <c r="I10" s="17" t="s">
        <v>50</v>
      </c>
      <c r="J10" s="17" t="s">
        <v>97</v>
      </c>
      <c r="K10" s="18" t="s">
        <v>51</v>
      </c>
      <c r="L10" s="18" t="s">
        <v>61</v>
      </c>
      <c r="M10" s="9"/>
      <c r="N10" s="6"/>
    </row>
    <row r="11" spans="1:14" s="8" customFormat="1" ht="47.25" customHeight="1" x14ac:dyDescent="0.25">
      <c r="A11" s="6">
        <v>6</v>
      </c>
      <c r="B11" s="6" t="s">
        <v>145</v>
      </c>
      <c r="C11" s="13" t="s">
        <v>135</v>
      </c>
      <c r="D11" s="14" t="s">
        <v>216</v>
      </c>
      <c r="E11" s="14">
        <v>6780000</v>
      </c>
      <c r="F11" s="14">
        <v>8200000</v>
      </c>
      <c r="G11" s="16" t="s">
        <v>9</v>
      </c>
      <c r="H11" s="17" t="s">
        <v>63</v>
      </c>
      <c r="I11" s="17" t="s">
        <v>110</v>
      </c>
      <c r="J11" s="17" t="s">
        <v>80</v>
      </c>
      <c r="K11" s="29" t="s">
        <v>84</v>
      </c>
      <c r="L11" s="18" t="s">
        <v>19</v>
      </c>
      <c r="M11" s="9" t="s">
        <v>136</v>
      </c>
      <c r="N11" s="33" t="s">
        <v>17</v>
      </c>
    </row>
    <row r="12" spans="1:14" s="8" customFormat="1" ht="48.75" customHeight="1" x14ac:dyDescent="0.25">
      <c r="A12" s="6">
        <v>7</v>
      </c>
      <c r="B12" s="6" t="s">
        <v>146</v>
      </c>
      <c r="C12" s="13" t="s">
        <v>211</v>
      </c>
      <c r="D12" s="14" t="s">
        <v>95</v>
      </c>
      <c r="E12" s="14">
        <v>3500000</v>
      </c>
      <c r="F12" s="14">
        <v>4235000</v>
      </c>
      <c r="G12" s="16" t="s">
        <v>45</v>
      </c>
      <c r="H12" s="17" t="s">
        <v>22</v>
      </c>
      <c r="I12" s="17" t="s">
        <v>96</v>
      </c>
      <c r="J12" s="17" t="s">
        <v>97</v>
      </c>
      <c r="K12" s="18" t="s">
        <v>66</v>
      </c>
      <c r="L12" s="18" t="s">
        <v>61</v>
      </c>
      <c r="M12" s="9"/>
      <c r="N12" s="33" t="s">
        <v>17</v>
      </c>
    </row>
    <row r="13" spans="1:14" s="8" customFormat="1" ht="69.75" customHeight="1" x14ac:dyDescent="0.25">
      <c r="A13" s="6">
        <v>8</v>
      </c>
      <c r="B13" s="6" t="s">
        <v>147</v>
      </c>
      <c r="C13" s="13" t="s">
        <v>154</v>
      </c>
      <c r="D13" s="14" t="s">
        <v>250</v>
      </c>
      <c r="E13" s="14">
        <v>413500</v>
      </c>
      <c r="F13" s="14">
        <v>500335</v>
      </c>
      <c r="G13" s="16" t="s">
        <v>45</v>
      </c>
      <c r="H13" s="17" t="s">
        <v>18</v>
      </c>
      <c r="I13" s="17" t="s">
        <v>96</v>
      </c>
      <c r="J13" s="17" t="s">
        <v>155</v>
      </c>
      <c r="K13" s="18" t="s">
        <v>32</v>
      </c>
      <c r="L13" s="18" t="s">
        <v>19</v>
      </c>
      <c r="M13" s="9"/>
      <c r="N13" s="33" t="s">
        <v>17</v>
      </c>
    </row>
    <row r="14" spans="1:14" s="5" customFormat="1" ht="19.5" customHeight="1" x14ac:dyDescent="0.25">
      <c r="A14" s="39" t="s">
        <v>251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s="8" customFormat="1" ht="93.75" customHeight="1" x14ac:dyDescent="0.25">
      <c r="A15" s="6">
        <v>9</v>
      </c>
      <c r="B15" s="6" t="s">
        <v>147</v>
      </c>
      <c r="C15" s="13" t="s">
        <v>103</v>
      </c>
      <c r="D15" s="14" t="s">
        <v>105</v>
      </c>
      <c r="E15" s="14">
        <v>50000000</v>
      </c>
      <c r="F15" s="14">
        <v>60500000</v>
      </c>
      <c r="G15" s="15" t="s">
        <v>104</v>
      </c>
      <c r="H15" s="17" t="s">
        <v>63</v>
      </c>
      <c r="I15" s="17" t="s">
        <v>50</v>
      </c>
      <c r="J15" s="17" t="s">
        <v>66</v>
      </c>
      <c r="K15" s="18" t="s">
        <v>46</v>
      </c>
      <c r="L15" s="18" t="s">
        <v>19</v>
      </c>
      <c r="M15" s="9"/>
      <c r="N15" s="33" t="s">
        <v>255</v>
      </c>
    </row>
    <row r="16" spans="1:14" s="8" customFormat="1" ht="39" customHeight="1" x14ac:dyDescent="0.25">
      <c r="A16" s="6">
        <v>10</v>
      </c>
      <c r="B16" s="6" t="s">
        <v>145</v>
      </c>
      <c r="C16" s="13" t="s">
        <v>123</v>
      </c>
      <c r="D16" s="14" t="s">
        <v>217</v>
      </c>
      <c r="E16" s="14">
        <v>4400000</v>
      </c>
      <c r="F16" s="14">
        <v>5324000</v>
      </c>
      <c r="G16" s="16" t="s">
        <v>9</v>
      </c>
      <c r="H16" s="17" t="s">
        <v>63</v>
      </c>
      <c r="I16" s="17" t="s">
        <v>20</v>
      </c>
      <c r="J16" s="17" t="s">
        <v>32</v>
      </c>
      <c r="K16" s="18" t="s">
        <v>33</v>
      </c>
      <c r="L16" s="18" t="s">
        <v>19</v>
      </c>
      <c r="M16" s="9" t="s">
        <v>124</v>
      </c>
      <c r="N16" s="6" t="s">
        <v>17</v>
      </c>
    </row>
    <row r="17" spans="1:14" s="8" customFormat="1" ht="59.25" customHeight="1" x14ac:dyDescent="0.25">
      <c r="A17" s="6">
        <v>11</v>
      </c>
      <c r="B17" s="6" t="s">
        <v>23</v>
      </c>
      <c r="C17" s="13" t="s">
        <v>47</v>
      </c>
      <c r="D17" s="14" t="s">
        <v>218</v>
      </c>
      <c r="E17" s="14">
        <v>4000000</v>
      </c>
      <c r="F17" s="14">
        <f t="shared" ref="F17" si="0">E17*1.21</f>
        <v>4840000</v>
      </c>
      <c r="G17" s="16" t="s">
        <v>9</v>
      </c>
      <c r="H17" s="17" t="s">
        <v>62</v>
      </c>
      <c r="I17" s="28" t="s">
        <v>48</v>
      </c>
      <c r="J17" s="17" t="s">
        <v>32</v>
      </c>
      <c r="K17" s="18" t="s">
        <v>49</v>
      </c>
      <c r="L17" s="18" t="s">
        <v>44</v>
      </c>
      <c r="M17" s="9" t="s">
        <v>39</v>
      </c>
      <c r="N17" s="6"/>
    </row>
    <row r="18" spans="1:14" s="8" customFormat="1" ht="59.1" customHeight="1" x14ac:dyDescent="0.25">
      <c r="A18" s="6">
        <v>12</v>
      </c>
      <c r="B18" s="6" t="s">
        <v>254</v>
      </c>
      <c r="C18" s="13" t="s">
        <v>60</v>
      </c>
      <c r="D18" s="14" t="s">
        <v>64</v>
      </c>
      <c r="E18" s="14">
        <v>27000000</v>
      </c>
      <c r="F18" s="14">
        <f>E18*1.21</f>
        <v>32670000</v>
      </c>
      <c r="G18" s="16" t="s">
        <v>9</v>
      </c>
      <c r="H18" s="17" t="s">
        <v>63</v>
      </c>
      <c r="I18" s="17" t="s">
        <v>50</v>
      </c>
      <c r="J18" s="17" t="s">
        <v>51</v>
      </c>
      <c r="K18" s="18" t="s">
        <v>57</v>
      </c>
      <c r="L18" s="18" t="s">
        <v>61</v>
      </c>
      <c r="M18" s="9"/>
      <c r="N18" s="6"/>
    </row>
    <row r="19" spans="1:14" s="8" customFormat="1" ht="59.1" customHeight="1" x14ac:dyDescent="0.25">
      <c r="A19" s="6">
        <v>13</v>
      </c>
      <c r="B19" s="6" t="s">
        <v>147</v>
      </c>
      <c r="C19" s="13" t="s">
        <v>93</v>
      </c>
      <c r="D19" s="14" t="s">
        <v>219</v>
      </c>
      <c r="E19" s="14">
        <v>15000000</v>
      </c>
      <c r="F19" s="14">
        <f t="shared" ref="F19" si="1">E19*1.21</f>
        <v>18150000</v>
      </c>
      <c r="G19" s="16" t="s">
        <v>45</v>
      </c>
      <c r="H19" s="17" t="s">
        <v>63</v>
      </c>
      <c r="I19" s="17" t="s">
        <v>96</v>
      </c>
      <c r="J19" s="17" t="s">
        <v>51</v>
      </c>
      <c r="K19" s="18" t="s">
        <v>89</v>
      </c>
      <c r="L19" s="18" t="s">
        <v>19</v>
      </c>
      <c r="M19" s="9" t="s">
        <v>17</v>
      </c>
      <c r="N19" s="6" t="s">
        <v>17</v>
      </c>
    </row>
    <row r="20" spans="1:14" s="8" customFormat="1" ht="48" customHeight="1" x14ac:dyDescent="0.25">
      <c r="A20" s="6">
        <v>14</v>
      </c>
      <c r="B20" s="6" t="s">
        <v>147</v>
      </c>
      <c r="C20" s="13" t="s">
        <v>85</v>
      </c>
      <c r="D20" s="14" t="s">
        <v>220</v>
      </c>
      <c r="E20" s="14">
        <v>10000000</v>
      </c>
      <c r="F20" s="14">
        <v>12200000</v>
      </c>
      <c r="G20" s="16" t="s">
        <v>45</v>
      </c>
      <c r="H20" s="17" t="s">
        <v>63</v>
      </c>
      <c r="I20" s="17" t="s">
        <v>96</v>
      </c>
      <c r="J20" s="17" t="s">
        <v>51</v>
      </c>
      <c r="K20" s="18" t="s">
        <v>33</v>
      </c>
      <c r="L20" s="18" t="s">
        <v>19</v>
      </c>
      <c r="M20" s="9" t="s">
        <v>17</v>
      </c>
      <c r="N20" s="6" t="s">
        <v>17</v>
      </c>
    </row>
    <row r="21" spans="1:14" s="8" customFormat="1" ht="31.5" customHeight="1" x14ac:dyDescent="0.25">
      <c r="A21" s="6">
        <v>15</v>
      </c>
      <c r="B21" s="6" t="s">
        <v>146</v>
      </c>
      <c r="C21" s="13" t="s">
        <v>94</v>
      </c>
      <c r="D21" s="14" t="s">
        <v>221</v>
      </c>
      <c r="E21" s="14">
        <v>4050000</v>
      </c>
      <c r="F21" s="14">
        <f t="shared" ref="F21" si="2">E21*1.21</f>
        <v>4900500</v>
      </c>
      <c r="G21" s="16" t="s">
        <v>45</v>
      </c>
      <c r="H21" s="17" t="s">
        <v>63</v>
      </c>
      <c r="I21" s="17" t="s">
        <v>96</v>
      </c>
      <c r="J21" s="17" t="s">
        <v>51</v>
      </c>
      <c r="K21" s="18" t="s">
        <v>89</v>
      </c>
      <c r="L21" s="18" t="s">
        <v>52</v>
      </c>
      <c r="M21" s="9" t="s">
        <v>17</v>
      </c>
      <c r="N21" s="6" t="s">
        <v>17</v>
      </c>
    </row>
    <row r="22" spans="1:14" s="8" customFormat="1" ht="59.25" customHeight="1" x14ac:dyDescent="0.25">
      <c r="A22" s="6">
        <v>16</v>
      </c>
      <c r="B22" s="6" t="s">
        <v>147</v>
      </c>
      <c r="C22" s="13" t="s">
        <v>91</v>
      </c>
      <c r="D22" s="14" t="s">
        <v>222</v>
      </c>
      <c r="E22" s="14">
        <v>35000000</v>
      </c>
      <c r="F22" s="14">
        <f>E22*1.21</f>
        <v>42350000</v>
      </c>
      <c r="G22" s="16" t="s">
        <v>9</v>
      </c>
      <c r="H22" s="17" t="s">
        <v>78</v>
      </c>
      <c r="I22" s="28" t="s">
        <v>208</v>
      </c>
      <c r="J22" s="17" t="s">
        <v>33</v>
      </c>
      <c r="K22" s="18" t="s">
        <v>92</v>
      </c>
      <c r="L22" s="18" t="s">
        <v>19</v>
      </c>
      <c r="M22" s="9" t="s">
        <v>17</v>
      </c>
      <c r="N22" s="6" t="s">
        <v>17</v>
      </c>
    </row>
    <row r="23" spans="1:14" s="8" customFormat="1" ht="54" customHeight="1" x14ac:dyDescent="0.25">
      <c r="A23" s="6">
        <v>17</v>
      </c>
      <c r="B23" s="6" t="s">
        <v>147</v>
      </c>
      <c r="C23" s="13" t="s">
        <v>88</v>
      </c>
      <c r="D23" s="14" t="s">
        <v>223</v>
      </c>
      <c r="E23" s="14">
        <v>4000000</v>
      </c>
      <c r="F23" s="14">
        <f>E23*1.21</f>
        <v>4840000</v>
      </c>
      <c r="G23" s="16" t="s">
        <v>9</v>
      </c>
      <c r="H23" s="17" t="s">
        <v>63</v>
      </c>
      <c r="I23" s="17" t="s">
        <v>20</v>
      </c>
      <c r="J23" s="17" t="s">
        <v>89</v>
      </c>
      <c r="K23" s="18" t="s">
        <v>90</v>
      </c>
      <c r="L23" s="18" t="s">
        <v>19</v>
      </c>
      <c r="M23" s="9"/>
      <c r="N23" s="33" t="s">
        <v>17</v>
      </c>
    </row>
    <row r="24" spans="1:14" s="8" customFormat="1" ht="45" customHeight="1" x14ac:dyDescent="0.25">
      <c r="A24" s="6">
        <v>18</v>
      </c>
      <c r="B24" s="6" t="s">
        <v>189</v>
      </c>
      <c r="C24" s="13" t="s">
        <v>187</v>
      </c>
      <c r="D24" s="14" t="s">
        <v>224</v>
      </c>
      <c r="E24" s="14">
        <v>7184000</v>
      </c>
      <c r="F24" s="14">
        <v>8692640</v>
      </c>
      <c r="G24" s="16" t="s">
        <v>9</v>
      </c>
      <c r="H24" s="17" t="s">
        <v>63</v>
      </c>
      <c r="I24" s="17" t="s">
        <v>50</v>
      </c>
      <c r="J24" s="17" t="s">
        <v>57</v>
      </c>
      <c r="K24" s="18" t="s">
        <v>190</v>
      </c>
      <c r="L24" s="18" t="s">
        <v>52</v>
      </c>
      <c r="M24" s="9"/>
      <c r="N24" s="6" t="s">
        <v>188</v>
      </c>
    </row>
    <row r="25" spans="1:14" s="5" customFormat="1" ht="19.5" customHeight="1" x14ac:dyDescent="0.25">
      <c r="A25" s="39" t="s">
        <v>258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s="8" customFormat="1" ht="45.75" customHeight="1" x14ac:dyDescent="0.25">
      <c r="A26" s="6">
        <v>19</v>
      </c>
      <c r="B26" s="6" t="s">
        <v>113</v>
      </c>
      <c r="C26" s="13" t="s">
        <v>114</v>
      </c>
      <c r="D26" s="14" t="s">
        <v>115</v>
      </c>
      <c r="E26" s="14">
        <v>1983471</v>
      </c>
      <c r="F26" s="14">
        <v>2400000</v>
      </c>
      <c r="G26" s="16" t="s">
        <v>45</v>
      </c>
      <c r="H26" s="17" t="s">
        <v>18</v>
      </c>
      <c r="I26" s="17" t="s">
        <v>117</v>
      </c>
      <c r="J26" s="17" t="s">
        <v>66</v>
      </c>
      <c r="K26" s="18" t="s">
        <v>32</v>
      </c>
      <c r="L26" s="18" t="s">
        <v>116</v>
      </c>
      <c r="M26" s="30"/>
      <c r="N26" s="6" t="s">
        <v>17</v>
      </c>
    </row>
    <row r="27" spans="1:14" s="8" customFormat="1" ht="48" customHeight="1" x14ac:dyDescent="0.25">
      <c r="A27" s="6">
        <v>20</v>
      </c>
      <c r="B27" s="6" t="s">
        <v>145</v>
      </c>
      <c r="C27" s="13" t="s">
        <v>125</v>
      </c>
      <c r="D27" s="14" t="s">
        <v>126</v>
      </c>
      <c r="E27" s="14">
        <v>750000</v>
      </c>
      <c r="F27" s="14">
        <f>E27*1.21</f>
        <v>907500</v>
      </c>
      <c r="G27" s="16" t="s">
        <v>9</v>
      </c>
      <c r="H27" s="17" t="s">
        <v>18</v>
      </c>
      <c r="I27" s="17"/>
      <c r="J27" s="17" t="s">
        <v>66</v>
      </c>
      <c r="K27" s="18" t="s">
        <v>51</v>
      </c>
      <c r="L27" s="18" t="s">
        <v>19</v>
      </c>
      <c r="M27" s="9"/>
      <c r="N27" s="6"/>
    </row>
    <row r="28" spans="1:14" s="8" customFormat="1" ht="39" customHeight="1" x14ac:dyDescent="0.25">
      <c r="A28" s="6">
        <v>21</v>
      </c>
      <c r="B28" s="6" t="s">
        <v>145</v>
      </c>
      <c r="C28" s="13" t="s">
        <v>205</v>
      </c>
      <c r="D28" s="14" t="s">
        <v>225</v>
      </c>
      <c r="E28" s="14">
        <v>2231000</v>
      </c>
      <c r="F28" s="14">
        <v>2699510</v>
      </c>
      <c r="G28" s="16" t="s">
        <v>9</v>
      </c>
      <c r="H28" s="17" t="s">
        <v>22</v>
      </c>
      <c r="I28" s="17" t="s">
        <v>20</v>
      </c>
      <c r="J28" s="17" t="s">
        <v>32</v>
      </c>
      <c r="K28" s="18" t="s">
        <v>84</v>
      </c>
      <c r="L28" s="18" t="s">
        <v>19</v>
      </c>
      <c r="M28" s="9"/>
      <c r="N28" s="33" t="s">
        <v>17</v>
      </c>
    </row>
    <row r="29" spans="1:14" s="8" customFormat="1" ht="39" customHeight="1" x14ac:dyDescent="0.25">
      <c r="A29" s="6">
        <v>22</v>
      </c>
      <c r="B29" s="36" t="s">
        <v>149</v>
      </c>
      <c r="C29" s="13" t="s">
        <v>65</v>
      </c>
      <c r="D29" s="14" t="s">
        <v>82</v>
      </c>
      <c r="E29" s="14">
        <v>1990000</v>
      </c>
      <c r="F29" s="14">
        <f t="shared" ref="F29" si="3">E29*1.21</f>
        <v>2407900</v>
      </c>
      <c r="G29" s="16" t="s">
        <v>9</v>
      </c>
      <c r="H29" s="17" t="s">
        <v>18</v>
      </c>
      <c r="I29" s="17" t="s">
        <v>50</v>
      </c>
      <c r="J29" s="17" t="s">
        <v>32</v>
      </c>
      <c r="K29" s="18" t="s">
        <v>84</v>
      </c>
      <c r="L29" s="18" t="s">
        <v>52</v>
      </c>
      <c r="M29" s="9"/>
      <c r="N29" s="6"/>
    </row>
    <row r="30" spans="1:14" s="8" customFormat="1" ht="51" customHeight="1" x14ac:dyDescent="0.25">
      <c r="A30" s="6">
        <v>23</v>
      </c>
      <c r="B30" s="6" t="s">
        <v>147</v>
      </c>
      <c r="C30" s="14" t="s">
        <v>257</v>
      </c>
      <c r="D30" s="14" t="s">
        <v>259</v>
      </c>
      <c r="E30" s="14">
        <v>1750000</v>
      </c>
      <c r="F30" s="14">
        <v>2117500</v>
      </c>
      <c r="G30" s="16" t="s">
        <v>9</v>
      </c>
      <c r="H30" s="17" t="s">
        <v>73</v>
      </c>
      <c r="I30" s="17" t="s">
        <v>117</v>
      </c>
      <c r="J30" s="17" t="s">
        <v>32</v>
      </c>
      <c r="K30" s="18" t="s">
        <v>84</v>
      </c>
      <c r="L30" s="18" t="s">
        <v>19</v>
      </c>
      <c r="M30" s="9"/>
      <c r="N30" s="6"/>
    </row>
    <row r="31" spans="1:14" s="8" customFormat="1" ht="39" customHeight="1" x14ac:dyDescent="0.25">
      <c r="A31" s="6">
        <v>24</v>
      </c>
      <c r="B31" s="6" t="s">
        <v>23</v>
      </c>
      <c r="C31" s="13" t="s">
        <v>53</v>
      </c>
      <c r="D31" s="14" t="s">
        <v>212</v>
      </c>
      <c r="E31" s="14">
        <v>1000000</v>
      </c>
      <c r="F31" s="14">
        <f>E31*1.21</f>
        <v>1210000</v>
      </c>
      <c r="G31" s="16" t="s">
        <v>45</v>
      </c>
      <c r="H31" s="17" t="s">
        <v>18</v>
      </c>
      <c r="I31" s="17" t="s">
        <v>50</v>
      </c>
      <c r="J31" s="17" t="s">
        <v>32</v>
      </c>
      <c r="K31" s="29" t="s">
        <v>43</v>
      </c>
      <c r="L31" s="18" t="s">
        <v>44</v>
      </c>
      <c r="M31" s="9"/>
      <c r="N31" s="6"/>
    </row>
    <row r="32" spans="1:14" s="8" customFormat="1" ht="31.5" customHeight="1" x14ac:dyDescent="0.25">
      <c r="A32" s="6">
        <v>25</v>
      </c>
      <c r="B32" s="6" t="s">
        <v>147</v>
      </c>
      <c r="C32" s="13" t="s">
        <v>102</v>
      </c>
      <c r="D32" s="14" t="s">
        <v>226</v>
      </c>
      <c r="E32" s="14">
        <v>1000000</v>
      </c>
      <c r="F32" s="14">
        <f t="shared" ref="F32" si="4">E32*1.21</f>
        <v>1210000</v>
      </c>
      <c r="G32" s="16" t="s">
        <v>9</v>
      </c>
      <c r="H32" s="17" t="s">
        <v>18</v>
      </c>
      <c r="I32" s="17" t="s">
        <v>20</v>
      </c>
      <c r="J32" s="17" t="s">
        <v>32</v>
      </c>
      <c r="K32" s="18" t="s">
        <v>43</v>
      </c>
      <c r="L32" s="18" t="s">
        <v>19</v>
      </c>
      <c r="M32" s="9"/>
      <c r="N32" s="6"/>
    </row>
    <row r="33" spans="1:14" s="8" customFormat="1" ht="63" customHeight="1" x14ac:dyDescent="0.25">
      <c r="A33" s="6">
        <v>26</v>
      </c>
      <c r="B33" s="6" t="s">
        <v>23</v>
      </c>
      <c r="C33" s="13" t="s">
        <v>54</v>
      </c>
      <c r="D33" s="14" t="s">
        <v>55</v>
      </c>
      <c r="E33" s="14">
        <v>2000000</v>
      </c>
      <c r="F33" s="14">
        <f>E33*1.21</f>
        <v>2420000</v>
      </c>
      <c r="G33" s="16" t="s">
        <v>9</v>
      </c>
      <c r="H33" s="17" t="s">
        <v>18</v>
      </c>
      <c r="I33" s="17" t="s">
        <v>21</v>
      </c>
      <c r="J33" s="17" t="s">
        <v>51</v>
      </c>
      <c r="K33" s="18" t="s">
        <v>33</v>
      </c>
      <c r="L33" s="18" t="s">
        <v>44</v>
      </c>
      <c r="M33" s="9" t="s">
        <v>39</v>
      </c>
      <c r="N33" s="6"/>
    </row>
    <row r="34" spans="1:14" s="8" customFormat="1" ht="111.6" customHeight="1" x14ac:dyDescent="0.25">
      <c r="A34" s="6">
        <v>27</v>
      </c>
      <c r="B34" s="6" t="s">
        <v>147</v>
      </c>
      <c r="C34" s="13" t="s">
        <v>87</v>
      </c>
      <c r="D34" s="14" t="s">
        <v>227</v>
      </c>
      <c r="E34" s="14">
        <v>1500000</v>
      </c>
      <c r="F34" s="14">
        <v>1815000</v>
      </c>
      <c r="G34" s="16" t="s">
        <v>9</v>
      </c>
      <c r="H34" s="17" t="s">
        <v>18</v>
      </c>
      <c r="I34" s="17" t="s">
        <v>20</v>
      </c>
      <c r="J34" s="17" t="s">
        <v>51</v>
      </c>
      <c r="K34" s="18" t="s">
        <v>33</v>
      </c>
      <c r="L34" s="18" t="s">
        <v>19</v>
      </c>
      <c r="M34" s="9"/>
      <c r="N34" s="6"/>
    </row>
    <row r="35" spans="1:14" s="8" customFormat="1" ht="60" customHeight="1" x14ac:dyDescent="0.25">
      <c r="A35" s="6">
        <v>28</v>
      </c>
      <c r="B35" s="6" t="s">
        <v>145</v>
      </c>
      <c r="C35" s="13" t="s">
        <v>119</v>
      </c>
      <c r="D35" s="14" t="s">
        <v>228</v>
      </c>
      <c r="E35" s="14">
        <v>744000</v>
      </c>
      <c r="F35" s="14">
        <v>900240</v>
      </c>
      <c r="G35" s="16" t="s">
        <v>9</v>
      </c>
      <c r="H35" s="17" t="s">
        <v>18</v>
      </c>
      <c r="I35" s="17" t="s">
        <v>120</v>
      </c>
      <c r="J35" s="17" t="s">
        <v>51</v>
      </c>
      <c r="K35" s="18" t="s">
        <v>33</v>
      </c>
      <c r="L35" s="18" t="s">
        <v>19</v>
      </c>
      <c r="M35" s="9"/>
      <c r="N35" s="33" t="s">
        <v>17</v>
      </c>
    </row>
    <row r="36" spans="1:14" s="8" customFormat="1" ht="48" customHeight="1" x14ac:dyDescent="0.25">
      <c r="A36" s="6">
        <v>29</v>
      </c>
      <c r="B36" s="6" t="s">
        <v>23</v>
      </c>
      <c r="C36" s="13" t="s">
        <v>71</v>
      </c>
      <c r="D36" s="14" t="s">
        <v>72</v>
      </c>
      <c r="E36" s="14">
        <v>500000</v>
      </c>
      <c r="F36" s="14">
        <f t="shared" ref="F36" si="5">E36*1.21</f>
        <v>605000</v>
      </c>
      <c r="G36" s="16" t="s">
        <v>9</v>
      </c>
      <c r="H36" s="17" t="s">
        <v>73</v>
      </c>
      <c r="I36" s="17" t="s">
        <v>50</v>
      </c>
      <c r="J36" s="17" t="s">
        <v>51</v>
      </c>
      <c r="K36" s="29" t="s">
        <v>84</v>
      </c>
      <c r="L36" s="18" t="s">
        <v>44</v>
      </c>
      <c r="M36" s="9" t="s">
        <v>75</v>
      </c>
      <c r="N36" s="6" t="s">
        <v>17</v>
      </c>
    </row>
    <row r="37" spans="1:14" s="8" customFormat="1" ht="93.75" customHeight="1" x14ac:dyDescent="0.25">
      <c r="A37" s="6">
        <v>30</v>
      </c>
      <c r="B37" s="6" t="s">
        <v>41</v>
      </c>
      <c r="C37" s="13" t="s">
        <v>34</v>
      </c>
      <c r="D37" s="14" t="s">
        <v>83</v>
      </c>
      <c r="E37" s="14">
        <v>3100000</v>
      </c>
      <c r="F37" s="14">
        <f>E37*1.21</f>
        <v>3751000</v>
      </c>
      <c r="G37" s="16" t="s">
        <v>9</v>
      </c>
      <c r="H37" s="17" t="s">
        <v>22</v>
      </c>
      <c r="I37" s="28" t="s">
        <v>35</v>
      </c>
      <c r="J37" s="17" t="s">
        <v>36</v>
      </c>
      <c r="K37" s="18" t="s">
        <v>37</v>
      </c>
      <c r="L37" s="18" t="s">
        <v>38</v>
      </c>
      <c r="M37" s="9" t="s">
        <v>39</v>
      </c>
      <c r="N37" s="6" t="s">
        <v>40</v>
      </c>
    </row>
    <row r="38" spans="1:14" s="8" customFormat="1" ht="31.5" customHeight="1" x14ac:dyDescent="0.25">
      <c r="A38" s="6">
        <v>31</v>
      </c>
      <c r="B38" s="6" t="s">
        <v>147</v>
      </c>
      <c r="C38" s="13" t="s">
        <v>196</v>
      </c>
      <c r="D38" s="14" t="s">
        <v>229</v>
      </c>
      <c r="E38" s="14">
        <v>1990000</v>
      </c>
      <c r="F38" s="14">
        <f t="shared" ref="F38" si="6">E38*1.21</f>
        <v>2407900</v>
      </c>
      <c r="G38" s="16" t="s">
        <v>45</v>
      </c>
      <c r="H38" s="17" t="s">
        <v>18</v>
      </c>
      <c r="I38" s="17" t="s">
        <v>96</v>
      </c>
      <c r="J38" s="17" t="s">
        <v>43</v>
      </c>
      <c r="K38" s="18" t="s">
        <v>74</v>
      </c>
      <c r="L38" s="18" t="s">
        <v>19</v>
      </c>
      <c r="M38" s="9" t="s">
        <v>17</v>
      </c>
      <c r="N38" s="6" t="s">
        <v>17</v>
      </c>
    </row>
    <row r="39" spans="1:14" s="8" customFormat="1" ht="31.5" customHeight="1" x14ac:dyDescent="0.25">
      <c r="A39" s="6">
        <v>32</v>
      </c>
      <c r="B39" s="6" t="s">
        <v>148</v>
      </c>
      <c r="C39" s="13" t="s">
        <v>156</v>
      </c>
      <c r="D39" s="14" t="s">
        <v>157</v>
      </c>
      <c r="E39" s="14">
        <v>1965289.26</v>
      </c>
      <c r="F39" s="14">
        <v>2378000</v>
      </c>
      <c r="G39" s="16" t="s">
        <v>45</v>
      </c>
      <c r="H39" s="17" t="s">
        <v>18</v>
      </c>
      <c r="I39" s="17" t="s">
        <v>21</v>
      </c>
      <c r="J39" s="17" t="s">
        <v>43</v>
      </c>
      <c r="K39" s="18" t="s">
        <v>46</v>
      </c>
      <c r="L39" s="18" t="s">
        <v>52</v>
      </c>
      <c r="M39" s="9"/>
      <c r="N39" s="6"/>
    </row>
    <row r="40" spans="1:14" s="8" customFormat="1" ht="39.75" customHeight="1" x14ac:dyDescent="0.25">
      <c r="A40" s="6">
        <v>33</v>
      </c>
      <c r="B40" s="6" t="s">
        <v>145</v>
      </c>
      <c r="C40" s="13" t="s">
        <v>199</v>
      </c>
      <c r="D40" s="14" t="s">
        <v>230</v>
      </c>
      <c r="E40" s="14">
        <v>1750000</v>
      </c>
      <c r="F40" s="14">
        <v>2117500</v>
      </c>
      <c r="G40" s="16" t="s">
        <v>45</v>
      </c>
      <c r="H40" s="17" t="s">
        <v>200</v>
      </c>
      <c r="I40" s="17" t="s">
        <v>120</v>
      </c>
      <c r="J40" s="17" t="s">
        <v>43</v>
      </c>
      <c r="K40" s="18" t="s">
        <v>46</v>
      </c>
      <c r="L40" s="18" t="s">
        <v>19</v>
      </c>
      <c r="M40" s="9"/>
      <c r="N40" s="33" t="s">
        <v>17</v>
      </c>
    </row>
    <row r="41" spans="1:14" s="8" customFormat="1" ht="31.5" customHeight="1" x14ac:dyDescent="0.25">
      <c r="A41" s="6">
        <v>34</v>
      </c>
      <c r="B41" s="6" t="s">
        <v>148</v>
      </c>
      <c r="C41" s="13" t="s">
        <v>42</v>
      </c>
      <c r="D41" s="14" t="s">
        <v>140</v>
      </c>
      <c r="E41" s="14">
        <v>668074</v>
      </c>
      <c r="F41" s="14">
        <v>725000</v>
      </c>
      <c r="G41" s="16" t="s">
        <v>45</v>
      </c>
      <c r="H41" s="17" t="s">
        <v>18</v>
      </c>
      <c r="I41" s="17" t="s">
        <v>21</v>
      </c>
      <c r="J41" s="17" t="s">
        <v>43</v>
      </c>
      <c r="K41" s="18" t="s">
        <v>46</v>
      </c>
      <c r="L41" s="18" t="s">
        <v>52</v>
      </c>
      <c r="M41" s="9"/>
      <c r="N41" s="6"/>
    </row>
    <row r="42" spans="1:14" s="8" customFormat="1" ht="31.5" customHeight="1" x14ac:dyDescent="0.25">
      <c r="A42" s="6">
        <v>35</v>
      </c>
      <c r="B42" s="6" t="s">
        <v>147</v>
      </c>
      <c r="C42" s="13" t="s">
        <v>76</v>
      </c>
      <c r="D42" s="14" t="s">
        <v>77</v>
      </c>
      <c r="E42" s="14">
        <v>3000000</v>
      </c>
      <c r="F42" s="14">
        <v>3630000</v>
      </c>
      <c r="G42" s="16" t="s">
        <v>9</v>
      </c>
      <c r="H42" s="17" t="s">
        <v>22</v>
      </c>
      <c r="I42" s="17" t="s">
        <v>50</v>
      </c>
      <c r="J42" s="17" t="s">
        <v>84</v>
      </c>
      <c r="K42" s="18" t="s">
        <v>57</v>
      </c>
      <c r="L42" s="18" t="s">
        <v>19</v>
      </c>
      <c r="M42" s="9"/>
      <c r="N42" s="6" t="s">
        <v>17</v>
      </c>
    </row>
    <row r="43" spans="1:14" s="8" customFormat="1" ht="31.5" customHeight="1" x14ac:dyDescent="0.25">
      <c r="A43" s="6">
        <v>36</v>
      </c>
      <c r="B43" s="6" t="s">
        <v>145</v>
      </c>
      <c r="C43" s="13" t="s">
        <v>197</v>
      </c>
      <c r="D43" s="14" t="s">
        <v>231</v>
      </c>
      <c r="E43" s="14">
        <v>1996730.58</v>
      </c>
      <c r="F43" s="14">
        <v>2416044</v>
      </c>
      <c r="G43" s="16" t="s">
        <v>45</v>
      </c>
      <c r="H43" s="32" t="s">
        <v>18</v>
      </c>
      <c r="I43" s="17" t="s">
        <v>110</v>
      </c>
      <c r="J43" s="17" t="s">
        <v>198</v>
      </c>
      <c r="K43" s="29" t="s">
        <v>89</v>
      </c>
      <c r="L43" s="18" t="s">
        <v>19</v>
      </c>
      <c r="M43" s="9"/>
      <c r="N43" s="33" t="s">
        <v>256</v>
      </c>
    </row>
    <row r="44" spans="1:14" s="8" customFormat="1" ht="31.5" customHeight="1" x14ac:dyDescent="0.25">
      <c r="A44" s="6">
        <v>37</v>
      </c>
      <c r="B44" s="6" t="s">
        <v>147</v>
      </c>
      <c r="C44" s="13" t="s">
        <v>81</v>
      </c>
      <c r="D44" s="14" t="s">
        <v>77</v>
      </c>
      <c r="E44" s="14">
        <v>500000</v>
      </c>
      <c r="F44" s="14">
        <v>605000</v>
      </c>
      <c r="G44" s="16" t="s">
        <v>9</v>
      </c>
      <c r="H44" s="17" t="s">
        <v>73</v>
      </c>
      <c r="I44" s="17" t="s">
        <v>50</v>
      </c>
      <c r="J44" s="17" t="s">
        <v>79</v>
      </c>
      <c r="K44" s="18" t="s">
        <v>80</v>
      </c>
      <c r="L44" s="18" t="s">
        <v>19</v>
      </c>
      <c r="M44" s="9"/>
      <c r="N44" s="6" t="s">
        <v>17</v>
      </c>
    </row>
    <row r="45" spans="1:14" s="8" customFormat="1" ht="31.5" customHeight="1" x14ac:dyDescent="0.25">
      <c r="A45" s="6">
        <v>38</v>
      </c>
      <c r="B45" s="6" t="s">
        <v>147</v>
      </c>
      <c r="C45" s="13" t="s">
        <v>194</v>
      </c>
      <c r="D45" s="14" t="s">
        <v>195</v>
      </c>
      <c r="E45" s="14">
        <v>1990000</v>
      </c>
      <c r="F45" s="14">
        <f t="shared" ref="F45" si="7">E45*1.21</f>
        <v>2407900</v>
      </c>
      <c r="G45" s="16" t="s">
        <v>45</v>
      </c>
      <c r="H45" s="17" t="s">
        <v>18</v>
      </c>
      <c r="I45" s="17" t="s">
        <v>96</v>
      </c>
      <c r="J45" s="17" t="s">
        <v>33</v>
      </c>
      <c r="K45" s="18" t="s">
        <v>92</v>
      </c>
      <c r="L45" s="18" t="s">
        <v>19</v>
      </c>
      <c r="M45" s="9" t="s">
        <v>17</v>
      </c>
      <c r="N45" s="6" t="s">
        <v>17</v>
      </c>
    </row>
    <row r="46" spans="1:14" s="8" customFormat="1" ht="49.5" customHeight="1" x14ac:dyDescent="0.25">
      <c r="A46" s="6">
        <v>39</v>
      </c>
      <c r="B46" s="6" t="s">
        <v>146</v>
      </c>
      <c r="C46" s="13" t="s">
        <v>67</v>
      </c>
      <c r="D46" s="14" t="s">
        <v>68</v>
      </c>
      <c r="E46" s="14">
        <v>1850000</v>
      </c>
      <c r="F46" s="14">
        <f t="shared" ref="F46" si="8">E46*1.21</f>
        <v>2238500</v>
      </c>
      <c r="G46" s="16" t="s">
        <v>9</v>
      </c>
      <c r="H46" s="17" t="s">
        <v>69</v>
      </c>
      <c r="I46" s="17" t="s">
        <v>20</v>
      </c>
      <c r="J46" s="17" t="s">
        <v>33</v>
      </c>
      <c r="K46" s="18" t="s">
        <v>70</v>
      </c>
      <c r="L46" s="18" t="s">
        <v>61</v>
      </c>
      <c r="M46" s="9"/>
      <c r="N46" s="6"/>
    </row>
    <row r="47" spans="1:14" s="8" customFormat="1" ht="72" customHeight="1" x14ac:dyDescent="0.25">
      <c r="A47" s="6">
        <v>40</v>
      </c>
      <c r="B47" s="6" t="s">
        <v>118</v>
      </c>
      <c r="C47" s="13" t="s">
        <v>153</v>
      </c>
      <c r="D47" s="14" t="s">
        <v>232</v>
      </c>
      <c r="E47" s="14">
        <v>826446.28099173552</v>
      </c>
      <c r="F47" s="14">
        <v>1000000</v>
      </c>
      <c r="G47" s="16" t="s">
        <v>9</v>
      </c>
      <c r="H47" s="17" t="s">
        <v>18</v>
      </c>
      <c r="I47" s="17" t="s">
        <v>21</v>
      </c>
      <c r="J47" s="17" t="s">
        <v>49</v>
      </c>
      <c r="K47" s="18">
        <v>2022</v>
      </c>
      <c r="L47" s="18" t="s">
        <v>19</v>
      </c>
      <c r="M47" s="9"/>
      <c r="N47" s="6"/>
    </row>
    <row r="48" spans="1:14" s="8" customFormat="1" ht="37.5" customHeight="1" x14ac:dyDescent="0.25">
      <c r="A48" s="6">
        <v>41</v>
      </c>
      <c r="B48" s="6" t="s">
        <v>145</v>
      </c>
      <c r="C48" s="13" t="s">
        <v>141</v>
      </c>
      <c r="D48" s="14" t="s">
        <v>233</v>
      </c>
      <c r="E48" s="14">
        <v>12000000</v>
      </c>
      <c r="F48" s="14">
        <f>E48*1.21</f>
        <v>14520000</v>
      </c>
      <c r="G48" s="15" t="s">
        <v>128</v>
      </c>
      <c r="H48" s="17" t="s">
        <v>22</v>
      </c>
      <c r="I48" s="17" t="s">
        <v>120</v>
      </c>
      <c r="J48" s="17" t="s">
        <v>143</v>
      </c>
      <c r="K48" s="18" t="s">
        <v>144</v>
      </c>
      <c r="L48" s="18" t="s">
        <v>19</v>
      </c>
      <c r="M48" s="9" t="s">
        <v>142</v>
      </c>
      <c r="N48" s="33" t="s">
        <v>17</v>
      </c>
    </row>
    <row r="49" spans="1:14" s="8" customFormat="1" ht="40.5" customHeight="1" x14ac:dyDescent="0.25">
      <c r="A49" s="6">
        <v>42</v>
      </c>
      <c r="B49" s="6" t="s">
        <v>23</v>
      </c>
      <c r="C49" s="13" t="s">
        <v>56</v>
      </c>
      <c r="D49" s="14" t="s">
        <v>234</v>
      </c>
      <c r="E49" s="14">
        <v>2000000</v>
      </c>
      <c r="F49" s="14">
        <f t="shared" ref="F49:F50" si="9">E49*1.21</f>
        <v>2420000</v>
      </c>
      <c r="G49" s="16" t="s">
        <v>9</v>
      </c>
      <c r="H49" s="17" t="s">
        <v>18</v>
      </c>
      <c r="I49" s="17" t="s">
        <v>21</v>
      </c>
      <c r="J49" s="17" t="s">
        <v>46</v>
      </c>
      <c r="K49" s="18" t="s">
        <v>57</v>
      </c>
      <c r="L49" s="18" t="s">
        <v>44</v>
      </c>
      <c r="M49" s="9" t="s">
        <v>39</v>
      </c>
      <c r="N49" s="6"/>
    </row>
    <row r="50" spans="1:14" s="8" customFormat="1" ht="38.25" customHeight="1" x14ac:dyDescent="0.25">
      <c r="A50" s="6">
        <v>43</v>
      </c>
      <c r="B50" s="6" t="s">
        <v>147</v>
      </c>
      <c r="C50" s="13" t="s">
        <v>101</v>
      </c>
      <c r="D50" s="14" t="s">
        <v>235</v>
      </c>
      <c r="E50" s="14">
        <v>2000000</v>
      </c>
      <c r="F50" s="14">
        <f t="shared" si="9"/>
        <v>2420000</v>
      </c>
      <c r="G50" s="16" t="s">
        <v>9</v>
      </c>
      <c r="H50" s="17" t="s">
        <v>18</v>
      </c>
      <c r="I50" s="17" t="s">
        <v>96</v>
      </c>
      <c r="J50" s="17" t="s">
        <v>74</v>
      </c>
      <c r="K50" s="18" t="s">
        <v>92</v>
      </c>
      <c r="L50" s="18" t="s">
        <v>19</v>
      </c>
      <c r="M50" s="9" t="s">
        <v>19</v>
      </c>
      <c r="N50" s="6"/>
    </row>
    <row r="51" spans="1:14" s="8" customFormat="1" ht="162" customHeight="1" x14ac:dyDescent="0.25">
      <c r="A51" s="6">
        <v>44</v>
      </c>
      <c r="B51" s="6" t="s">
        <v>149</v>
      </c>
      <c r="C51" s="13" t="s">
        <v>106</v>
      </c>
      <c r="D51" s="14" t="s">
        <v>236</v>
      </c>
      <c r="E51" s="14">
        <v>1000000</v>
      </c>
      <c r="F51" s="14">
        <v>1210000</v>
      </c>
      <c r="G51" s="16" t="s">
        <v>9</v>
      </c>
      <c r="H51" s="17" t="s">
        <v>18</v>
      </c>
      <c r="I51" s="17" t="s">
        <v>50</v>
      </c>
      <c r="J51" s="17" t="s">
        <v>107</v>
      </c>
      <c r="K51" s="18" t="s">
        <v>108</v>
      </c>
      <c r="L51" s="18" t="s">
        <v>19</v>
      </c>
      <c r="M51" s="9"/>
      <c r="N51" s="6"/>
    </row>
    <row r="52" spans="1:14" s="8" customFormat="1" ht="19.5" customHeight="1" x14ac:dyDescent="0.25">
      <c r="A52" s="37" t="s">
        <v>28</v>
      </c>
      <c r="B52" s="37"/>
      <c r="C52" s="37"/>
      <c r="D52" s="37"/>
      <c r="E52" s="37"/>
      <c r="F52" s="37"/>
      <c r="G52" s="37"/>
      <c r="H52" s="37"/>
      <c r="I52" s="37"/>
      <c r="J52" s="7"/>
      <c r="K52" s="7"/>
      <c r="L52" s="7"/>
      <c r="M52" s="7"/>
      <c r="N52" s="7"/>
    </row>
    <row r="53" spans="1:14" s="8" customFormat="1" ht="31.5" customHeight="1" x14ac:dyDescent="0.25">
      <c r="A53" s="6">
        <v>45</v>
      </c>
      <c r="B53" s="6" t="s">
        <v>147</v>
      </c>
      <c r="C53" s="13" t="s">
        <v>99</v>
      </c>
      <c r="D53" s="14" t="s">
        <v>237</v>
      </c>
      <c r="E53" s="14">
        <v>400000</v>
      </c>
      <c r="F53" s="14">
        <f t="shared" ref="F53" si="10">E53*1.21</f>
        <v>484000</v>
      </c>
      <c r="G53" s="16" t="s">
        <v>9</v>
      </c>
      <c r="H53" s="17" t="s">
        <v>18</v>
      </c>
      <c r="I53" s="17" t="s">
        <v>21</v>
      </c>
      <c r="J53" s="17" t="s">
        <v>32</v>
      </c>
      <c r="K53" s="18" t="s">
        <v>51</v>
      </c>
      <c r="L53" s="18" t="s">
        <v>19</v>
      </c>
      <c r="M53" s="9"/>
      <c r="N53" s="6"/>
    </row>
    <row r="54" spans="1:14" s="8" customFormat="1" ht="57" customHeight="1" x14ac:dyDescent="0.25">
      <c r="A54" s="6">
        <v>46</v>
      </c>
      <c r="B54" s="6" t="s">
        <v>23</v>
      </c>
      <c r="C54" s="13" t="s">
        <v>58</v>
      </c>
      <c r="D54" s="14" t="s">
        <v>59</v>
      </c>
      <c r="E54" s="14">
        <v>250000</v>
      </c>
      <c r="F54" s="14">
        <f t="shared" ref="F54" si="11">E54*1.21</f>
        <v>302500</v>
      </c>
      <c r="G54" s="16" t="s">
        <v>9</v>
      </c>
      <c r="H54" s="17" t="s">
        <v>18</v>
      </c>
      <c r="I54" s="17" t="s">
        <v>21</v>
      </c>
      <c r="J54" s="17" t="s">
        <v>32</v>
      </c>
      <c r="K54" s="18" t="s">
        <v>43</v>
      </c>
      <c r="L54" s="18" t="s">
        <v>44</v>
      </c>
      <c r="M54" s="9" t="s">
        <v>39</v>
      </c>
      <c r="N54" s="6"/>
    </row>
    <row r="55" spans="1:14" s="8" customFormat="1" ht="59.25" customHeight="1" x14ac:dyDescent="0.25">
      <c r="A55" s="6">
        <v>47</v>
      </c>
      <c r="B55" s="6" t="s">
        <v>24</v>
      </c>
      <c r="C55" s="13" t="s">
        <v>30</v>
      </c>
      <c r="D55" s="14" t="s">
        <v>31</v>
      </c>
      <c r="E55" s="14">
        <v>206611.57</v>
      </c>
      <c r="F55" s="14">
        <v>250000</v>
      </c>
      <c r="G55" s="16" t="s">
        <v>9</v>
      </c>
      <c r="H55" s="17" t="s">
        <v>18</v>
      </c>
      <c r="I55" s="17" t="s">
        <v>21</v>
      </c>
      <c r="J55" s="17" t="s">
        <v>32</v>
      </c>
      <c r="K55" s="18" t="s">
        <v>32</v>
      </c>
      <c r="L55" s="18" t="s">
        <v>19</v>
      </c>
      <c r="M55" s="9"/>
      <c r="N55" s="6"/>
    </row>
    <row r="56" spans="1:14" s="8" customFormat="1" ht="50.1" customHeight="1" x14ac:dyDescent="0.25">
      <c r="A56" s="6">
        <v>48</v>
      </c>
      <c r="B56" s="6" t="s">
        <v>147</v>
      </c>
      <c r="C56" s="13" t="s">
        <v>86</v>
      </c>
      <c r="D56" s="14" t="s">
        <v>238</v>
      </c>
      <c r="E56" s="14">
        <f>F56/1.21</f>
        <v>24793.388429752067</v>
      </c>
      <c r="F56" s="14">
        <v>30000</v>
      </c>
      <c r="G56" s="16" t="s">
        <v>9</v>
      </c>
      <c r="H56" s="17" t="s">
        <v>18</v>
      </c>
      <c r="I56" s="17" t="s">
        <v>21</v>
      </c>
      <c r="J56" s="17" t="s">
        <v>84</v>
      </c>
      <c r="K56" s="18" t="s">
        <v>33</v>
      </c>
      <c r="L56" s="18" t="s">
        <v>19</v>
      </c>
      <c r="M56" s="9"/>
      <c r="N56" s="6"/>
    </row>
    <row r="57" spans="1:14" s="8" customFormat="1" ht="96" customHeight="1" x14ac:dyDescent="0.25">
      <c r="A57" s="6">
        <v>49</v>
      </c>
      <c r="B57" s="6" t="s">
        <v>24</v>
      </c>
      <c r="C57" s="13" t="s">
        <v>25</v>
      </c>
      <c r="D57" s="14" t="s">
        <v>26</v>
      </c>
      <c r="E57" s="14">
        <v>289256.2</v>
      </c>
      <c r="F57" s="14">
        <v>350000</v>
      </c>
      <c r="G57" s="16" t="s">
        <v>9</v>
      </c>
      <c r="H57" s="17" t="s">
        <v>18</v>
      </c>
      <c r="I57" s="17" t="s">
        <v>21</v>
      </c>
      <c r="J57" s="17" t="s">
        <v>84</v>
      </c>
      <c r="K57" s="18" t="s">
        <v>33</v>
      </c>
      <c r="L57" s="18" t="s">
        <v>19</v>
      </c>
      <c r="M57" s="9"/>
      <c r="N57" s="6"/>
    </row>
    <row r="58" spans="1:14" s="8" customFormat="1" ht="35.25" customHeight="1" x14ac:dyDescent="0.25">
      <c r="A58" s="6">
        <v>50</v>
      </c>
      <c r="B58" s="6" t="s">
        <v>118</v>
      </c>
      <c r="C58" s="13" t="s">
        <v>185</v>
      </c>
      <c r="D58" s="14" t="s">
        <v>241</v>
      </c>
      <c r="E58" s="14">
        <v>74380.165289256198</v>
      </c>
      <c r="F58" s="14">
        <v>90000</v>
      </c>
      <c r="G58" s="16" t="s">
        <v>9</v>
      </c>
      <c r="H58" s="17" t="s">
        <v>18</v>
      </c>
      <c r="I58" s="17" t="s">
        <v>21</v>
      </c>
      <c r="J58" s="17" t="s">
        <v>182</v>
      </c>
      <c r="K58" s="18" t="s">
        <v>182</v>
      </c>
      <c r="L58" s="18" t="s">
        <v>19</v>
      </c>
      <c r="M58" s="9"/>
      <c r="N58" s="6"/>
    </row>
    <row r="59" spans="1:14" s="8" customFormat="1" ht="34.5" customHeight="1" x14ac:dyDescent="0.25">
      <c r="A59" s="6">
        <v>51</v>
      </c>
      <c r="B59" s="6" t="s">
        <v>118</v>
      </c>
      <c r="C59" s="13" t="s">
        <v>183</v>
      </c>
      <c r="D59" s="14" t="s">
        <v>242</v>
      </c>
      <c r="E59" s="14">
        <v>28925.619834710746</v>
      </c>
      <c r="F59" s="14">
        <v>35000</v>
      </c>
      <c r="G59" s="16" t="s">
        <v>9</v>
      </c>
      <c r="H59" s="17" t="s">
        <v>18</v>
      </c>
      <c r="I59" s="17" t="s">
        <v>21</v>
      </c>
      <c r="J59" s="17" t="s">
        <v>182</v>
      </c>
      <c r="K59" s="18" t="s">
        <v>182</v>
      </c>
      <c r="L59" s="18" t="s">
        <v>19</v>
      </c>
      <c r="M59" s="9"/>
      <c r="N59" s="6"/>
    </row>
    <row r="60" spans="1:14" s="8" customFormat="1" ht="93" customHeight="1" x14ac:dyDescent="0.25">
      <c r="A60" s="6">
        <v>52</v>
      </c>
      <c r="B60" s="6" t="s">
        <v>118</v>
      </c>
      <c r="C60" s="13" t="s">
        <v>181</v>
      </c>
      <c r="D60" s="14" t="s">
        <v>239</v>
      </c>
      <c r="E60" s="14">
        <v>16529</v>
      </c>
      <c r="F60" s="14">
        <v>21000</v>
      </c>
      <c r="G60" s="16" t="s">
        <v>9</v>
      </c>
      <c r="H60" s="17" t="s">
        <v>18</v>
      </c>
      <c r="I60" s="17" t="s">
        <v>21</v>
      </c>
      <c r="J60" s="17" t="s">
        <v>182</v>
      </c>
      <c r="K60" s="18" t="s">
        <v>182</v>
      </c>
      <c r="L60" s="18" t="s">
        <v>19</v>
      </c>
      <c r="M60" s="9"/>
      <c r="N60" s="6"/>
    </row>
    <row r="61" spans="1:14" s="8" customFormat="1" ht="39.75" customHeight="1" x14ac:dyDescent="0.25">
      <c r="A61" s="6">
        <v>53</v>
      </c>
      <c r="B61" s="6" t="s">
        <v>118</v>
      </c>
      <c r="C61" s="13" t="s">
        <v>184</v>
      </c>
      <c r="D61" s="14" t="s">
        <v>240</v>
      </c>
      <c r="E61" s="14">
        <v>12396.694214876032</v>
      </c>
      <c r="F61" s="14">
        <v>15000</v>
      </c>
      <c r="G61" s="16" t="s">
        <v>9</v>
      </c>
      <c r="H61" s="17" t="s">
        <v>18</v>
      </c>
      <c r="I61" s="17" t="s">
        <v>21</v>
      </c>
      <c r="J61" s="17" t="s">
        <v>182</v>
      </c>
      <c r="K61" s="18" t="s">
        <v>182</v>
      </c>
      <c r="L61" s="18" t="s">
        <v>19</v>
      </c>
      <c r="M61" s="9"/>
      <c r="N61" s="6"/>
    </row>
    <row r="62" spans="1:14" s="8" customFormat="1" ht="78" customHeight="1" x14ac:dyDescent="0.25">
      <c r="A62" s="6">
        <v>54</v>
      </c>
      <c r="B62" s="6" t="s">
        <v>149</v>
      </c>
      <c r="C62" s="13" t="s">
        <v>111</v>
      </c>
      <c r="D62" s="14" t="s">
        <v>112</v>
      </c>
      <c r="E62" s="14">
        <v>400000</v>
      </c>
      <c r="F62" s="14">
        <v>484000</v>
      </c>
      <c r="G62" s="16" t="s">
        <v>9</v>
      </c>
      <c r="H62" s="17" t="s">
        <v>18</v>
      </c>
      <c r="I62" s="17" t="s">
        <v>110</v>
      </c>
      <c r="J62" s="17" t="s">
        <v>74</v>
      </c>
      <c r="K62" s="18" t="s">
        <v>107</v>
      </c>
      <c r="L62" s="18" t="s">
        <v>19</v>
      </c>
      <c r="M62" s="9"/>
      <c r="N62" s="6"/>
    </row>
    <row r="63" spans="1:14" s="8" customFormat="1" ht="33.75" customHeight="1" x14ac:dyDescent="0.25">
      <c r="A63" s="6">
        <v>55</v>
      </c>
      <c r="B63" s="6" t="s">
        <v>118</v>
      </c>
      <c r="C63" s="13" t="s">
        <v>186</v>
      </c>
      <c r="D63" s="14" t="s">
        <v>241</v>
      </c>
      <c r="E63" s="14">
        <v>66115.702479338841</v>
      </c>
      <c r="F63" s="14">
        <v>80000</v>
      </c>
      <c r="G63" s="16" t="s">
        <v>9</v>
      </c>
      <c r="H63" s="17" t="s">
        <v>100</v>
      </c>
      <c r="I63" s="17" t="s">
        <v>21</v>
      </c>
      <c r="J63" s="17" t="s">
        <v>89</v>
      </c>
      <c r="K63" s="18" t="s">
        <v>89</v>
      </c>
      <c r="L63" s="18" t="s">
        <v>19</v>
      </c>
      <c r="M63" s="9"/>
      <c r="N63" s="6"/>
    </row>
    <row r="64" spans="1:14" s="8" customFormat="1" ht="41.25" customHeight="1" x14ac:dyDescent="0.25">
      <c r="A64" s="6">
        <v>56</v>
      </c>
      <c r="B64" s="6" t="s">
        <v>149</v>
      </c>
      <c r="C64" s="13" t="s">
        <v>109</v>
      </c>
      <c r="D64" s="14" t="s">
        <v>243</v>
      </c>
      <c r="E64" s="14">
        <v>120000</v>
      </c>
      <c r="F64" s="14">
        <v>145200</v>
      </c>
      <c r="G64" s="16" t="s">
        <v>9</v>
      </c>
      <c r="H64" s="17" t="s">
        <v>18</v>
      </c>
      <c r="I64" s="17" t="s">
        <v>110</v>
      </c>
      <c r="J64" s="17" t="s">
        <v>57</v>
      </c>
      <c r="K64" s="18" t="s">
        <v>70</v>
      </c>
      <c r="L64" s="18" t="s">
        <v>19</v>
      </c>
      <c r="M64" s="9"/>
      <c r="N64" s="6"/>
    </row>
    <row r="65" spans="1:14" s="8" customFormat="1" ht="36" customHeight="1" x14ac:dyDescent="0.25">
      <c r="A65" s="6">
        <v>57</v>
      </c>
      <c r="B65" s="6" t="s">
        <v>118</v>
      </c>
      <c r="C65" s="13" t="s">
        <v>179</v>
      </c>
      <c r="D65" s="14" t="s">
        <v>240</v>
      </c>
      <c r="E65" s="14">
        <v>12396.694214876032</v>
      </c>
      <c r="F65" s="14">
        <v>15000</v>
      </c>
      <c r="G65" s="16" t="s">
        <v>9</v>
      </c>
      <c r="H65" s="17" t="s">
        <v>18</v>
      </c>
      <c r="I65" s="17" t="s">
        <v>21</v>
      </c>
      <c r="J65" s="17" t="s">
        <v>70</v>
      </c>
      <c r="K65" s="18" t="s">
        <v>70</v>
      </c>
      <c r="L65" s="18" t="s">
        <v>19</v>
      </c>
      <c r="M65" s="9"/>
      <c r="N65" s="6"/>
    </row>
    <row r="66" spans="1:14" s="8" customFormat="1" ht="33" customHeight="1" x14ac:dyDescent="0.25">
      <c r="A66" s="6">
        <v>58</v>
      </c>
      <c r="B66" s="6" t="s">
        <v>118</v>
      </c>
      <c r="C66" s="13" t="s">
        <v>180</v>
      </c>
      <c r="D66" s="14" t="s">
        <v>244</v>
      </c>
      <c r="E66" s="14">
        <v>18181.81818181818</v>
      </c>
      <c r="F66" s="14">
        <v>22000</v>
      </c>
      <c r="G66" s="16" t="s">
        <v>9</v>
      </c>
      <c r="H66" s="17" t="s">
        <v>18</v>
      </c>
      <c r="I66" s="17" t="s">
        <v>21</v>
      </c>
      <c r="J66" s="17" t="s">
        <v>70</v>
      </c>
      <c r="K66" s="18" t="s">
        <v>70</v>
      </c>
      <c r="L66" s="18" t="s">
        <v>19</v>
      </c>
      <c r="M66" s="9"/>
      <c r="N66" s="6"/>
    </row>
    <row r="67" spans="1:14" s="8" customFormat="1" ht="33" customHeight="1" x14ac:dyDescent="0.25">
      <c r="A67" s="6">
        <v>59</v>
      </c>
      <c r="B67" s="6" t="s">
        <v>145</v>
      </c>
      <c r="C67" s="13" t="s">
        <v>121</v>
      </c>
      <c r="D67" s="14" t="s">
        <v>245</v>
      </c>
      <c r="E67" s="14">
        <v>79700</v>
      </c>
      <c r="F67" s="14">
        <v>96437</v>
      </c>
      <c r="G67" s="16" t="s">
        <v>9</v>
      </c>
      <c r="H67" s="17" t="s">
        <v>18</v>
      </c>
      <c r="I67" s="17" t="s">
        <v>110</v>
      </c>
      <c r="J67" s="17" t="s">
        <v>70</v>
      </c>
      <c r="K67" s="18" t="s">
        <v>122</v>
      </c>
      <c r="L67" s="18" t="s">
        <v>19</v>
      </c>
      <c r="M67" s="9"/>
      <c r="N67" s="6"/>
    </row>
    <row r="68" spans="1:14" s="8" customFormat="1" ht="27" customHeight="1" x14ac:dyDescent="0.25">
      <c r="A68" s="6">
        <v>60</v>
      </c>
      <c r="B68" s="6" t="s">
        <v>145</v>
      </c>
      <c r="C68" s="13" t="s">
        <v>137</v>
      </c>
      <c r="D68" s="14" t="s">
        <v>246</v>
      </c>
      <c r="E68" s="14">
        <v>183000</v>
      </c>
      <c r="F68" s="14">
        <v>220000</v>
      </c>
      <c r="G68" s="16" t="s">
        <v>45</v>
      </c>
      <c r="H68" s="17" t="s">
        <v>18</v>
      </c>
      <c r="I68" s="17" t="s">
        <v>204</v>
      </c>
      <c r="J68" s="17" t="s">
        <v>198</v>
      </c>
      <c r="K68" s="18">
        <v>2022</v>
      </c>
      <c r="L68" s="18"/>
      <c r="M68" s="9"/>
      <c r="N68" s="6"/>
    </row>
    <row r="69" spans="1:14" s="8" customFormat="1" ht="27.75" customHeight="1" x14ac:dyDescent="0.25">
      <c r="A69" s="6">
        <v>61</v>
      </c>
      <c r="B69" s="6" t="s">
        <v>145</v>
      </c>
      <c r="C69" s="13" t="s">
        <v>138</v>
      </c>
      <c r="D69" s="14" t="s">
        <v>139</v>
      </c>
      <c r="E69" s="14">
        <v>54000</v>
      </c>
      <c r="F69" s="14">
        <v>65000</v>
      </c>
      <c r="G69" s="16" t="s">
        <v>45</v>
      </c>
      <c r="H69" s="17" t="s">
        <v>18</v>
      </c>
      <c r="I69" s="17" t="s">
        <v>204</v>
      </c>
      <c r="J69" s="17" t="s">
        <v>198</v>
      </c>
      <c r="K69" s="18">
        <v>2022</v>
      </c>
      <c r="L69" s="18"/>
      <c r="M69" s="9"/>
      <c r="N69" s="6"/>
    </row>
    <row r="70" spans="1:14" s="8" customFormat="1" ht="19.5" customHeight="1" x14ac:dyDescent="0.25">
      <c r="A70" s="37" t="s">
        <v>158</v>
      </c>
      <c r="B70" s="37"/>
      <c r="C70" s="37"/>
      <c r="D70" s="37"/>
      <c r="E70" s="37"/>
      <c r="F70" s="37"/>
      <c r="G70" s="37"/>
      <c r="H70" s="37"/>
      <c r="I70" s="37"/>
      <c r="J70" s="7"/>
      <c r="K70" s="7"/>
      <c r="L70" s="7"/>
      <c r="M70" s="7"/>
      <c r="N70" s="7"/>
    </row>
    <row r="71" spans="1:14" s="8" customFormat="1" ht="31.5" customHeight="1" x14ac:dyDescent="0.25">
      <c r="A71" s="6">
        <v>62</v>
      </c>
      <c r="B71" s="6" t="s">
        <v>146</v>
      </c>
      <c r="C71" s="13" t="s">
        <v>201</v>
      </c>
      <c r="D71" s="14" t="s">
        <v>202</v>
      </c>
      <c r="E71" s="14" t="s">
        <v>203</v>
      </c>
      <c r="F71" s="15" t="s">
        <v>203</v>
      </c>
      <c r="G71" s="16" t="s">
        <v>9</v>
      </c>
      <c r="H71" s="17" t="s">
        <v>22</v>
      </c>
      <c r="I71" s="17" t="s">
        <v>50</v>
      </c>
      <c r="J71" s="17" t="s">
        <v>74</v>
      </c>
      <c r="K71" s="31">
        <v>44898</v>
      </c>
      <c r="L71" s="18" t="s">
        <v>52</v>
      </c>
      <c r="M71" s="9" t="s">
        <v>39</v>
      </c>
      <c r="N71" s="6"/>
    </row>
    <row r="72" spans="1:14" s="8" customFormat="1" ht="52.5" customHeight="1" x14ac:dyDescent="0.25">
      <c r="A72" s="6">
        <v>63</v>
      </c>
      <c r="B72" s="6" t="s">
        <v>23</v>
      </c>
      <c r="C72" s="13" t="s">
        <v>175</v>
      </c>
      <c r="D72" s="14" t="s">
        <v>176</v>
      </c>
      <c r="E72" s="14" t="s">
        <v>203</v>
      </c>
      <c r="F72" s="15" t="s">
        <v>203</v>
      </c>
      <c r="G72" s="16" t="s">
        <v>9</v>
      </c>
      <c r="H72" s="17" t="s">
        <v>18</v>
      </c>
      <c r="I72" s="17" t="s">
        <v>20</v>
      </c>
      <c r="J72" s="17" t="s">
        <v>177</v>
      </c>
      <c r="K72" s="18" t="s">
        <v>177</v>
      </c>
      <c r="L72" s="18" t="s">
        <v>52</v>
      </c>
      <c r="M72" s="9" t="s">
        <v>39</v>
      </c>
      <c r="N72" s="6" t="s">
        <v>178</v>
      </c>
    </row>
    <row r="73" spans="1:14" s="8" customFormat="1" ht="52.5" customHeight="1" x14ac:dyDescent="0.25">
      <c r="A73" s="6">
        <v>64</v>
      </c>
      <c r="B73" s="6" t="s">
        <v>23</v>
      </c>
      <c r="C73" s="13" t="s">
        <v>191</v>
      </c>
      <c r="D73" s="14" t="s">
        <v>192</v>
      </c>
      <c r="E73" s="14" t="s">
        <v>203</v>
      </c>
      <c r="F73" s="15" t="s">
        <v>203</v>
      </c>
      <c r="G73" s="16" t="s">
        <v>9</v>
      </c>
      <c r="H73" s="17" t="s">
        <v>18</v>
      </c>
      <c r="I73" s="17" t="s">
        <v>120</v>
      </c>
      <c r="J73" s="28" t="s">
        <v>193</v>
      </c>
      <c r="K73" s="18" t="s">
        <v>193</v>
      </c>
      <c r="L73" s="18" t="s">
        <v>52</v>
      </c>
      <c r="M73" s="9" t="s">
        <v>39</v>
      </c>
      <c r="N73" s="6" t="s">
        <v>252</v>
      </c>
    </row>
    <row r="74" spans="1:14" s="8" customFormat="1" ht="19.5" customHeight="1" x14ac:dyDescent="0.25">
      <c r="A74" s="37" t="s">
        <v>253</v>
      </c>
      <c r="B74" s="37"/>
      <c r="C74" s="37"/>
      <c r="D74" s="37"/>
      <c r="E74" s="37"/>
      <c r="F74" s="37"/>
      <c r="G74" s="37"/>
      <c r="H74" s="37"/>
      <c r="I74" s="37"/>
      <c r="J74" s="7"/>
      <c r="K74" s="7"/>
      <c r="L74" s="7"/>
      <c r="M74" s="7"/>
      <c r="N74" s="7"/>
    </row>
    <row r="75" spans="1:14" s="8" customFormat="1" ht="39.75" customHeight="1" x14ac:dyDescent="0.25">
      <c r="A75" s="6">
        <v>65</v>
      </c>
      <c r="B75" s="6" t="s">
        <v>174</v>
      </c>
      <c r="C75" s="13" t="s">
        <v>159</v>
      </c>
      <c r="D75" s="14" t="s">
        <v>160</v>
      </c>
      <c r="E75" s="14">
        <f>(F75/1.21)</f>
        <v>1571459.5041322315</v>
      </c>
      <c r="F75" s="14">
        <v>1901466</v>
      </c>
      <c r="G75" s="16" t="s">
        <v>9</v>
      </c>
      <c r="H75" s="28" t="s">
        <v>161</v>
      </c>
      <c r="I75" s="17" t="s">
        <v>162</v>
      </c>
      <c r="J75" s="17" t="s">
        <v>163</v>
      </c>
      <c r="K75" s="18" t="s">
        <v>46</v>
      </c>
      <c r="L75" s="18" t="s">
        <v>164</v>
      </c>
      <c r="M75" s="9" t="s">
        <v>39</v>
      </c>
      <c r="N75" s="6" t="s">
        <v>165</v>
      </c>
    </row>
    <row r="76" spans="1:14" s="8" customFormat="1" ht="39.75" customHeight="1" x14ac:dyDescent="0.25">
      <c r="A76" s="6">
        <v>66</v>
      </c>
      <c r="B76" s="6" t="s">
        <v>174</v>
      </c>
      <c r="C76" s="13" t="s">
        <v>166</v>
      </c>
      <c r="D76" s="14" t="s">
        <v>167</v>
      </c>
      <c r="E76" s="14">
        <f>(F76/1.21)</f>
        <v>3296181.8181818184</v>
      </c>
      <c r="F76" s="14">
        <v>3988380</v>
      </c>
      <c r="G76" s="16" t="s">
        <v>9</v>
      </c>
      <c r="H76" s="28" t="s">
        <v>161</v>
      </c>
      <c r="I76" s="17" t="s">
        <v>162</v>
      </c>
      <c r="J76" s="17" t="s">
        <v>163</v>
      </c>
      <c r="K76" s="18" t="s">
        <v>46</v>
      </c>
      <c r="L76" s="18" t="s">
        <v>164</v>
      </c>
      <c r="M76" s="9" t="s">
        <v>39</v>
      </c>
      <c r="N76" s="6" t="s">
        <v>165</v>
      </c>
    </row>
    <row r="77" spans="1:14" s="8" customFormat="1" ht="37.5" customHeight="1" x14ac:dyDescent="0.25">
      <c r="A77" s="6">
        <v>67</v>
      </c>
      <c r="B77" s="6" t="s">
        <v>174</v>
      </c>
      <c r="C77" s="13" t="s">
        <v>168</v>
      </c>
      <c r="D77" s="14" t="s">
        <v>247</v>
      </c>
      <c r="E77" s="14">
        <f>(F77/1.21)</f>
        <v>1151563.6363636365</v>
      </c>
      <c r="F77" s="14">
        <v>1393392</v>
      </c>
      <c r="G77" s="16" t="s">
        <v>45</v>
      </c>
      <c r="H77" s="28" t="s">
        <v>161</v>
      </c>
      <c r="I77" s="17" t="s">
        <v>162</v>
      </c>
      <c r="J77" s="17" t="s">
        <v>163</v>
      </c>
      <c r="K77" s="18" t="s">
        <v>46</v>
      </c>
      <c r="L77" s="18" t="s">
        <v>164</v>
      </c>
      <c r="M77" s="9" t="s">
        <v>39</v>
      </c>
      <c r="N77" s="6" t="s">
        <v>165</v>
      </c>
    </row>
    <row r="78" spans="1:14" s="8" customFormat="1" ht="39" customHeight="1" x14ac:dyDescent="0.25">
      <c r="A78" s="6">
        <v>68</v>
      </c>
      <c r="B78" s="6" t="s">
        <v>174</v>
      </c>
      <c r="C78" s="13" t="s">
        <v>169</v>
      </c>
      <c r="D78" s="14" t="s">
        <v>248</v>
      </c>
      <c r="E78" s="14">
        <v>0</v>
      </c>
      <c r="F78" s="14">
        <f t="shared" ref="F78" si="12">E78*1.21</f>
        <v>0</v>
      </c>
      <c r="G78" s="16" t="s">
        <v>9</v>
      </c>
      <c r="H78" s="17" t="s">
        <v>170</v>
      </c>
      <c r="I78" s="17">
        <v>2022</v>
      </c>
      <c r="J78" s="17" t="s">
        <v>36</v>
      </c>
      <c r="K78" s="18" t="s">
        <v>46</v>
      </c>
      <c r="L78" s="18" t="s">
        <v>171</v>
      </c>
      <c r="M78" s="9" t="s">
        <v>39</v>
      </c>
      <c r="N78" s="6" t="s">
        <v>172</v>
      </c>
    </row>
    <row r="79" spans="1:14" s="8" customFormat="1" ht="33" customHeight="1" x14ac:dyDescent="0.25">
      <c r="A79" s="6">
        <v>69</v>
      </c>
      <c r="B79" s="6" t="s">
        <v>174</v>
      </c>
      <c r="C79" s="13" t="s">
        <v>169</v>
      </c>
      <c r="D79" s="14" t="s">
        <v>249</v>
      </c>
      <c r="E79" s="14">
        <f t="shared" ref="E79" si="13">(F79/1.21)</f>
        <v>1046909.0909090909</v>
      </c>
      <c r="F79" s="14">
        <v>1266760</v>
      </c>
      <c r="G79" s="16" t="s">
        <v>45</v>
      </c>
      <c r="H79" s="28" t="s">
        <v>161</v>
      </c>
      <c r="I79" s="17" t="s">
        <v>162</v>
      </c>
      <c r="J79" s="17" t="s">
        <v>163</v>
      </c>
      <c r="K79" s="18" t="s">
        <v>46</v>
      </c>
      <c r="L79" s="18" t="s">
        <v>173</v>
      </c>
      <c r="M79" s="9" t="s">
        <v>39</v>
      </c>
      <c r="N79" s="6" t="s">
        <v>165</v>
      </c>
    </row>
    <row r="80" spans="1:14" s="8" customFormat="1" ht="37.5" customHeight="1" x14ac:dyDescent="0.25">
      <c r="A80" s="10"/>
      <c r="B80" s="10"/>
      <c r="C80" s="19"/>
      <c r="D80" s="20"/>
      <c r="E80" s="21"/>
      <c r="F80" s="21"/>
      <c r="G80" s="22"/>
      <c r="H80" s="23"/>
      <c r="I80" s="24"/>
      <c r="J80" s="25"/>
      <c r="K80" s="26"/>
      <c r="L80" s="22"/>
      <c r="M80" s="27"/>
      <c r="N80" s="10"/>
    </row>
    <row r="81" spans="1:14" s="8" customFormat="1" x14ac:dyDescent="0.25">
      <c r="A81" s="12" t="s">
        <v>10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1"/>
      <c r="N81" s="10"/>
    </row>
    <row r="82" spans="1:14" s="8" customFormat="1" ht="16.5" customHeight="1" x14ac:dyDescent="0.25">
      <c r="A82" s="10" t="s">
        <v>11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1"/>
      <c r="N82" s="10"/>
    </row>
    <row r="83" spans="1:14" s="8" customFormat="1" ht="15" customHeight="1" x14ac:dyDescent="0.25">
      <c r="A83" s="10" t="s">
        <v>13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1"/>
      <c r="N83" s="10"/>
    </row>
    <row r="84" spans="1:14" ht="1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1"/>
      <c r="N84" s="10"/>
    </row>
    <row r="85" spans="1:14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1"/>
      <c r="N85" s="10"/>
    </row>
    <row r="86" spans="1:14" x14ac:dyDescent="0.25">
      <c r="A86" s="8"/>
      <c r="B86" s="8"/>
      <c r="C86" s="34" t="s">
        <v>260</v>
      </c>
      <c r="D86" s="8"/>
      <c r="E86" s="8"/>
      <c r="G86" s="8"/>
      <c r="H86" s="8"/>
      <c r="I86" s="8"/>
      <c r="J86" s="8"/>
      <c r="K86" s="8"/>
      <c r="L86" s="8"/>
      <c r="N86" s="8"/>
    </row>
    <row r="87" spans="1:14" s="8" customFormat="1" x14ac:dyDescent="0.25">
      <c r="C87" s="35" t="s">
        <v>261</v>
      </c>
      <c r="M87" s="1"/>
    </row>
    <row r="88" spans="1:14" s="8" customFormat="1" x14ac:dyDescent="0.25">
      <c r="A88"/>
      <c r="B88"/>
      <c r="C88"/>
      <c r="D88"/>
      <c r="E88"/>
      <c r="G88"/>
      <c r="H88"/>
      <c r="I88"/>
      <c r="J88"/>
      <c r="K88"/>
      <c r="L88"/>
      <c r="M88" s="1"/>
      <c r="N88"/>
    </row>
    <row r="90" spans="1:14" x14ac:dyDescent="0.25">
      <c r="C90" s="8"/>
      <c r="D90" s="8"/>
      <c r="E90" s="8"/>
    </row>
    <row r="91" spans="1:14" x14ac:dyDescent="0.25">
      <c r="C91" s="8"/>
      <c r="D91" s="8"/>
      <c r="E91" s="8"/>
    </row>
    <row r="92" spans="1:14" x14ac:dyDescent="0.25">
      <c r="C92" s="8"/>
      <c r="D92" s="8"/>
      <c r="E92" s="8"/>
    </row>
    <row r="93" spans="1:14" x14ac:dyDescent="0.25">
      <c r="C93" s="8"/>
      <c r="D93" s="8"/>
      <c r="E93" s="8"/>
    </row>
    <row r="94" spans="1:14" x14ac:dyDescent="0.25">
      <c r="C94" s="8"/>
      <c r="D94" s="8"/>
      <c r="E94" s="8"/>
    </row>
    <row r="95" spans="1:14" x14ac:dyDescent="0.25">
      <c r="C95" s="8"/>
      <c r="D95" s="8"/>
      <c r="E95" s="8"/>
    </row>
  </sheetData>
  <mergeCells count="7">
    <mergeCell ref="A74:I74"/>
    <mergeCell ref="A70:I70"/>
    <mergeCell ref="A2:H2"/>
    <mergeCell ref="A5:N5"/>
    <mergeCell ref="A52:I52"/>
    <mergeCell ref="A14:N14"/>
    <mergeCell ref="A25:N25"/>
  </mergeCells>
  <phoneticPr fontId="0" type="noConversion"/>
  <printOptions horizontalCentered="1"/>
  <pageMargins left="0.25" right="0.25" top="0.75" bottom="0.75" header="0.3" footer="0.3"/>
  <pageSetup paperSize="9" scale="61" fitToHeight="0" orientation="landscape" r:id="rId1"/>
  <headerFooter>
    <oddHeader>&amp;LRoční plán veřejných zakázek&amp;ROdbor majetkoprávní a veřejných zakázek</oddHeader>
    <oddFooter>&amp;CStránka &amp;P</oddFooter>
  </headerFooter>
  <ignoredErrors>
    <ignoredError sqref="J43 J68:J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2013-06-28T09:16:13Z</cp:lastPrinted>
  <dcterms:created xsi:type="dcterms:W3CDTF">2006-10-17T13:37:20Z</dcterms:created>
  <dcterms:modified xsi:type="dcterms:W3CDTF">2022-03-28T09:53:34Z</dcterms:modified>
</cp:coreProperties>
</file>