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B65354B-4978-4FA6-92B8-D972469E1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alizační tým_ZoR" sheetId="6" r:id="rId1"/>
    <sheet name="Fond pracovni doby" sheetId="7" state="hidden" r:id="rId2"/>
  </sheets>
  <definedNames>
    <definedName name="_xlnm._FilterDatabase" localSheetId="0" hidden="1">'Realizační tým_ZoR'!$A$7:$P$70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7" i="7" l="1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K56" i="6" l="1"/>
  <c r="M56" i="6" s="1"/>
  <c r="K58" i="6"/>
  <c r="M58" i="6" s="1"/>
  <c r="K60" i="6"/>
  <c r="M60" i="6" s="1"/>
  <c r="K62" i="6"/>
  <c r="M62" i="6" s="1"/>
  <c r="K64" i="6"/>
  <c r="M64" i="6" s="1"/>
  <c r="K66" i="6"/>
  <c r="M66" i="6" s="1"/>
  <c r="K68" i="6"/>
  <c r="M68" i="6" s="1"/>
  <c r="K50" i="6"/>
  <c r="M50" i="6" s="1"/>
  <c r="K52" i="6"/>
  <c r="M52" i="6" s="1"/>
  <c r="K54" i="6"/>
  <c r="M54" i="6" s="1"/>
  <c r="L56" i="6"/>
  <c r="L58" i="6"/>
  <c r="L60" i="6"/>
  <c r="L62" i="6"/>
  <c r="L64" i="6"/>
  <c r="L66" i="6"/>
  <c r="L68" i="6"/>
  <c r="L50" i="6"/>
  <c r="L52" i="6"/>
  <c r="L54" i="6"/>
  <c r="K57" i="6"/>
  <c r="M57" i="6" s="1"/>
  <c r="K59" i="6"/>
  <c r="M59" i="6" s="1"/>
  <c r="K61" i="6"/>
  <c r="M61" i="6" s="1"/>
  <c r="K63" i="6"/>
  <c r="M63" i="6" s="1"/>
  <c r="K65" i="6"/>
  <c r="M65" i="6" s="1"/>
  <c r="K67" i="6"/>
  <c r="M67" i="6" s="1"/>
  <c r="K69" i="6"/>
  <c r="M69" i="6" s="1"/>
  <c r="K51" i="6"/>
  <c r="M51" i="6" s="1"/>
  <c r="K53" i="6"/>
  <c r="M53" i="6" s="1"/>
  <c r="K55" i="6"/>
  <c r="M55" i="6" s="1"/>
  <c r="L57" i="6"/>
  <c r="L59" i="6"/>
  <c r="L61" i="6"/>
  <c r="L63" i="6"/>
  <c r="L65" i="6"/>
  <c r="L67" i="6"/>
  <c r="L69" i="6"/>
  <c r="L53" i="6"/>
  <c r="L55" i="6"/>
  <c r="L51" i="6"/>
  <c r="K28" i="6"/>
  <c r="M28" i="6" s="1"/>
  <c r="K30" i="6"/>
  <c r="M30" i="6" s="1"/>
  <c r="K32" i="6"/>
  <c r="M32" i="6" s="1"/>
  <c r="K34" i="6"/>
  <c r="M34" i="6" s="1"/>
  <c r="K36" i="6"/>
  <c r="M36" i="6" s="1"/>
  <c r="K38" i="6"/>
  <c r="M38" i="6" s="1"/>
  <c r="K40" i="6"/>
  <c r="M40" i="6" s="1"/>
  <c r="K42" i="6"/>
  <c r="M42" i="6" s="1"/>
  <c r="K44" i="6"/>
  <c r="M44" i="6" s="1"/>
  <c r="K46" i="6"/>
  <c r="M46" i="6" s="1"/>
  <c r="K48" i="6"/>
  <c r="M48" i="6" s="1"/>
  <c r="K18" i="6"/>
  <c r="M18" i="6" s="1"/>
  <c r="K20" i="6"/>
  <c r="M20" i="6" s="1"/>
  <c r="K22" i="6"/>
  <c r="M22" i="6" s="1"/>
  <c r="K24" i="6"/>
  <c r="M24" i="6" s="1"/>
  <c r="K26" i="6"/>
  <c r="M26" i="6" s="1"/>
  <c r="K8" i="6"/>
  <c r="M8" i="6" s="1"/>
  <c r="K29" i="6"/>
  <c r="M29" i="6" s="1"/>
  <c r="K35" i="6"/>
  <c r="M35" i="6" s="1"/>
  <c r="K39" i="6"/>
  <c r="M39" i="6" s="1"/>
  <c r="K43" i="6"/>
  <c r="M43" i="6" s="1"/>
  <c r="K47" i="6"/>
  <c r="M47" i="6" s="1"/>
  <c r="K19" i="6"/>
  <c r="M19" i="6" s="1"/>
  <c r="K23" i="6"/>
  <c r="M23" i="6" s="1"/>
  <c r="K27" i="6"/>
  <c r="M27" i="6" s="1"/>
  <c r="L31" i="6"/>
  <c r="L35" i="6"/>
  <c r="L39" i="6"/>
  <c r="L45" i="6"/>
  <c r="L49" i="6"/>
  <c r="L21" i="6"/>
  <c r="L25" i="6"/>
  <c r="L28" i="6"/>
  <c r="L30" i="6"/>
  <c r="L32" i="6"/>
  <c r="L34" i="6"/>
  <c r="L36" i="6"/>
  <c r="L38" i="6"/>
  <c r="L40" i="6"/>
  <c r="L42" i="6"/>
  <c r="L44" i="6"/>
  <c r="L46" i="6"/>
  <c r="L48" i="6"/>
  <c r="L18" i="6"/>
  <c r="L20" i="6"/>
  <c r="L22" i="6"/>
  <c r="L24" i="6"/>
  <c r="L26" i="6"/>
  <c r="L8" i="6"/>
  <c r="K31" i="6"/>
  <c r="M31" i="6" s="1"/>
  <c r="K33" i="6"/>
  <c r="M33" i="6" s="1"/>
  <c r="K37" i="6"/>
  <c r="M37" i="6" s="1"/>
  <c r="K41" i="6"/>
  <c r="M41" i="6" s="1"/>
  <c r="K45" i="6"/>
  <c r="M45" i="6" s="1"/>
  <c r="K49" i="6"/>
  <c r="M49" i="6" s="1"/>
  <c r="K21" i="6"/>
  <c r="M21" i="6" s="1"/>
  <c r="K25" i="6"/>
  <c r="M25" i="6" s="1"/>
  <c r="L29" i="6"/>
  <c r="L33" i="6"/>
  <c r="L37" i="6"/>
  <c r="L41" i="6"/>
  <c r="L43" i="6"/>
  <c r="L47" i="6"/>
  <c r="L19" i="6"/>
  <c r="L23" i="6"/>
  <c r="L27" i="6"/>
  <c r="K12" i="6"/>
  <c r="M12" i="6" s="1"/>
  <c r="K16" i="6"/>
  <c r="M16" i="6" s="1"/>
  <c r="L9" i="6"/>
  <c r="L13" i="6"/>
  <c r="L17" i="6"/>
  <c r="L10" i="6"/>
  <c r="L11" i="6"/>
  <c r="L15" i="6"/>
  <c r="L12" i="6"/>
  <c r="L16" i="6"/>
  <c r="L14" i="6"/>
  <c r="K11" i="6"/>
  <c r="K14" i="6"/>
  <c r="K10" i="6"/>
  <c r="K15" i="6"/>
  <c r="K17" i="6"/>
  <c r="K13" i="6"/>
  <c r="K9" i="6"/>
  <c r="M11" i="6" l="1"/>
  <c r="M15" i="6"/>
  <c r="M9" i="6"/>
  <c r="M10" i="6"/>
  <c r="M17" i="6"/>
  <c r="M13" i="6"/>
  <c r="M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C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D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Vyplňte číslo položky rozpočtu dle IS KP14+.
Jedná se o položku rozpočtu, ze které je úvazek daného pracovníka hrazen.</t>
        </r>
      </text>
    </comment>
    <comment ref="E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F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souvisejících s projektem (nikoli pouze hrazených).</t>
        </r>
      </text>
    </comment>
    <comment ref="G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H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Vyplnění tohoto sloupce je relevantní pro pracovníky, kteří nemají v projektu dle PpŽP automaticky povolen úvazek 1,2 a zároveň jejich úvazek překračuje 1,0.
Vyberte z rolovacího menu - ANO/NE </t>
        </r>
      </text>
    </comment>
    <comment ref="I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V případě, že je v předchozím sloupci vyplněno ANO, vyberte z rolovacího menu hodnotu ANO-NA ZÁKLADĚ PPŽP nebo ANO-MÁ UDĚLENU VÝJIMKU nebo NE. 
V případě, že je v předchozím sloupci vyplněno NE, pole nevyplňujte.</t>
        </r>
      </text>
    </comment>
    <comment ref="J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Vyplnění tohoto sloupce je relevantní pro pracovníky, kteří nemají v projektu dle PpŽP automaticky povolen úvazek 1,2 a zároveň jejich úvazek překračuje 1,0.
Doplňte registrační čísla projektů, pokud je v předchozím sloupci vyplněno ANO.</t>
        </r>
      </text>
    </comment>
    <comment ref="K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L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M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Fond pracovní doby daného měsíce (v hod) vč. státních svátků se vypočte automaticky po doplnění sloupce R a S. VZOREC NEUPRAVUJTE A V PŘÍPADĚ PŘIDÁNÍ ŘÁDKŮ ZKOPÍRUJTE.
Slouží k rychlé kontrole se sloupcem K, zda není překročen povolený úvazek, pokud je povolen úvazek 1,2 a ve sloupci K je uveden celkový počet hodin.</t>
        </r>
      </text>
    </comment>
    <comment ref="N7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sharedStrings.xml><?xml version="1.0" encoding="utf-8"?>
<sst xmlns="http://schemas.openxmlformats.org/spreadsheetml/2006/main" count="359" uniqueCount="45">
  <si>
    <t>Realizační tým</t>
  </si>
  <si>
    <t>Název projektu:</t>
  </si>
  <si>
    <t>Registrační číslo projektu:</t>
  </si>
  <si>
    <t>Poř. číslo</t>
  </si>
  <si>
    <t>Název subjektu</t>
  </si>
  <si>
    <t>Zařazení do týmu v rámci projektu</t>
  </si>
  <si>
    <t>Vazba pracovní pozice na položku rozpočtu</t>
  </si>
  <si>
    <t>Druh pracovně-právního vztahu</t>
  </si>
  <si>
    <t>Počet hodin souvisejících s projektem v režimu přímých výdajů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</si>
  <si>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</si>
  <si>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Je pracovník zařazen do odborného týmu v jiných projektech OP VVV u příjemce a partnerů projektu?</t>
  </si>
  <si>
    <t>Má pracovník v rámci jiného projektu OP VVV u příjemce a partnerů projektu jako člen odborného týmu povolen úvazek 1,2?</t>
  </si>
  <si>
    <t>Registrační čísla  jiných projektů OP VVV u příjemce a partnerů projektu, kde je pracovník členem odborného týmu a má povolený úvazek 1,2</t>
  </si>
  <si>
    <t>Fond pracovní doby daného měsíce (v hod) vč. státních svátků</t>
  </si>
  <si>
    <t>Fond pracovní doby daného měsíce (v hod) bez státních svátků</t>
  </si>
  <si>
    <t>1,2 násobek  fondu pracovní doby daného měsíce (v hod)</t>
  </si>
  <si>
    <t>Vykazovaný měsíc</t>
  </si>
  <si>
    <t>Vykazovaný rok</t>
  </si>
  <si>
    <t>Poznámka</t>
  </si>
  <si>
    <t>V případě potřeby je možné do této tabulky přidávat řádky (nutno zkopírovat vzorce v šedivě podbarvených sloupcích O, P a Q).</t>
  </si>
  <si>
    <t>Čestné prohlášení příjemce: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</si>
  <si>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</si>
  <si>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Datum</t>
  </si>
  <si>
    <t>Podpis oprávněné osoby</t>
  </si>
  <si>
    <t>ID</t>
  </si>
  <si>
    <t>Rok</t>
  </si>
  <si>
    <t>Měsíc</t>
  </si>
  <si>
    <t>Fond pracovní doby vč. svátků</t>
  </si>
  <si>
    <t>Fond pracovní doby bez svátků</t>
  </si>
  <si>
    <r>
      <t>Příloha Zprávy o realizaci č. 05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</si>
  <si>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JU ČB</t>
  </si>
  <si>
    <t>Administrativní tým</t>
  </si>
  <si>
    <t>1.1.2.1.1.1.1.2</t>
  </si>
  <si>
    <t>Pracovní smlouva</t>
  </si>
  <si>
    <t>Odborný tým</t>
  </si>
  <si>
    <t>1.1.2.1.1.2.1.2</t>
  </si>
  <si>
    <t>1.1.2.1.1.2.1.3</t>
  </si>
  <si>
    <t>1.1.2.1.1.2.1.4</t>
  </si>
  <si>
    <t>NE</t>
  </si>
  <si>
    <t>ANO</t>
  </si>
  <si>
    <t>ANO-NA ZÁKLADĚ PPŽP</t>
  </si>
  <si>
    <t>CZ.02.2.69/0.0/0.0/16_015/0002348, CZ.02.2.69/0.0/0.0/16_028/0006192</t>
  </si>
  <si>
    <t>CZ.02.2.69/0.0/0.0/16_015/0002348</t>
  </si>
  <si>
    <t>DPP</t>
  </si>
  <si>
    <t>1.1.2.1.1.2.3.3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</si>
</sst>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0" fillId="2" borderId="2" xfId="0" applyFill="1" applyBorder="1"/>
    <xf numFmtId="0" fontId="0" fillId="2" borderId="4" xfId="0" applyFill="1" applyBorder="1"/>
    <xf numFmtId="0" fontId="1" fillId="0" borderId="0" xfId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8" fillId="0" borderId="0" xfId="0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12" fillId="0" borderId="4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xmlns:xlrd2="http://schemas.microsoft.com/office/spreadsheetml/2017/richdata2"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60" zoomScale="70" zoomScaleNormal="70" zoomScalePageLayoutView="90" workbookViewId="0">
      <selection activeCell="G83" sqref="G83"/>
    </sheetView>
  </sheetViews>
  <sheetFormatPr defaultRowHeight="14.4" x14ac:dyDescent="0.3"/>
  <cols>
    <col min="1" max="1" width="7.109375" customWidth="1"/>
    <col min="2" max="2" width="11.6640625" customWidth="1"/>
    <col min="3" max="3" width="13.109375" customWidth="1"/>
    <col min="4" max="4" width="15.33203125" customWidth="1"/>
    <col min="5" max="5" width="10.33203125" customWidth="1"/>
    <col min="6" max="6" width="14" customWidth="1"/>
    <col min="7" max="7" width="18.33203125" customWidth="1"/>
    <col min="8" max="8" width="13.109375" customWidth="1"/>
    <col min="9" max="9" width="16.88671875" customWidth="1"/>
    <col min="10" max="10" width="20.109375" customWidth="1"/>
    <col min="11" max="12" width="11.88671875" customWidth="1"/>
    <col min="13" max="13" width="11.109375" customWidth="1"/>
    <col min="14" max="14" width="13.44140625" customWidth="1"/>
    <col min="15" max="15" width="13" customWidth="1"/>
    <col min="16" max="16" width="11" customWidth="1"/>
  </cols>
  <sheetData>
    <row r="1" spans="1:16" ht="15" customHeight="1" x14ac:dyDescent="0.3">
      <c r="A1" s="45" t="s">
        <v>29</v>
      </c>
      <c r="B1" s="45"/>
      <c r="C1" s="45"/>
      <c r="D1" s="45"/>
      <c r="E1" s="45"/>
      <c r="F1" s="45"/>
      <c r="G1" s="45"/>
      <c r="H1" s="19"/>
      <c r="I1" s="19"/>
      <c r="J1" s="19"/>
    </row>
    <row r="2" spans="1:16" ht="34.5" customHeight="1" x14ac:dyDescent="0.7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18" customHeight="1" thickBot="1" x14ac:dyDescent="0.35">
      <c r="A3" s="46"/>
      <c r="B3" s="46"/>
      <c r="C3" s="46"/>
      <c r="D3" s="46"/>
      <c r="E3" s="46"/>
      <c r="F3" s="46"/>
      <c r="G3" s="46"/>
      <c r="H3" s="17"/>
      <c r="I3" s="17"/>
      <c r="J3" s="17"/>
    </row>
    <row r="4" spans="1:16" ht="20.25" customHeight="1" x14ac:dyDescent="0.3">
      <c r="A4" s="34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16" ht="34.5" customHeight="1" thickBot="1" x14ac:dyDescent="0.35">
      <c r="A5" s="35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16.2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ht="156" x14ac:dyDescent="0.3">
      <c r="A7" s="29" t="s">
        <v>3</v>
      </c>
      <c r="B7" s="30" t="s">
        <v>4</v>
      </c>
      <c r="C7" s="30" t="s">
        <v>5</v>
      </c>
      <c r="D7" s="30" t="s">
        <v>6</v>
      </c>
      <c r="E7" s="30" t="s">
        <v>7</v>
      </c>
      <c r="F7" s="30" t="s">
        <v>8</v>
      </c>
      <c r="G7" s="30" t="s">
        <v>9</v>
      </c>
      <c r="H7" s="31" t="s">
        <v>10</v>
      </c>
      <c r="I7" s="31" t="s">
        <v>11</v>
      </c>
      <c r="J7" s="32" t="s">
        <v>12</v>
      </c>
      <c r="K7" s="31" t="s">
        <v>13</v>
      </c>
      <c r="L7" s="31" t="s">
        <v>14</v>
      </c>
      <c r="M7" s="31" t="s">
        <v>15</v>
      </c>
      <c r="N7" s="33" t="s">
        <v>16</v>
      </c>
      <c r="O7" s="33" t="s">
        <v>17</v>
      </c>
      <c r="P7" s="33" t="s">
        <v>18</v>
      </c>
    </row>
    <row r="8" spans="1:16" ht="31.2" x14ac:dyDescent="0.3">
      <c r="A8" s="5">
        <v>1</v>
      </c>
      <c r="B8" s="22" t="s">
        <v>30</v>
      </c>
      <c r="C8" s="23" t="s">
        <v>31</v>
      </c>
      <c r="D8" s="6" t="s">
        <v>32</v>
      </c>
      <c r="E8" s="6" t="s">
        <v>33</v>
      </c>
      <c r="F8" s="24">
        <v>88</v>
      </c>
      <c r="G8" s="6"/>
      <c r="H8" s="6" t="s">
        <v>38</v>
      </c>
      <c r="I8" s="6"/>
      <c r="J8" s="6"/>
      <c r="K8" s="14">
        <f>IFERROR(VLOOKUP(CONCATENATE(O8,"_",N8),Tabulka2[],4,0),"")</f>
        <v>176</v>
      </c>
      <c r="L8" s="14">
        <f>IFERROR(VLOOKUP(CONCATENATE(O8,"_",N8),Tabulka2[],5,0),"")</f>
        <v>168</v>
      </c>
      <c r="M8" s="14">
        <f t="shared" ref="M8" si="0">IF(K8="","",K8*1.2)</f>
        <v>211.2</v>
      </c>
      <c r="N8" s="10">
        <v>9</v>
      </c>
      <c r="O8" s="10">
        <v>2021</v>
      </c>
      <c r="P8" s="11"/>
    </row>
    <row r="9" spans="1:16" ht="69.75" customHeight="1" x14ac:dyDescent="0.3">
      <c r="A9" s="5">
        <v>2</v>
      </c>
      <c r="B9" s="22" t="s">
        <v>30</v>
      </c>
      <c r="C9" s="23" t="s">
        <v>34</v>
      </c>
      <c r="D9" s="6" t="s">
        <v>35</v>
      </c>
      <c r="E9" s="6" t="s">
        <v>33</v>
      </c>
      <c r="F9" s="24">
        <v>17.600000000000001</v>
      </c>
      <c r="G9" s="6"/>
      <c r="H9" s="6" t="s">
        <v>39</v>
      </c>
      <c r="I9" s="6" t="s">
        <v>40</v>
      </c>
      <c r="J9" s="6" t="s">
        <v>41</v>
      </c>
      <c r="K9" s="14">
        <f>IFERROR(VLOOKUP(CONCATENATE(O9,"_",N9),Tabulka2[],4,0),"")</f>
        <v>176</v>
      </c>
      <c r="L9" s="14">
        <f>IFERROR(VLOOKUP(CONCATENATE(O9,"_",N9),Tabulka2[],5,0),"")</f>
        <v>168</v>
      </c>
      <c r="M9" s="14">
        <f t="shared" ref="M9:M17" si="1">IF(K9="","",K9*1.2)</f>
        <v>211.2</v>
      </c>
      <c r="N9" s="10">
        <v>9</v>
      </c>
      <c r="O9" s="10">
        <v>2021</v>
      </c>
      <c r="P9" s="11"/>
    </row>
    <row r="10" spans="1:16" ht="62.4" x14ac:dyDescent="0.3">
      <c r="A10" s="5">
        <v>3</v>
      </c>
      <c r="B10" s="22" t="s">
        <v>30</v>
      </c>
      <c r="C10" s="23" t="s">
        <v>34</v>
      </c>
      <c r="D10" s="6" t="s">
        <v>35</v>
      </c>
      <c r="E10" s="6" t="s">
        <v>33</v>
      </c>
      <c r="F10" s="24">
        <v>17.600000000000001</v>
      </c>
      <c r="G10" s="6"/>
      <c r="H10" s="6" t="s">
        <v>39</v>
      </c>
      <c r="I10" s="6" t="s">
        <v>40</v>
      </c>
      <c r="J10" s="6" t="s">
        <v>41</v>
      </c>
      <c r="K10" s="14">
        <f>IFERROR(VLOOKUP(CONCATENATE(O10,"_",N10),Tabulka2[],4,0),"")</f>
        <v>176</v>
      </c>
      <c r="L10" s="14">
        <f>IFERROR(VLOOKUP(CONCATENATE(O10,"_",N10),Tabulka2[],5,0),"")</f>
        <v>168</v>
      </c>
      <c r="M10" s="14">
        <f t="shared" si="1"/>
        <v>211.2</v>
      </c>
      <c r="N10" s="10">
        <v>9</v>
      </c>
      <c r="O10" s="10">
        <v>2021</v>
      </c>
      <c r="P10" s="11"/>
    </row>
    <row r="11" spans="1:16" ht="31.2" x14ac:dyDescent="0.3">
      <c r="A11" s="5">
        <v>4</v>
      </c>
      <c r="B11" s="22" t="s">
        <v>30</v>
      </c>
      <c r="C11" s="23" t="s">
        <v>34</v>
      </c>
      <c r="D11" s="6" t="s">
        <v>35</v>
      </c>
      <c r="E11" s="6" t="s">
        <v>33</v>
      </c>
      <c r="F11" s="24">
        <v>88</v>
      </c>
      <c r="G11" s="6"/>
      <c r="H11" s="6" t="s">
        <v>38</v>
      </c>
      <c r="I11" s="6"/>
      <c r="J11" s="6"/>
      <c r="K11" s="14">
        <f>IFERROR(VLOOKUP(CONCATENATE(O11,"_",N11),Tabulka2[],4,0),"")</f>
        <v>176</v>
      </c>
      <c r="L11" s="14">
        <f>IFERROR(VLOOKUP(CONCATENATE(O11,"_",N11),Tabulka2[],5,0),"")</f>
        <v>168</v>
      </c>
      <c r="M11" s="14">
        <f t="shared" si="1"/>
        <v>211.2</v>
      </c>
      <c r="N11" s="10">
        <v>9</v>
      </c>
      <c r="O11" s="10">
        <v>2021</v>
      </c>
      <c r="P11" s="11"/>
    </row>
    <row r="12" spans="1:16" ht="31.2" x14ac:dyDescent="0.3">
      <c r="A12" s="5">
        <v>5</v>
      </c>
      <c r="B12" s="22" t="s">
        <v>30</v>
      </c>
      <c r="C12" s="23" t="s">
        <v>34</v>
      </c>
      <c r="D12" s="6" t="s">
        <v>36</v>
      </c>
      <c r="E12" s="6" t="s">
        <v>33</v>
      </c>
      <c r="F12" s="24">
        <v>52.8</v>
      </c>
      <c r="G12" s="6"/>
      <c r="H12" s="6" t="s">
        <v>38</v>
      </c>
      <c r="I12" s="6"/>
      <c r="J12" s="9"/>
      <c r="K12" s="14">
        <f>IFERROR(VLOOKUP(CONCATENATE(O12,"_",N12),Tabulka2[],4,0),"")</f>
        <v>176</v>
      </c>
      <c r="L12" s="14">
        <f>IFERROR(VLOOKUP(CONCATENATE(O12,"_",N12),Tabulka2[],5,0),"")</f>
        <v>168</v>
      </c>
      <c r="M12" s="14">
        <f t="shared" si="1"/>
        <v>211.2</v>
      </c>
      <c r="N12" s="10">
        <v>9</v>
      </c>
      <c r="O12" s="10">
        <v>2021</v>
      </c>
      <c r="P12" s="11"/>
    </row>
    <row r="13" spans="1:16" ht="31.2" x14ac:dyDescent="0.3">
      <c r="A13" s="5">
        <v>6</v>
      </c>
      <c r="B13" s="22" t="s">
        <v>30</v>
      </c>
      <c r="C13" s="23" t="s">
        <v>34</v>
      </c>
      <c r="D13" s="6" t="s">
        <v>36</v>
      </c>
      <c r="E13" s="6" t="s">
        <v>33</v>
      </c>
      <c r="F13" s="24">
        <v>0</v>
      </c>
      <c r="G13" s="6"/>
      <c r="H13" s="6" t="s">
        <v>38</v>
      </c>
      <c r="I13" s="6"/>
      <c r="J13" s="6"/>
      <c r="K13" s="14">
        <f>IFERROR(VLOOKUP(CONCATENATE(O13,"_",N13),Tabulka2[],4,0),"")</f>
        <v>176</v>
      </c>
      <c r="L13" s="14">
        <f>IFERROR(VLOOKUP(CONCATENATE(O13,"_",N13),Tabulka2[],5,0),"")</f>
        <v>168</v>
      </c>
      <c r="M13" s="14">
        <f t="shared" si="1"/>
        <v>211.2</v>
      </c>
      <c r="N13" s="10">
        <v>9</v>
      </c>
      <c r="O13" s="10">
        <v>2021</v>
      </c>
      <c r="P13" s="11"/>
    </row>
    <row r="14" spans="1:16" ht="31.2" x14ac:dyDescent="0.3">
      <c r="A14" s="5">
        <v>7</v>
      </c>
      <c r="B14" s="22" t="s">
        <v>30</v>
      </c>
      <c r="C14" s="23" t="s">
        <v>34</v>
      </c>
      <c r="D14" s="6" t="s">
        <v>36</v>
      </c>
      <c r="E14" s="6" t="s">
        <v>33</v>
      </c>
      <c r="F14" s="24">
        <v>52.8</v>
      </c>
      <c r="G14" s="6"/>
      <c r="H14" s="6" t="s">
        <v>38</v>
      </c>
      <c r="I14" s="6"/>
      <c r="J14" s="6"/>
      <c r="K14" s="14">
        <f>IFERROR(VLOOKUP(CONCATENATE(O14,"_",N14),Tabulka2[],4,0),"")</f>
        <v>176</v>
      </c>
      <c r="L14" s="14">
        <f>IFERROR(VLOOKUP(CONCATENATE(O14,"_",N14),Tabulka2[],5,0),"")</f>
        <v>168</v>
      </c>
      <c r="M14" s="14">
        <f t="shared" si="1"/>
        <v>211.2</v>
      </c>
      <c r="N14" s="10">
        <v>9</v>
      </c>
      <c r="O14" s="10">
        <v>2021</v>
      </c>
      <c r="P14" s="11"/>
    </row>
    <row r="15" spans="1:16" ht="31.2" x14ac:dyDescent="0.3">
      <c r="A15" s="5">
        <v>8</v>
      </c>
      <c r="B15" s="22" t="s">
        <v>30</v>
      </c>
      <c r="C15" s="23" t="s">
        <v>34</v>
      </c>
      <c r="D15" s="6" t="s">
        <v>36</v>
      </c>
      <c r="E15" s="6" t="s">
        <v>33</v>
      </c>
      <c r="F15" s="24">
        <v>52.8</v>
      </c>
      <c r="G15" s="6"/>
      <c r="H15" s="6" t="s">
        <v>38</v>
      </c>
      <c r="I15" s="6"/>
      <c r="J15" s="6"/>
      <c r="K15" s="14">
        <f>IFERROR(VLOOKUP(CONCATENATE(O15,"_",N15),Tabulka2[],4,0),"")</f>
        <v>176</v>
      </c>
      <c r="L15" s="14">
        <f>IFERROR(VLOOKUP(CONCATENATE(O15,"_",N15),Tabulka2[],5,0),"")</f>
        <v>168</v>
      </c>
      <c r="M15" s="14">
        <f t="shared" si="1"/>
        <v>211.2</v>
      </c>
      <c r="N15" s="10">
        <v>9</v>
      </c>
      <c r="O15" s="10">
        <v>2021</v>
      </c>
      <c r="P15" s="11"/>
    </row>
    <row r="16" spans="1:16" ht="31.2" x14ac:dyDescent="0.3">
      <c r="A16" s="5">
        <v>9</v>
      </c>
      <c r="B16" s="22" t="s">
        <v>30</v>
      </c>
      <c r="C16" s="23" t="s">
        <v>34</v>
      </c>
      <c r="D16" s="6" t="s">
        <v>36</v>
      </c>
      <c r="E16" s="6" t="s">
        <v>33</v>
      </c>
      <c r="F16" s="24">
        <v>52.8</v>
      </c>
      <c r="G16" s="6"/>
      <c r="H16" s="6"/>
      <c r="I16" s="6"/>
      <c r="J16" s="6"/>
      <c r="K16" s="14">
        <f>IFERROR(VLOOKUP(CONCATENATE(O16,"_",N16),Tabulka2[],4,0),"")</f>
        <v>176</v>
      </c>
      <c r="L16" s="14">
        <f>IFERROR(VLOOKUP(CONCATENATE(O16,"_",N16),Tabulka2[],5,0),"")</f>
        <v>168</v>
      </c>
      <c r="M16" s="14">
        <f t="shared" si="1"/>
        <v>211.2</v>
      </c>
      <c r="N16" s="10">
        <v>9</v>
      </c>
      <c r="O16" s="10">
        <v>2021</v>
      </c>
      <c r="P16" s="11"/>
    </row>
    <row r="17" spans="1:16" ht="36" customHeight="1" x14ac:dyDescent="0.3">
      <c r="A17" s="5">
        <v>10</v>
      </c>
      <c r="B17" s="22" t="s">
        <v>30</v>
      </c>
      <c r="C17" s="23" t="s">
        <v>34</v>
      </c>
      <c r="D17" s="6" t="s">
        <v>37</v>
      </c>
      <c r="E17" s="6" t="s">
        <v>33</v>
      </c>
      <c r="F17" s="24">
        <v>17.600000000000001</v>
      </c>
      <c r="G17" s="6"/>
      <c r="H17" s="6" t="s">
        <v>39</v>
      </c>
      <c r="I17" s="6" t="s">
        <v>40</v>
      </c>
      <c r="J17" s="6" t="s">
        <v>42</v>
      </c>
      <c r="K17" s="14">
        <f>IFERROR(VLOOKUP(CONCATENATE(O17,"_",N17),Tabulka2[],4,0),"")</f>
        <v>176</v>
      </c>
      <c r="L17" s="14">
        <f>IFERROR(VLOOKUP(CONCATENATE(O17,"_",N17),Tabulka2[],5,0),"")</f>
        <v>168</v>
      </c>
      <c r="M17" s="14">
        <f t="shared" si="1"/>
        <v>211.2</v>
      </c>
      <c r="N17" s="10">
        <v>9</v>
      </c>
      <c r="O17" s="10">
        <v>2021</v>
      </c>
      <c r="P17" s="11"/>
    </row>
    <row r="18" spans="1:16" ht="31.2" x14ac:dyDescent="0.3">
      <c r="A18" s="5">
        <v>11</v>
      </c>
      <c r="B18" s="22" t="s">
        <v>30</v>
      </c>
      <c r="C18" s="23" t="s">
        <v>31</v>
      </c>
      <c r="D18" s="6" t="s">
        <v>32</v>
      </c>
      <c r="E18" s="6" t="s">
        <v>33</v>
      </c>
      <c r="F18" s="24">
        <v>84</v>
      </c>
      <c r="G18" s="6"/>
      <c r="H18" s="6" t="s">
        <v>38</v>
      </c>
      <c r="I18" s="6"/>
      <c r="J18" s="6"/>
      <c r="K18" s="14">
        <f>IFERROR(VLOOKUP(CONCATENATE(O18,"_",N18),Tabulka2[],4,0),"")</f>
        <v>168</v>
      </c>
      <c r="L18" s="14">
        <f>IFERROR(VLOOKUP(CONCATENATE(O18,"_",N18),Tabulka2[],5,0),"")</f>
        <v>160</v>
      </c>
      <c r="M18" s="14">
        <f t="shared" ref="M18:M27" si="2">IF(K18="","",K18*1.2)</f>
        <v>201.6</v>
      </c>
      <c r="N18" s="10">
        <v>10</v>
      </c>
      <c r="O18" s="10">
        <v>2021</v>
      </c>
      <c r="P18" s="11"/>
    </row>
    <row r="19" spans="1:16" ht="62.4" x14ac:dyDescent="0.3">
      <c r="A19" s="5">
        <v>12</v>
      </c>
      <c r="B19" s="22" t="s">
        <v>30</v>
      </c>
      <c r="C19" s="23" t="s">
        <v>34</v>
      </c>
      <c r="D19" s="6" t="s">
        <v>35</v>
      </c>
      <c r="E19" s="6" t="s">
        <v>33</v>
      </c>
      <c r="F19" s="24">
        <v>16.8</v>
      </c>
      <c r="G19" s="6"/>
      <c r="H19" s="6" t="s">
        <v>39</v>
      </c>
      <c r="I19" s="6" t="s">
        <v>40</v>
      </c>
      <c r="J19" s="6" t="s">
        <v>41</v>
      </c>
      <c r="K19" s="14">
        <f>IFERROR(VLOOKUP(CONCATENATE(O19,"_",N19),Tabulka2[],4,0),"")</f>
        <v>168</v>
      </c>
      <c r="L19" s="14">
        <f>IFERROR(VLOOKUP(CONCATENATE(O19,"_",N19),Tabulka2[],5,0),"")</f>
        <v>160</v>
      </c>
      <c r="M19" s="14">
        <f t="shared" si="2"/>
        <v>201.6</v>
      </c>
      <c r="N19" s="10">
        <v>10</v>
      </c>
      <c r="O19" s="10">
        <v>2021</v>
      </c>
      <c r="P19" s="11"/>
    </row>
    <row r="20" spans="1:16" ht="31.2" x14ac:dyDescent="0.3">
      <c r="A20" s="5">
        <v>13</v>
      </c>
      <c r="B20" s="22" t="s">
        <v>30</v>
      </c>
      <c r="C20" s="23" t="s">
        <v>34</v>
      </c>
      <c r="D20" s="6" t="s">
        <v>35</v>
      </c>
      <c r="E20" s="6" t="s">
        <v>33</v>
      </c>
      <c r="F20" s="24">
        <v>16.8</v>
      </c>
      <c r="G20" s="6"/>
      <c r="H20" s="6" t="s">
        <v>38</v>
      </c>
      <c r="I20" s="6"/>
      <c r="J20" s="6"/>
      <c r="K20" s="14">
        <f>IFERROR(VLOOKUP(CONCATENATE(O20,"_",N20),Tabulka2[],4,0),"")</f>
        <v>168</v>
      </c>
      <c r="L20" s="14">
        <f>IFERROR(VLOOKUP(CONCATENATE(O20,"_",N20),Tabulka2[],5,0),"")</f>
        <v>160</v>
      </c>
      <c r="M20" s="14">
        <f t="shared" si="2"/>
        <v>201.6</v>
      </c>
      <c r="N20" s="10">
        <v>10</v>
      </c>
      <c r="O20" s="10">
        <v>2021</v>
      </c>
      <c r="P20" s="11"/>
    </row>
    <row r="21" spans="1:16" ht="31.2" x14ac:dyDescent="0.3">
      <c r="A21" s="5">
        <v>14</v>
      </c>
      <c r="B21" s="22" t="s">
        <v>30</v>
      </c>
      <c r="C21" s="23" t="s">
        <v>34</v>
      </c>
      <c r="D21" s="6" t="s">
        <v>35</v>
      </c>
      <c r="E21" s="6" t="s">
        <v>33</v>
      </c>
      <c r="F21" s="24">
        <v>84</v>
      </c>
      <c r="G21" s="6"/>
      <c r="H21" s="6" t="s">
        <v>38</v>
      </c>
      <c r="I21" s="6"/>
      <c r="J21" s="6"/>
      <c r="K21" s="14">
        <f>IFERROR(VLOOKUP(CONCATENATE(O21,"_",N21),Tabulka2[],4,0),"")</f>
        <v>168</v>
      </c>
      <c r="L21" s="14">
        <f>IFERROR(VLOOKUP(CONCATENATE(O21,"_",N21),Tabulka2[],5,0),"")</f>
        <v>160</v>
      </c>
      <c r="M21" s="14">
        <f t="shared" si="2"/>
        <v>201.6</v>
      </c>
      <c r="N21" s="10">
        <v>10</v>
      </c>
      <c r="O21" s="10">
        <v>2021</v>
      </c>
      <c r="P21" s="11"/>
    </row>
    <row r="22" spans="1:16" ht="31.2" x14ac:dyDescent="0.3">
      <c r="A22" s="5">
        <v>15</v>
      </c>
      <c r="B22" s="22" t="s">
        <v>30</v>
      </c>
      <c r="C22" s="23" t="s">
        <v>34</v>
      </c>
      <c r="D22" s="6" t="s">
        <v>36</v>
      </c>
      <c r="E22" s="6" t="s">
        <v>33</v>
      </c>
      <c r="F22" s="24">
        <v>50.4</v>
      </c>
      <c r="G22" s="6"/>
      <c r="H22" s="6" t="s">
        <v>38</v>
      </c>
      <c r="I22" s="6"/>
      <c r="J22" s="6"/>
      <c r="K22" s="14">
        <f>IFERROR(VLOOKUP(CONCATENATE(O22,"_",N22),Tabulka2[],4,0),"")</f>
        <v>168</v>
      </c>
      <c r="L22" s="14">
        <f>IFERROR(VLOOKUP(CONCATENATE(O22,"_",N22),Tabulka2[],5,0),"")</f>
        <v>160</v>
      </c>
      <c r="M22" s="14">
        <f t="shared" si="2"/>
        <v>201.6</v>
      </c>
      <c r="N22" s="10">
        <v>10</v>
      </c>
      <c r="O22" s="10">
        <v>2021</v>
      </c>
      <c r="P22" s="11"/>
    </row>
    <row r="23" spans="1:16" ht="31.2" x14ac:dyDescent="0.3">
      <c r="A23" s="5">
        <v>16</v>
      </c>
      <c r="B23" s="22" t="s">
        <v>30</v>
      </c>
      <c r="C23" s="23" t="s">
        <v>34</v>
      </c>
      <c r="D23" s="6" t="s">
        <v>36</v>
      </c>
      <c r="E23" s="6" t="s">
        <v>33</v>
      </c>
      <c r="F23" s="24">
        <v>0</v>
      </c>
      <c r="G23" s="6"/>
      <c r="H23" s="6" t="s">
        <v>38</v>
      </c>
      <c r="I23" s="6"/>
      <c r="J23" s="6"/>
      <c r="K23" s="14">
        <f>IFERROR(VLOOKUP(CONCATENATE(O23,"_",N23),Tabulka2[],4,0),"")</f>
        <v>168</v>
      </c>
      <c r="L23" s="14">
        <f>IFERROR(VLOOKUP(CONCATENATE(O23,"_",N23),Tabulka2[],5,0),"")</f>
        <v>160</v>
      </c>
      <c r="M23" s="14">
        <f t="shared" si="2"/>
        <v>201.6</v>
      </c>
      <c r="N23" s="10">
        <v>10</v>
      </c>
      <c r="O23" s="10">
        <v>2021</v>
      </c>
      <c r="P23" s="11"/>
    </row>
    <row r="24" spans="1:16" ht="31.2" x14ac:dyDescent="0.3">
      <c r="A24" s="5">
        <v>17</v>
      </c>
      <c r="B24" s="22" t="s">
        <v>30</v>
      </c>
      <c r="C24" s="23" t="s">
        <v>34</v>
      </c>
      <c r="D24" s="6" t="s">
        <v>36</v>
      </c>
      <c r="E24" s="6" t="s">
        <v>33</v>
      </c>
      <c r="F24" s="24">
        <v>50.4</v>
      </c>
      <c r="G24" s="6"/>
      <c r="H24" s="6" t="s">
        <v>38</v>
      </c>
      <c r="I24" s="6"/>
      <c r="J24" s="6"/>
      <c r="K24" s="14">
        <f>IFERROR(VLOOKUP(CONCATENATE(O24,"_",N24),Tabulka2[],4,0),"")</f>
        <v>168</v>
      </c>
      <c r="L24" s="14">
        <f>IFERROR(VLOOKUP(CONCATENATE(O24,"_",N24),Tabulka2[],5,0),"")</f>
        <v>160</v>
      </c>
      <c r="M24" s="14">
        <f t="shared" si="2"/>
        <v>201.6</v>
      </c>
      <c r="N24" s="10">
        <v>10</v>
      </c>
      <c r="O24" s="10">
        <v>2021</v>
      </c>
      <c r="P24" s="11"/>
    </row>
    <row r="25" spans="1:16" ht="31.2" x14ac:dyDescent="0.3">
      <c r="A25" s="5">
        <v>18</v>
      </c>
      <c r="B25" s="22" t="s">
        <v>30</v>
      </c>
      <c r="C25" s="23" t="s">
        <v>34</v>
      </c>
      <c r="D25" s="6" t="s">
        <v>36</v>
      </c>
      <c r="E25" s="6" t="s">
        <v>33</v>
      </c>
      <c r="F25" s="24">
        <v>50.4</v>
      </c>
      <c r="G25" s="6"/>
      <c r="H25" s="6" t="s">
        <v>38</v>
      </c>
      <c r="I25" s="6"/>
      <c r="J25" s="6"/>
      <c r="K25" s="14">
        <f>IFERROR(VLOOKUP(CONCATENATE(O25,"_",N25),Tabulka2[],4,0),"")</f>
        <v>168</v>
      </c>
      <c r="L25" s="14">
        <f>IFERROR(VLOOKUP(CONCATENATE(O25,"_",N25),Tabulka2[],5,0),"")</f>
        <v>160</v>
      </c>
      <c r="M25" s="14">
        <f t="shared" si="2"/>
        <v>201.6</v>
      </c>
      <c r="N25" s="10">
        <v>10</v>
      </c>
      <c r="O25" s="10">
        <v>2021</v>
      </c>
      <c r="P25" s="11"/>
    </row>
    <row r="26" spans="1:16" ht="31.2" x14ac:dyDescent="0.3">
      <c r="A26" s="5">
        <v>19</v>
      </c>
      <c r="B26" s="22" t="s">
        <v>30</v>
      </c>
      <c r="C26" s="23" t="s">
        <v>34</v>
      </c>
      <c r="D26" s="6" t="s">
        <v>36</v>
      </c>
      <c r="E26" s="6" t="s">
        <v>33</v>
      </c>
      <c r="F26" s="24">
        <v>50.4</v>
      </c>
      <c r="G26" s="6"/>
      <c r="H26" s="6"/>
      <c r="I26" s="6"/>
      <c r="J26" s="6"/>
      <c r="K26" s="14">
        <f>IFERROR(VLOOKUP(CONCATENATE(O26,"_",N26),Tabulka2[],4,0),"")</f>
        <v>168</v>
      </c>
      <c r="L26" s="14">
        <f>IFERROR(VLOOKUP(CONCATENATE(O26,"_",N26),Tabulka2[],5,0),"")</f>
        <v>160</v>
      </c>
      <c r="M26" s="14">
        <f t="shared" si="2"/>
        <v>201.6</v>
      </c>
      <c r="N26" s="10">
        <v>10</v>
      </c>
      <c r="O26" s="10">
        <v>2021</v>
      </c>
      <c r="P26" s="11"/>
    </row>
    <row r="27" spans="1:16" ht="31.2" x14ac:dyDescent="0.3">
      <c r="A27" s="5">
        <v>20</v>
      </c>
      <c r="B27" s="22" t="s">
        <v>30</v>
      </c>
      <c r="C27" s="23" t="s">
        <v>34</v>
      </c>
      <c r="D27" s="6" t="s">
        <v>37</v>
      </c>
      <c r="E27" s="6" t="s">
        <v>33</v>
      </c>
      <c r="F27" s="24">
        <v>16.8</v>
      </c>
      <c r="G27" s="6"/>
      <c r="H27" s="6" t="s">
        <v>39</v>
      </c>
      <c r="I27" s="6" t="s">
        <v>40</v>
      </c>
      <c r="J27" s="6" t="s">
        <v>42</v>
      </c>
      <c r="K27" s="14">
        <f>IFERROR(VLOOKUP(CONCATENATE(O27,"_",N27),Tabulka2[],4,0),"")</f>
        <v>168</v>
      </c>
      <c r="L27" s="14">
        <f>IFERROR(VLOOKUP(CONCATENATE(O27,"_",N27),Tabulka2[],5,0),"")</f>
        <v>160</v>
      </c>
      <c r="M27" s="14">
        <f t="shared" si="2"/>
        <v>201.6</v>
      </c>
      <c r="N27" s="10">
        <v>10</v>
      </c>
      <c r="O27" s="10">
        <v>2021</v>
      </c>
      <c r="P27" s="11"/>
    </row>
    <row r="28" spans="1:16" ht="31.2" x14ac:dyDescent="0.3">
      <c r="A28" s="5">
        <v>21</v>
      </c>
      <c r="B28" s="22" t="s">
        <v>30</v>
      </c>
      <c r="C28" s="23" t="s">
        <v>31</v>
      </c>
      <c r="D28" s="6" t="s">
        <v>32</v>
      </c>
      <c r="E28" s="6" t="s">
        <v>33</v>
      </c>
      <c r="F28" s="24">
        <v>88</v>
      </c>
      <c r="G28" s="6"/>
      <c r="H28" s="6" t="s">
        <v>38</v>
      </c>
      <c r="I28" s="6"/>
      <c r="J28" s="6"/>
      <c r="K28" s="14">
        <f>IFERROR(VLOOKUP(CONCATENATE(O28,"_",N28),Tabulka2[],4,0),"")</f>
        <v>176</v>
      </c>
      <c r="L28" s="14">
        <f>IFERROR(VLOOKUP(CONCATENATE(O28,"_",N28),Tabulka2[],5,0),"")</f>
        <v>168</v>
      </c>
      <c r="M28" s="14">
        <f t="shared" ref="M28:M49" si="3">IF(K28="","",K28*1.2)</f>
        <v>211.2</v>
      </c>
      <c r="N28" s="10">
        <v>11</v>
      </c>
      <c r="O28" s="10">
        <v>2021</v>
      </c>
      <c r="P28" s="11"/>
    </row>
    <row r="29" spans="1:16" ht="62.4" x14ac:dyDescent="0.3">
      <c r="A29" s="5">
        <v>22</v>
      </c>
      <c r="B29" s="22" t="s">
        <v>30</v>
      </c>
      <c r="C29" s="23" t="s">
        <v>34</v>
      </c>
      <c r="D29" s="6" t="s">
        <v>35</v>
      </c>
      <c r="E29" s="6" t="s">
        <v>33</v>
      </c>
      <c r="F29" s="24">
        <v>17.600000000000001</v>
      </c>
      <c r="G29" s="6"/>
      <c r="H29" s="6" t="s">
        <v>39</v>
      </c>
      <c r="I29" s="6" t="s">
        <v>40</v>
      </c>
      <c r="J29" s="6" t="s">
        <v>41</v>
      </c>
      <c r="K29" s="14">
        <f>IFERROR(VLOOKUP(CONCATENATE(O29,"_",N29),Tabulka2[],4,0),"")</f>
        <v>176</v>
      </c>
      <c r="L29" s="14">
        <f>IFERROR(VLOOKUP(CONCATENATE(O29,"_",N29),Tabulka2[],5,0),"")</f>
        <v>168</v>
      </c>
      <c r="M29" s="14">
        <f t="shared" si="3"/>
        <v>211.2</v>
      </c>
      <c r="N29" s="10">
        <v>11</v>
      </c>
      <c r="O29" s="10">
        <v>2021</v>
      </c>
      <c r="P29" s="11"/>
    </row>
    <row r="30" spans="1:16" ht="31.2" x14ac:dyDescent="0.3">
      <c r="A30" s="5">
        <v>23</v>
      </c>
      <c r="B30" s="22" t="s">
        <v>30</v>
      </c>
      <c r="C30" s="23" t="s">
        <v>34</v>
      </c>
      <c r="D30" s="6" t="s">
        <v>35</v>
      </c>
      <c r="E30" s="6" t="s">
        <v>33</v>
      </c>
      <c r="F30" s="24">
        <v>17.600000000000001</v>
      </c>
      <c r="G30" s="6"/>
      <c r="H30" s="6" t="s">
        <v>38</v>
      </c>
      <c r="I30" s="6"/>
      <c r="J30" s="6"/>
      <c r="K30" s="14">
        <f>IFERROR(VLOOKUP(CONCATENATE(O30,"_",N30),Tabulka2[],4,0),"")</f>
        <v>176</v>
      </c>
      <c r="L30" s="14">
        <f>IFERROR(VLOOKUP(CONCATENATE(O30,"_",N30),Tabulka2[],5,0),"")</f>
        <v>168</v>
      </c>
      <c r="M30" s="14">
        <f t="shared" si="3"/>
        <v>211.2</v>
      </c>
      <c r="N30" s="10">
        <v>11</v>
      </c>
      <c r="O30" s="10">
        <v>2021</v>
      </c>
      <c r="P30" s="11"/>
    </row>
    <row r="31" spans="1:16" ht="31.2" x14ac:dyDescent="0.3">
      <c r="A31" s="5">
        <v>24</v>
      </c>
      <c r="B31" s="22" t="s">
        <v>30</v>
      </c>
      <c r="C31" s="23" t="s">
        <v>34</v>
      </c>
      <c r="D31" s="6" t="s">
        <v>35</v>
      </c>
      <c r="E31" s="6" t="s">
        <v>33</v>
      </c>
      <c r="F31" s="24">
        <v>88</v>
      </c>
      <c r="G31" s="6"/>
      <c r="H31" s="6" t="s">
        <v>38</v>
      </c>
      <c r="I31" s="6"/>
      <c r="J31" s="6"/>
      <c r="K31" s="14">
        <f>IFERROR(VLOOKUP(CONCATENATE(O31,"_",N31),Tabulka2[],4,0),"")</f>
        <v>176</v>
      </c>
      <c r="L31" s="14">
        <f>IFERROR(VLOOKUP(CONCATENATE(O31,"_",N31),Tabulka2[],5,0),"")</f>
        <v>168</v>
      </c>
      <c r="M31" s="14">
        <f t="shared" si="3"/>
        <v>211.2</v>
      </c>
      <c r="N31" s="10">
        <v>11</v>
      </c>
      <c r="O31" s="10">
        <v>2021</v>
      </c>
      <c r="P31" s="11"/>
    </row>
    <row r="32" spans="1:16" ht="31.2" x14ac:dyDescent="0.3">
      <c r="A32" s="5">
        <v>25</v>
      </c>
      <c r="B32" s="22" t="s">
        <v>30</v>
      </c>
      <c r="C32" s="23" t="s">
        <v>34</v>
      </c>
      <c r="D32" s="6" t="s">
        <v>36</v>
      </c>
      <c r="E32" s="6" t="s">
        <v>33</v>
      </c>
      <c r="F32" s="24">
        <v>52.8</v>
      </c>
      <c r="G32" s="6"/>
      <c r="H32" s="6" t="s">
        <v>38</v>
      </c>
      <c r="I32" s="6"/>
      <c r="J32" s="6"/>
      <c r="K32" s="14">
        <f>IFERROR(VLOOKUP(CONCATENATE(O32,"_",N32),Tabulka2[],4,0),"")</f>
        <v>176</v>
      </c>
      <c r="L32" s="14">
        <f>IFERROR(VLOOKUP(CONCATENATE(O32,"_",N32),Tabulka2[],5,0),"")</f>
        <v>168</v>
      </c>
      <c r="M32" s="14">
        <f t="shared" si="3"/>
        <v>211.2</v>
      </c>
      <c r="N32" s="10">
        <v>11</v>
      </c>
      <c r="O32" s="10">
        <v>2021</v>
      </c>
      <c r="P32" s="11"/>
    </row>
    <row r="33" spans="1:16" ht="31.2" x14ac:dyDescent="0.3">
      <c r="A33" s="5">
        <v>26</v>
      </c>
      <c r="B33" s="22" t="s">
        <v>30</v>
      </c>
      <c r="C33" s="23" t="s">
        <v>34</v>
      </c>
      <c r="D33" s="6" t="s">
        <v>36</v>
      </c>
      <c r="E33" s="6" t="s">
        <v>33</v>
      </c>
      <c r="F33" s="24">
        <v>0</v>
      </c>
      <c r="G33" s="6"/>
      <c r="H33" s="6" t="s">
        <v>38</v>
      </c>
      <c r="I33" s="6"/>
      <c r="J33" s="6"/>
      <c r="K33" s="14">
        <f>IFERROR(VLOOKUP(CONCATENATE(O33,"_",N33),Tabulka2[],4,0),"")</f>
        <v>176</v>
      </c>
      <c r="L33" s="14">
        <f>IFERROR(VLOOKUP(CONCATENATE(O33,"_",N33),Tabulka2[],5,0),"")</f>
        <v>168</v>
      </c>
      <c r="M33" s="14">
        <f t="shared" si="3"/>
        <v>211.2</v>
      </c>
      <c r="N33" s="10">
        <v>11</v>
      </c>
      <c r="O33" s="10">
        <v>2021</v>
      </c>
      <c r="P33" s="11"/>
    </row>
    <row r="34" spans="1:16" ht="31.2" x14ac:dyDescent="0.3">
      <c r="A34" s="5">
        <v>27</v>
      </c>
      <c r="B34" s="22" t="s">
        <v>30</v>
      </c>
      <c r="C34" s="23" t="s">
        <v>34</v>
      </c>
      <c r="D34" s="6" t="s">
        <v>36</v>
      </c>
      <c r="E34" s="6" t="s">
        <v>33</v>
      </c>
      <c r="F34" s="24">
        <v>52.8</v>
      </c>
      <c r="G34" s="6"/>
      <c r="H34" s="6" t="s">
        <v>38</v>
      </c>
      <c r="I34" s="6"/>
      <c r="J34" s="6"/>
      <c r="K34" s="14">
        <f>IFERROR(VLOOKUP(CONCATENATE(O34,"_",N34),Tabulka2[],4,0),"")</f>
        <v>176</v>
      </c>
      <c r="L34" s="14">
        <f>IFERROR(VLOOKUP(CONCATENATE(O34,"_",N34),Tabulka2[],5,0),"")</f>
        <v>168</v>
      </c>
      <c r="M34" s="14">
        <f t="shared" si="3"/>
        <v>211.2</v>
      </c>
      <c r="N34" s="10">
        <v>11</v>
      </c>
      <c r="O34" s="10">
        <v>2021</v>
      </c>
      <c r="P34" s="11"/>
    </row>
    <row r="35" spans="1:16" ht="31.2" x14ac:dyDescent="0.3">
      <c r="A35" s="5">
        <v>28</v>
      </c>
      <c r="B35" s="22" t="s">
        <v>30</v>
      </c>
      <c r="C35" s="23" t="s">
        <v>34</v>
      </c>
      <c r="D35" s="6" t="s">
        <v>36</v>
      </c>
      <c r="E35" s="6" t="s">
        <v>33</v>
      </c>
      <c r="F35" s="24">
        <v>52.8</v>
      </c>
      <c r="G35" s="6"/>
      <c r="H35" s="6" t="s">
        <v>38</v>
      </c>
      <c r="I35" s="6"/>
      <c r="J35" s="6"/>
      <c r="K35" s="14">
        <f>IFERROR(VLOOKUP(CONCATENATE(O35,"_",N35),Tabulka2[],4,0),"")</f>
        <v>176</v>
      </c>
      <c r="L35" s="14">
        <f>IFERROR(VLOOKUP(CONCATENATE(O35,"_",N35),Tabulka2[],5,0),"")</f>
        <v>168</v>
      </c>
      <c r="M35" s="14">
        <f t="shared" si="3"/>
        <v>211.2</v>
      </c>
      <c r="N35" s="10">
        <v>11</v>
      </c>
      <c r="O35" s="10">
        <v>2021</v>
      </c>
      <c r="P35" s="11"/>
    </row>
    <row r="36" spans="1:16" ht="31.2" x14ac:dyDescent="0.3">
      <c r="A36" s="5">
        <v>29</v>
      </c>
      <c r="B36" s="22" t="s">
        <v>30</v>
      </c>
      <c r="C36" s="23" t="s">
        <v>34</v>
      </c>
      <c r="D36" s="6" t="s">
        <v>36</v>
      </c>
      <c r="E36" s="6" t="s">
        <v>33</v>
      </c>
      <c r="F36" s="24">
        <v>48</v>
      </c>
      <c r="G36" s="6"/>
      <c r="H36" s="6" t="s">
        <v>38</v>
      </c>
      <c r="I36" s="6"/>
      <c r="J36" s="6"/>
      <c r="K36" s="14">
        <f>IFERROR(VLOOKUP(CONCATENATE(O36,"_",N36),Tabulka2[],4,0),"")</f>
        <v>176</v>
      </c>
      <c r="L36" s="14">
        <f>IFERROR(VLOOKUP(CONCATENATE(O36,"_",N36),Tabulka2[],5,0),"")</f>
        <v>168</v>
      </c>
      <c r="M36" s="14">
        <f t="shared" si="3"/>
        <v>211.2</v>
      </c>
      <c r="N36" s="10">
        <v>11</v>
      </c>
      <c r="O36" s="10">
        <v>2021</v>
      </c>
      <c r="P36" s="11"/>
    </row>
    <row r="37" spans="1:16" ht="31.2" x14ac:dyDescent="0.3">
      <c r="A37" s="5">
        <v>30</v>
      </c>
      <c r="B37" s="22" t="s">
        <v>30</v>
      </c>
      <c r="C37" s="23" t="s">
        <v>34</v>
      </c>
      <c r="D37" s="6" t="s">
        <v>37</v>
      </c>
      <c r="E37" s="6" t="s">
        <v>33</v>
      </c>
      <c r="F37" s="24">
        <v>9.6</v>
      </c>
      <c r="G37" s="6"/>
      <c r="H37" s="6" t="s">
        <v>39</v>
      </c>
      <c r="I37" s="6" t="s">
        <v>40</v>
      </c>
      <c r="J37" s="6" t="s">
        <v>42</v>
      </c>
      <c r="K37" s="14">
        <f>IFERROR(VLOOKUP(CONCATENATE(O37,"_",N37),Tabulka2[],4,0),"")</f>
        <v>176</v>
      </c>
      <c r="L37" s="14">
        <f>IFERROR(VLOOKUP(CONCATENATE(O37,"_",N37),Tabulka2[],5,0),"")</f>
        <v>168</v>
      </c>
      <c r="M37" s="14">
        <f t="shared" si="3"/>
        <v>211.2</v>
      </c>
      <c r="N37" s="10">
        <v>11</v>
      </c>
      <c r="O37" s="10">
        <v>2021</v>
      </c>
      <c r="P37" s="11"/>
    </row>
    <row r="38" spans="1:16" ht="30.75" customHeight="1" x14ac:dyDescent="0.3">
      <c r="A38" s="5">
        <v>31</v>
      </c>
      <c r="B38" s="22" t="s">
        <v>30</v>
      </c>
      <c r="C38" s="23" t="s">
        <v>34</v>
      </c>
      <c r="D38" s="6" t="s">
        <v>44</v>
      </c>
      <c r="E38" s="6" t="s">
        <v>43</v>
      </c>
      <c r="F38" s="6">
        <v>8</v>
      </c>
      <c r="G38" s="6"/>
      <c r="H38" s="6" t="s">
        <v>38</v>
      </c>
      <c r="I38" s="6"/>
      <c r="J38" s="6"/>
      <c r="K38" s="14">
        <f>IFERROR(VLOOKUP(CONCATENATE(O38,"_",N38),Tabulka2[],4,0),"")</f>
        <v>176</v>
      </c>
      <c r="L38" s="14">
        <f>IFERROR(VLOOKUP(CONCATENATE(O38,"_",N38),Tabulka2[],5,0),"")</f>
        <v>168</v>
      </c>
      <c r="M38" s="14">
        <f t="shared" si="3"/>
        <v>211.2</v>
      </c>
      <c r="N38" s="10">
        <v>11</v>
      </c>
      <c r="O38" s="10">
        <v>2021</v>
      </c>
      <c r="P38" s="11"/>
    </row>
    <row r="39" spans="1:16" ht="33" customHeight="1" x14ac:dyDescent="0.3">
      <c r="A39" s="5">
        <v>32</v>
      </c>
      <c r="B39" s="22" t="s">
        <v>30</v>
      </c>
      <c r="C39" s="23" t="s">
        <v>34</v>
      </c>
      <c r="D39" s="6" t="s">
        <v>44</v>
      </c>
      <c r="E39" s="6" t="s">
        <v>43</v>
      </c>
      <c r="F39" s="6">
        <v>8</v>
      </c>
      <c r="G39" s="6"/>
      <c r="H39" s="6" t="s">
        <v>38</v>
      </c>
      <c r="I39" s="6"/>
      <c r="J39" s="6"/>
      <c r="K39" s="14">
        <f>IFERROR(VLOOKUP(CONCATENATE(O39,"_",N39),Tabulka2[],4,0),"")</f>
        <v>176</v>
      </c>
      <c r="L39" s="14">
        <f>IFERROR(VLOOKUP(CONCATENATE(O39,"_",N39),Tabulka2[],5,0),"")</f>
        <v>168</v>
      </c>
      <c r="M39" s="14">
        <f t="shared" si="3"/>
        <v>211.2</v>
      </c>
      <c r="N39" s="10">
        <v>11</v>
      </c>
      <c r="O39" s="10">
        <v>2021</v>
      </c>
      <c r="P39" s="11"/>
    </row>
    <row r="40" spans="1:16" ht="31.2" x14ac:dyDescent="0.3">
      <c r="A40" s="5">
        <v>33</v>
      </c>
      <c r="B40" s="22" t="s">
        <v>30</v>
      </c>
      <c r="C40" s="23" t="s">
        <v>31</v>
      </c>
      <c r="D40" s="6" t="s">
        <v>32</v>
      </c>
      <c r="E40" s="6" t="s">
        <v>33</v>
      </c>
      <c r="F40" s="24">
        <v>92</v>
      </c>
      <c r="G40" s="6"/>
      <c r="H40" s="6" t="s">
        <v>38</v>
      </c>
      <c r="I40" s="6"/>
      <c r="J40" s="6"/>
      <c r="K40" s="14">
        <f>IFERROR(VLOOKUP(CONCATENATE(O40,"_",N40),Tabulka2[],4,0),"")</f>
        <v>184</v>
      </c>
      <c r="L40" s="14">
        <f>IFERROR(VLOOKUP(CONCATENATE(O40,"_",N40),Tabulka2[],5,0),"")</f>
        <v>176</v>
      </c>
      <c r="M40" s="14">
        <f t="shared" si="3"/>
        <v>220.79999999999998</v>
      </c>
      <c r="N40" s="10">
        <v>12</v>
      </c>
      <c r="O40" s="10">
        <v>2021</v>
      </c>
      <c r="P40" s="11"/>
    </row>
    <row r="41" spans="1:16" ht="62.4" x14ac:dyDescent="0.3">
      <c r="A41" s="5">
        <v>34</v>
      </c>
      <c r="B41" s="22" t="s">
        <v>30</v>
      </c>
      <c r="C41" s="23" t="s">
        <v>34</v>
      </c>
      <c r="D41" s="6" t="s">
        <v>35</v>
      </c>
      <c r="E41" s="6" t="s">
        <v>33</v>
      </c>
      <c r="F41" s="24">
        <v>18.399999999999999</v>
      </c>
      <c r="G41" s="6"/>
      <c r="H41" s="6" t="s">
        <v>39</v>
      </c>
      <c r="I41" s="6" t="s">
        <v>40</v>
      </c>
      <c r="J41" s="6" t="s">
        <v>41</v>
      </c>
      <c r="K41" s="14">
        <f>IFERROR(VLOOKUP(CONCATENATE(O41,"_",N41),Tabulka2[],4,0),"")</f>
        <v>184</v>
      </c>
      <c r="L41" s="14">
        <f>IFERROR(VLOOKUP(CONCATENATE(O41,"_",N41),Tabulka2[],5,0),"")</f>
        <v>176</v>
      </c>
      <c r="M41" s="14">
        <f t="shared" si="3"/>
        <v>220.79999999999998</v>
      </c>
      <c r="N41" s="10">
        <v>12</v>
      </c>
      <c r="O41" s="10">
        <v>2021</v>
      </c>
      <c r="P41" s="11"/>
    </row>
    <row r="42" spans="1:16" ht="31.2" x14ac:dyDescent="0.3">
      <c r="A42" s="5">
        <v>35</v>
      </c>
      <c r="B42" s="22" t="s">
        <v>30</v>
      </c>
      <c r="C42" s="23" t="s">
        <v>34</v>
      </c>
      <c r="D42" s="6" t="s">
        <v>35</v>
      </c>
      <c r="E42" s="6" t="s">
        <v>33</v>
      </c>
      <c r="F42" s="24">
        <v>18.399999999999999</v>
      </c>
      <c r="G42" s="6"/>
      <c r="H42" s="6" t="s">
        <v>38</v>
      </c>
      <c r="I42" s="6"/>
      <c r="J42" s="6"/>
      <c r="K42" s="14">
        <f>IFERROR(VLOOKUP(CONCATENATE(O42,"_",N42),Tabulka2[],4,0),"")</f>
        <v>184</v>
      </c>
      <c r="L42" s="14">
        <f>IFERROR(VLOOKUP(CONCATENATE(O42,"_",N42),Tabulka2[],5,0),"")</f>
        <v>176</v>
      </c>
      <c r="M42" s="14">
        <f t="shared" si="3"/>
        <v>220.79999999999998</v>
      </c>
      <c r="N42" s="10">
        <v>12</v>
      </c>
      <c r="O42" s="10">
        <v>2021</v>
      </c>
      <c r="P42" s="11"/>
    </row>
    <row r="43" spans="1:16" ht="31.2" x14ac:dyDescent="0.3">
      <c r="A43" s="5">
        <v>36</v>
      </c>
      <c r="B43" s="22" t="s">
        <v>30</v>
      </c>
      <c r="C43" s="23" t="s">
        <v>34</v>
      </c>
      <c r="D43" s="6" t="s">
        <v>35</v>
      </c>
      <c r="E43" s="6" t="s">
        <v>33</v>
      </c>
      <c r="F43" s="24">
        <v>92</v>
      </c>
      <c r="G43" s="6"/>
      <c r="H43" s="6" t="s">
        <v>38</v>
      </c>
      <c r="I43" s="6"/>
      <c r="J43" s="6"/>
      <c r="K43" s="14">
        <f>IFERROR(VLOOKUP(CONCATENATE(O43,"_",N43),Tabulka2[],4,0),"")</f>
        <v>184</v>
      </c>
      <c r="L43" s="14">
        <f>IFERROR(VLOOKUP(CONCATENATE(O43,"_",N43),Tabulka2[],5,0),"")</f>
        <v>176</v>
      </c>
      <c r="M43" s="14">
        <f t="shared" si="3"/>
        <v>220.79999999999998</v>
      </c>
      <c r="N43" s="10">
        <v>12</v>
      </c>
      <c r="O43" s="10">
        <v>2021</v>
      </c>
      <c r="P43" s="11"/>
    </row>
    <row r="44" spans="1:16" ht="31.2" x14ac:dyDescent="0.3">
      <c r="A44" s="5">
        <v>37</v>
      </c>
      <c r="B44" s="22" t="s">
        <v>30</v>
      </c>
      <c r="C44" s="23" t="s">
        <v>34</v>
      </c>
      <c r="D44" s="6" t="s">
        <v>36</v>
      </c>
      <c r="E44" s="6" t="s">
        <v>33</v>
      </c>
      <c r="F44" s="24">
        <v>55.2</v>
      </c>
      <c r="G44" s="6"/>
      <c r="H44" s="6" t="s">
        <v>38</v>
      </c>
      <c r="I44" s="6"/>
      <c r="J44" s="6"/>
      <c r="K44" s="14">
        <f>IFERROR(VLOOKUP(CONCATENATE(O44,"_",N44),Tabulka2[],4,0),"")</f>
        <v>184</v>
      </c>
      <c r="L44" s="14">
        <f>IFERROR(VLOOKUP(CONCATENATE(O44,"_",N44),Tabulka2[],5,0),"")</f>
        <v>176</v>
      </c>
      <c r="M44" s="14">
        <f t="shared" si="3"/>
        <v>220.79999999999998</v>
      </c>
      <c r="N44" s="10">
        <v>12</v>
      </c>
      <c r="O44" s="10">
        <v>2021</v>
      </c>
      <c r="P44" s="11"/>
    </row>
    <row r="45" spans="1:16" ht="31.2" x14ac:dyDescent="0.3">
      <c r="A45" s="5">
        <v>38</v>
      </c>
      <c r="B45" s="22" t="s">
        <v>30</v>
      </c>
      <c r="C45" s="23" t="s">
        <v>34</v>
      </c>
      <c r="D45" s="6" t="s">
        <v>36</v>
      </c>
      <c r="E45" s="6" t="s">
        <v>33</v>
      </c>
      <c r="F45" s="24">
        <v>0</v>
      </c>
      <c r="G45" s="6"/>
      <c r="H45" s="6" t="s">
        <v>38</v>
      </c>
      <c r="I45" s="6"/>
      <c r="J45" s="6"/>
      <c r="K45" s="14">
        <f>IFERROR(VLOOKUP(CONCATENATE(O45,"_",N45),Tabulka2[],4,0),"")</f>
        <v>184</v>
      </c>
      <c r="L45" s="14">
        <f>IFERROR(VLOOKUP(CONCATENATE(O45,"_",N45),Tabulka2[],5,0),"")</f>
        <v>176</v>
      </c>
      <c r="M45" s="14">
        <f t="shared" si="3"/>
        <v>220.79999999999998</v>
      </c>
      <c r="N45" s="10">
        <v>12</v>
      </c>
      <c r="O45" s="10">
        <v>2021</v>
      </c>
      <c r="P45" s="11"/>
    </row>
    <row r="46" spans="1:16" ht="31.2" x14ac:dyDescent="0.3">
      <c r="A46" s="5">
        <v>39</v>
      </c>
      <c r="B46" s="22" t="s">
        <v>30</v>
      </c>
      <c r="C46" s="23" t="s">
        <v>34</v>
      </c>
      <c r="D46" s="6" t="s">
        <v>36</v>
      </c>
      <c r="E46" s="6" t="s">
        <v>33</v>
      </c>
      <c r="F46" s="24">
        <v>55.2</v>
      </c>
      <c r="G46" s="6"/>
      <c r="H46" s="6" t="s">
        <v>38</v>
      </c>
      <c r="I46" s="6"/>
      <c r="J46" s="6"/>
      <c r="K46" s="14">
        <f>IFERROR(VLOOKUP(CONCATENATE(O46,"_",N46),Tabulka2[],4,0),"")</f>
        <v>184</v>
      </c>
      <c r="L46" s="14">
        <f>IFERROR(VLOOKUP(CONCATENATE(O46,"_",N46),Tabulka2[],5,0),"")</f>
        <v>176</v>
      </c>
      <c r="M46" s="14">
        <f t="shared" si="3"/>
        <v>220.79999999999998</v>
      </c>
      <c r="N46" s="10">
        <v>12</v>
      </c>
      <c r="O46" s="10">
        <v>2021</v>
      </c>
      <c r="P46" s="11"/>
    </row>
    <row r="47" spans="1:16" ht="31.2" x14ac:dyDescent="0.3">
      <c r="A47" s="5">
        <v>40</v>
      </c>
      <c r="B47" s="22" t="s">
        <v>30</v>
      </c>
      <c r="C47" s="23" t="s">
        <v>34</v>
      </c>
      <c r="D47" s="6" t="s">
        <v>36</v>
      </c>
      <c r="E47" s="6" t="s">
        <v>33</v>
      </c>
      <c r="F47" s="24">
        <v>55.2</v>
      </c>
      <c r="G47" s="6"/>
      <c r="H47" s="6" t="s">
        <v>38</v>
      </c>
      <c r="I47" s="6"/>
      <c r="J47" s="6"/>
      <c r="K47" s="14">
        <f>IFERROR(VLOOKUP(CONCATENATE(O47,"_",N47),Tabulka2[],4,0),"")</f>
        <v>184</v>
      </c>
      <c r="L47" s="14">
        <f>IFERROR(VLOOKUP(CONCATENATE(O47,"_",N47),Tabulka2[],5,0),"")</f>
        <v>176</v>
      </c>
      <c r="M47" s="14">
        <f t="shared" si="3"/>
        <v>220.79999999999998</v>
      </c>
      <c r="N47" s="10">
        <v>12</v>
      </c>
      <c r="O47" s="10">
        <v>2021</v>
      </c>
      <c r="P47" s="11"/>
    </row>
    <row r="48" spans="1:16" ht="31.2" x14ac:dyDescent="0.3">
      <c r="A48" s="5">
        <v>41</v>
      </c>
      <c r="B48" s="22" t="s">
        <v>30</v>
      </c>
      <c r="C48" s="23" t="s">
        <v>34</v>
      </c>
      <c r="D48" s="6" t="s">
        <v>36</v>
      </c>
      <c r="E48" s="6" t="s">
        <v>33</v>
      </c>
      <c r="F48" s="24">
        <v>55.2</v>
      </c>
      <c r="G48" s="6"/>
      <c r="H48" s="6" t="s">
        <v>38</v>
      </c>
      <c r="I48" s="6"/>
      <c r="J48" s="6"/>
      <c r="K48" s="14">
        <f>IFERROR(VLOOKUP(CONCATENATE(O48,"_",N48),Tabulka2[],4,0),"")</f>
        <v>184</v>
      </c>
      <c r="L48" s="14">
        <f>IFERROR(VLOOKUP(CONCATENATE(O48,"_",N48),Tabulka2[],5,0),"")</f>
        <v>176</v>
      </c>
      <c r="M48" s="14">
        <f t="shared" si="3"/>
        <v>220.79999999999998</v>
      </c>
      <c r="N48" s="10">
        <v>12</v>
      </c>
      <c r="O48" s="10">
        <v>2021</v>
      </c>
      <c r="P48" s="11"/>
    </row>
    <row r="49" spans="1:16" ht="31.2" x14ac:dyDescent="0.3">
      <c r="A49" s="5">
        <v>42</v>
      </c>
      <c r="B49" s="22" t="s">
        <v>30</v>
      </c>
      <c r="C49" s="23" t="s">
        <v>34</v>
      </c>
      <c r="D49" s="6" t="s">
        <v>37</v>
      </c>
      <c r="E49" s="6" t="s">
        <v>33</v>
      </c>
      <c r="F49" s="24">
        <v>18.399999999999999</v>
      </c>
      <c r="G49" s="6"/>
      <c r="H49" s="6" t="s">
        <v>39</v>
      </c>
      <c r="I49" s="6" t="s">
        <v>40</v>
      </c>
      <c r="J49" s="6" t="s">
        <v>42</v>
      </c>
      <c r="K49" s="14">
        <f>IFERROR(VLOOKUP(CONCATENATE(O49,"_",N49),Tabulka2[],4,0),"")</f>
        <v>184</v>
      </c>
      <c r="L49" s="14">
        <f>IFERROR(VLOOKUP(CONCATENATE(O49,"_",N49),Tabulka2[],5,0),"")</f>
        <v>176</v>
      </c>
      <c r="M49" s="14">
        <f t="shared" si="3"/>
        <v>220.79999999999998</v>
      </c>
      <c r="N49" s="10">
        <v>12</v>
      </c>
      <c r="O49" s="10">
        <v>2021</v>
      </c>
      <c r="P49" s="11"/>
    </row>
    <row r="50" spans="1:16" ht="31.2" x14ac:dyDescent="0.3">
      <c r="A50" s="5">
        <v>43</v>
      </c>
      <c r="B50" s="22" t="s">
        <v>30</v>
      </c>
      <c r="C50" s="23" t="s">
        <v>31</v>
      </c>
      <c r="D50" s="6" t="s">
        <v>32</v>
      </c>
      <c r="E50" s="6" t="s">
        <v>33</v>
      </c>
      <c r="F50" s="24">
        <v>84</v>
      </c>
      <c r="G50" s="6"/>
      <c r="H50" s="6" t="s">
        <v>38</v>
      </c>
      <c r="I50" s="6"/>
      <c r="J50" s="6"/>
      <c r="K50" s="14">
        <f>IFERROR(VLOOKUP(CONCATENATE(O50,"_",N50),Tabulka2[],4,0),"")</f>
        <v>168</v>
      </c>
      <c r="L50" s="14">
        <f>IFERROR(VLOOKUP(CONCATENATE(O50,"_",N50),Tabulka2[],5,0),"")</f>
        <v>168</v>
      </c>
      <c r="M50" s="14">
        <f t="shared" ref="M50:M55" si="4">IF(K50="","",K50*1.2)</f>
        <v>201.6</v>
      </c>
      <c r="N50" s="10">
        <v>1</v>
      </c>
      <c r="O50" s="10">
        <v>2022</v>
      </c>
      <c r="P50" s="11"/>
    </row>
    <row r="51" spans="1:16" ht="31.2" x14ac:dyDescent="0.3">
      <c r="A51" s="5">
        <v>44</v>
      </c>
      <c r="B51" s="22" t="s">
        <v>30</v>
      </c>
      <c r="C51" s="23" t="s">
        <v>34</v>
      </c>
      <c r="D51" s="6" t="s">
        <v>35</v>
      </c>
      <c r="E51" s="6" t="s">
        <v>33</v>
      </c>
      <c r="F51" s="24">
        <v>16.8</v>
      </c>
      <c r="G51" s="6"/>
      <c r="H51" s="6" t="s">
        <v>38</v>
      </c>
      <c r="I51" s="6"/>
      <c r="J51" s="6"/>
      <c r="K51" s="14">
        <f>IFERROR(VLOOKUP(CONCATENATE(O51,"_",N51),Tabulka2[],4,0),"")</f>
        <v>168</v>
      </c>
      <c r="L51" s="14">
        <f>IFERROR(VLOOKUP(CONCATENATE(O51,"_",N51),Tabulka2[],5,0),"")</f>
        <v>168</v>
      </c>
      <c r="M51" s="14">
        <f t="shared" si="4"/>
        <v>201.6</v>
      </c>
      <c r="N51" s="10">
        <v>1</v>
      </c>
      <c r="O51" s="10">
        <v>2022</v>
      </c>
      <c r="P51" s="11"/>
    </row>
    <row r="52" spans="1:16" ht="31.2" x14ac:dyDescent="0.3">
      <c r="A52" s="5">
        <v>45</v>
      </c>
      <c r="B52" s="22" t="s">
        <v>30</v>
      </c>
      <c r="C52" s="23" t="s">
        <v>34</v>
      </c>
      <c r="D52" s="6" t="s">
        <v>35</v>
      </c>
      <c r="E52" s="6" t="s">
        <v>33</v>
      </c>
      <c r="F52" s="24">
        <v>16.8</v>
      </c>
      <c r="G52" s="6"/>
      <c r="H52" s="6" t="s">
        <v>38</v>
      </c>
      <c r="I52" s="6"/>
      <c r="J52" s="6"/>
      <c r="K52" s="14">
        <f>IFERROR(VLOOKUP(CONCATENATE(O52,"_",N52),Tabulka2[],4,0),"")</f>
        <v>168</v>
      </c>
      <c r="L52" s="14">
        <f>IFERROR(VLOOKUP(CONCATENATE(O52,"_",N52),Tabulka2[],5,0),"")</f>
        <v>168</v>
      </c>
      <c r="M52" s="14">
        <f t="shared" si="4"/>
        <v>201.6</v>
      </c>
      <c r="N52" s="10">
        <v>1</v>
      </c>
      <c r="O52" s="10">
        <v>2022</v>
      </c>
      <c r="P52" s="11"/>
    </row>
    <row r="53" spans="1:16" ht="31.2" x14ac:dyDescent="0.3">
      <c r="A53" s="5">
        <v>46</v>
      </c>
      <c r="B53" s="22" t="s">
        <v>30</v>
      </c>
      <c r="C53" s="23" t="s">
        <v>34</v>
      </c>
      <c r="D53" s="6" t="s">
        <v>35</v>
      </c>
      <c r="E53" s="6" t="s">
        <v>33</v>
      </c>
      <c r="F53" s="24">
        <v>84</v>
      </c>
      <c r="G53" s="6"/>
      <c r="H53" s="6" t="s">
        <v>38</v>
      </c>
      <c r="I53" s="6"/>
      <c r="J53" s="6"/>
      <c r="K53" s="14">
        <f>IFERROR(VLOOKUP(CONCATENATE(O53,"_",N53),Tabulka2[],4,0),"")</f>
        <v>168</v>
      </c>
      <c r="L53" s="14">
        <f>IFERROR(VLOOKUP(CONCATENATE(O53,"_",N53),Tabulka2[],5,0),"")</f>
        <v>168</v>
      </c>
      <c r="M53" s="14">
        <f t="shared" si="4"/>
        <v>201.6</v>
      </c>
      <c r="N53" s="10">
        <v>1</v>
      </c>
      <c r="O53" s="10">
        <v>2022</v>
      </c>
      <c r="P53" s="11"/>
    </row>
    <row r="54" spans="1:16" ht="31.2" x14ac:dyDescent="0.3">
      <c r="A54" s="5">
        <v>47</v>
      </c>
      <c r="B54" s="22" t="s">
        <v>30</v>
      </c>
      <c r="C54" s="23" t="s">
        <v>34</v>
      </c>
      <c r="D54" s="6" t="s">
        <v>36</v>
      </c>
      <c r="E54" s="6" t="s">
        <v>33</v>
      </c>
      <c r="F54" s="24">
        <v>50.4</v>
      </c>
      <c r="G54" s="6"/>
      <c r="H54" s="6" t="s">
        <v>38</v>
      </c>
      <c r="I54" s="6"/>
      <c r="J54" s="6"/>
      <c r="K54" s="14">
        <f>IFERROR(VLOOKUP(CONCATENATE(O54,"_",N54),Tabulka2[],4,0),"")</f>
        <v>168</v>
      </c>
      <c r="L54" s="14">
        <f>IFERROR(VLOOKUP(CONCATENATE(O54,"_",N54),Tabulka2[],5,0),"")</f>
        <v>168</v>
      </c>
      <c r="M54" s="14">
        <f t="shared" si="4"/>
        <v>201.6</v>
      </c>
      <c r="N54" s="10">
        <v>1</v>
      </c>
      <c r="O54" s="10">
        <v>2022</v>
      </c>
      <c r="P54" s="11"/>
    </row>
    <row r="55" spans="1:16" ht="31.2" x14ac:dyDescent="0.3">
      <c r="A55" s="5">
        <v>48</v>
      </c>
      <c r="B55" s="22" t="s">
        <v>30</v>
      </c>
      <c r="C55" s="23" t="s">
        <v>34</v>
      </c>
      <c r="D55" s="6" t="s">
        <v>36</v>
      </c>
      <c r="E55" s="6" t="s">
        <v>33</v>
      </c>
      <c r="F55" s="24">
        <v>43.2</v>
      </c>
      <c r="G55" s="6"/>
      <c r="H55" s="6" t="s">
        <v>38</v>
      </c>
      <c r="I55" s="6"/>
      <c r="J55" s="6"/>
      <c r="K55" s="14">
        <f>IFERROR(VLOOKUP(CONCATENATE(O55,"_",N55),Tabulka2[],4,0),"")</f>
        <v>168</v>
      </c>
      <c r="L55" s="14">
        <f>IFERROR(VLOOKUP(CONCATENATE(O55,"_",N55),Tabulka2[],5,0),"")</f>
        <v>168</v>
      </c>
      <c r="M55" s="14">
        <f t="shared" si="4"/>
        <v>201.6</v>
      </c>
      <c r="N55" s="10">
        <v>1</v>
      </c>
      <c r="O55" s="10">
        <v>2022</v>
      </c>
      <c r="P55" s="11"/>
    </row>
    <row r="56" spans="1:16" ht="31.2" x14ac:dyDescent="0.3">
      <c r="A56" s="5">
        <v>49</v>
      </c>
      <c r="B56" s="22" t="s">
        <v>30</v>
      </c>
      <c r="C56" s="23" t="s">
        <v>34</v>
      </c>
      <c r="D56" s="6" t="s">
        <v>36</v>
      </c>
      <c r="E56" s="6" t="s">
        <v>33</v>
      </c>
      <c r="F56" s="24">
        <v>50.4</v>
      </c>
      <c r="G56" s="6"/>
      <c r="H56" s="6" t="s">
        <v>38</v>
      </c>
      <c r="I56" s="6"/>
      <c r="J56" s="6"/>
      <c r="K56" s="14">
        <f>IFERROR(VLOOKUP(CONCATENATE(O56,"_",N56),Tabulka2[],4,0),"")</f>
        <v>168</v>
      </c>
      <c r="L56" s="14">
        <f>IFERROR(VLOOKUP(CONCATENATE(O56,"_",N56),Tabulka2[],5,0),"")</f>
        <v>168</v>
      </c>
      <c r="M56" s="14">
        <f t="shared" ref="M56:M69" si="5">IF(K56="","",K56*1.2)</f>
        <v>201.6</v>
      </c>
      <c r="N56" s="10">
        <v>1</v>
      </c>
      <c r="O56" s="10">
        <v>2022</v>
      </c>
      <c r="P56" s="11"/>
    </row>
    <row r="57" spans="1:16" ht="31.2" x14ac:dyDescent="0.3">
      <c r="A57" s="5">
        <v>50</v>
      </c>
      <c r="B57" s="22" t="s">
        <v>30</v>
      </c>
      <c r="C57" s="23" t="s">
        <v>34</v>
      </c>
      <c r="D57" s="6" t="s">
        <v>36</v>
      </c>
      <c r="E57" s="6" t="s">
        <v>33</v>
      </c>
      <c r="F57" s="24">
        <v>50.4</v>
      </c>
      <c r="G57" s="6"/>
      <c r="H57" s="6" t="s">
        <v>38</v>
      </c>
      <c r="I57" s="6"/>
      <c r="J57" s="6"/>
      <c r="K57" s="14">
        <f>IFERROR(VLOOKUP(CONCATENATE(O57,"_",N57),Tabulka2[],4,0),"")</f>
        <v>168</v>
      </c>
      <c r="L57" s="14">
        <f>IFERROR(VLOOKUP(CONCATENATE(O57,"_",N57),Tabulka2[],5,0),"")</f>
        <v>168</v>
      </c>
      <c r="M57" s="14">
        <f t="shared" si="5"/>
        <v>201.6</v>
      </c>
      <c r="N57" s="10">
        <v>1</v>
      </c>
      <c r="O57" s="10">
        <v>2022</v>
      </c>
      <c r="P57" s="11"/>
    </row>
    <row r="58" spans="1:16" ht="31.2" x14ac:dyDescent="0.3">
      <c r="A58" s="5">
        <v>51</v>
      </c>
      <c r="B58" s="22" t="s">
        <v>30</v>
      </c>
      <c r="C58" s="23" t="s">
        <v>34</v>
      </c>
      <c r="D58" s="6" t="s">
        <v>36</v>
      </c>
      <c r="E58" s="6" t="s">
        <v>33</v>
      </c>
      <c r="F58" s="24">
        <v>50.4</v>
      </c>
      <c r="G58" s="6"/>
      <c r="H58" s="6"/>
      <c r="I58" s="6"/>
      <c r="J58" s="6"/>
      <c r="K58" s="14">
        <f>IFERROR(VLOOKUP(CONCATENATE(O58,"_",N58),Tabulka2[],4,0),"")</f>
        <v>168</v>
      </c>
      <c r="L58" s="14">
        <f>IFERROR(VLOOKUP(CONCATENATE(O58,"_",N58),Tabulka2[],5,0),"")</f>
        <v>168</v>
      </c>
      <c r="M58" s="14">
        <f t="shared" si="5"/>
        <v>201.6</v>
      </c>
      <c r="N58" s="10">
        <v>1</v>
      </c>
      <c r="O58" s="10">
        <v>2022</v>
      </c>
      <c r="P58" s="11"/>
    </row>
    <row r="59" spans="1:16" ht="31.2" x14ac:dyDescent="0.3">
      <c r="A59" s="5">
        <v>52</v>
      </c>
      <c r="B59" s="22" t="s">
        <v>30</v>
      </c>
      <c r="C59" s="23" t="s">
        <v>34</v>
      </c>
      <c r="D59" s="6" t="s">
        <v>37</v>
      </c>
      <c r="E59" s="6" t="s">
        <v>33</v>
      </c>
      <c r="F59" s="24">
        <v>16.8</v>
      </c>
      <c r="G59" s="6"/>
      <c r="H59" s="6" t="s">
        <v>39</v>
      </c>
      <c r="I59" s="6" t="s">
        <v>40</v>
      </c>
      <c r="J59" s="6" t="s">
        <v>42</v>
      </c>
      <c r="K59" s="14">
        <f>IFERROR(VLOOKUP(CONCATENATE(O59,"_",N59),Tabulka2[],4,0),"")</f>
        <v>168</v>
      </c>
      <c r="L59" s="14">
        <f>IFERROR(VLOOKUP(CONCATENATE(O59,"_",N59),Tabulka2[],5,0),"")</f>
        <v>168</v>
      </c>
      <c r="M59" s="14">
        <f t="shared" si="5"/>
        <v>201.6</v>
      </c>
      <c r="N59" s="10">
        <v>1</v>
      </c>
      <c r="O59" s="10">
        <v>2022</v>
      </c>
      <c r="P59" s="11"/>
    </row>
    <row r="60" spans="1:16" ht="31.2" x14ac:dyDescent="0.3">
      <c r="A60" s="5">
        <v>53</v>
      </c>
      <c r="B60" s="22" t="s">
        <v>30</v>
      </c>
      <c r="C60" s="23" t="s">
        <v>31</v>
      </c>
      <c r="D60" s="6" t="s">
        <v>32</v>
      </c>
      <c r="E60" s="6" t="s">
        <v>33</v>
      </c>
      <c r="F60" s="24">
        <v>80</v>
      </c>
      <c r="G60" s="6"/>
      <c r="H60" s="6" t="s">
        <v>38</v>
      </c>
      <c r="I60" s="6"/>
      <c r="J60" s="6"/>
      <c r="K60" s="14">
        <f>IFERROR(VLOOKUP(CONCATENATE(O60,"_",N60),Tabulka2[],4,0),"")</f>
        <v>160</v>
      </c>
      <c r="L60" s="14">
        <f>IFERROR(VLOOKUP(CONCATENATE(O60,"_",N60),Tabulka2[],5,0),"")</f>
        <v>160</v>
      </c>
      <c r="M60" s="14">
        <f t="shared" si="5"/>
        <v>192</v>
      </c>
      <c r="N60" s="10">
        <v>2</v>
      </c>
      <c r="O60" s="10">
        <v>2022</v>
      </c>
      <c r="P60" s="11"/>
    </row>
    <row r="61" spans="1:16" ht="31.2" x14ac:dyDescent="0.3">
      <c r="A61" s="5">
        <v>54</v>
      </c>
      <c r="B61" s="22" t="s">
        <v>30</v>
      </c>
      <c r="C61" s="23" t="s">
        <v>34</v>
      </c>
      <c r="D61" s="6" t="s">
        <v>35</v>
      </c>
      <c r="E61" s="6" t="s">
        <v>33</v>
      </c>
      <c r="F61" s="24">
        <v>16</v>
      </c>
      <c r="G61" s="6"/>
      <c r="H61" s="6" t="s">
        <v>38</v>
      </c>
      <c r="I61" s="6"/>
      <c r="J61" s="6"/>
      <c r="K61" s="14">
        <f>IFERROR(VLOOKUP(CONCATENATE(O61,"_",N61),Tabulka2[],4,0),"")</f>
        <v>160</v>
      </c>
      <c r="L61" s="14">
        <f>IFERROR(VLOOKUP(CONCATENATE(O61,"_",N61),Tabulka2[],5,0),"")</f>
        <v>160</v>
      </c>
      <c r="M61" s="14">
        <f t="shared" si="5"/>
        <v>192</v>
      </c>
      <c r="N61" s="10">
        <v>2</v>
      </c>
      <c r="O61" s="10">
        <v>2022</v>
      </c>
      <c r="P61" s="11"/>
    </row>
    <row r="62" spans="1:16" ht="31.2" x14ac:dyDescent="0.3">
      <c r="A62" s="5">
        <v>55</v>
      </c>
      <c r="B62" s="22" t="s">
        <v>30</v>
      </c>
      <c r="C62" s="23" t="s">
        <v>34</v>
      </c>
      <c r="D62" s="6" t="s">
        <v>35</v>
      </c>
      <c r="E62" s="6" t="s">
        <v>33</v>
      </c>
      <c r="F62" s="24">
        <v>16</v>
      </c>
      <c r="G62" s="6"/>
      <c r="H62" s="6" t="s">
        <v>38</v>
      </c>
      <c r="I62" s="6"/>
      <c r="J62" s="6"/>
      <c r="K62" s="14">
        <f>IFERROR(VLOOKUP(CONCATENATE(O62,"_",N62),Tabulka2[],4,0),"")</f>
        <v>160</v>
      </c>
      <c r="L62" s="14">
        <f>IFERROR(VLOOKUP(CONCATENATE(O62,"_",N62),Tabulka2[],5,0),"")</f>
        <v>160</v>
      </c>
      <c r="M62" s="14">
        <f t="shared" si="5"/>
        <v>192</v>
      </c>
      <c r="N62" s="10">
        <v>2</v>
      </c>
      <c r="O62" s="10">
        <v>2022</v>
      </c>
      <c r="P62" s="11"/>
    </row>
    <row r="63" spans="1:16" ht="31.2" x14ac:dyDescent="0.3">
      <c r="A63" s="5">
        <v>56</v>
      </c>
      <c r="B63" s="22" t="s">
        <v>30</v>
      </c>
      <c r="C63" s="23" t="s">
        <v>34</v>
      </c>
      <c r="D63" s="6" t="s">
        <v>35</v>
      </c>
      <c r="E63" s="6" t="s">
        <v>33</v>
      </c>
      <c r="F63" s="24">
        <v>80</v>
      </c>
      <c r="G63" s="6"/>
      <c r="H63" s="6" t="s">
        <v>38</v>
      </c>
      <c r="I63" s="6"/>
      <c r="J63" s="6"/>
      <c r="K63" s="14">
        <f>IFERROR(VLOOKUP(CONCATENATE(O63,"_",N63),Tabulka2[],4,0),"")</f>
        <v>160</v>
      </c>
      <c r="L63" s="14">
        <f>IFERROR(VLOOKUP(CONCATENATE(O63,"_",N63),Tabulka2[],5,0),"")</f>
        <v>160</v>
      </c>
      <c r="M63" s="14">
        <f t="shared" si="5"/>
        <v>192</v>
      </c>
      <c r="N63" s="10">
        <v>2</v>
      </c>
      <c r="O63" s="10">
        <v>2022</v>
      </c>
      <c r="P63" s="11"/>
    </row>
    <row r="64" spans="1:16" ht="31.2" x14ac:dyDescent="0.3">
      <c r="A64" s="5">
        <v>57</v>
      </c>
      <c r="B64" s="22" t="s">
        <v>30</v>
      </c>
      <c r="C64" s="23" t="s">
        <v>34</v>
      </c>
      <c r="D64" s="6" t="s">
        <v>36</v>
      </c>
      <c r="E64" s="6" t="s">
        <v>33</v>
      </c>
      <c r="F64" s="24">
        <v>48</v>
      </c>
      <c r="G64" s="6"/>
      <c r="H64" s="6" t="s">
        <v>38</v>
      </c>
      <c r="I64" s="6"/>
      <c r="J64" s="6"/>
      <c r="K64" s="14">
        <f>IFERROR(VLOOKUP(CONCATENATE(O64,"_",N64),Tabulka2[],4,0),"")</f>
        <v>160</v>
      </c>
      <c r="L64" s="14">
        <f>IFERROR(VLOOKUP(CONCATENATE(O64,"_",N64),Tabulka2[],5,0),"")</f>
        <v>160</v>
      </c>
      <c r="M64" s="14">
        <f t="shared" si="5"/>
        <v>192</v>
      </c>
      <c r="N64" s="10">
        <v>2</v>
      </c>
      <c r="O64" s="10">
        <v>2022</v>
      </c>
      <c r="P64" s="11"/>
    </row>
    <row r="65" spans="1:16" ht="31.2" x14ac:dyDescent="0.3">
      <c r="A65" s="5">
        <v>58</v>
      </c>
      <c r="B65" s="22" t="s">
        <v>30</v>
      </c>
      <c r="C65" s="23" t="s">
        <v>34</v>
      </c>
      <c r="D65" s="6" t="s">
        <v>36</v>
      </c>
      <c r="E65" s="6" t="s">
        <v>33</v>
      </c>
      <c r="F65" s="24">
        <v>48</v>
      </c>
      <c r="G65" s="6"/>
      <c r="H65" s="6" t="s">
        <v>38</v>
      </c>
      <c r="I65" s="6"/>
      <c r="J65" s="6"/>
      <c r="K65" s="14">
        <f>IFERROR(VLOOKUP(CONCATENATE(O65,"_",N65),Tabulka2[],4,0),"")</f>
        <v>160</v>
      </c>
      <c r="L65" s="14">
        <f>IFERROR(VLOOKUP(CONCATENATE(O65,"_",N65),Tabulka2[],5,0),"")</f>
        <v>160</v>
      </c>
      <c r="M65" s="14">
        <f t="shared" si="5"/>
        <v>192</v>
      </c>
      <c r="N65" s="10">
        <v>2</v>
      </c>
      <c r="O65" s="10">
        <v>2022</v>
      </c>
      <c r="P65" s="11"/>
    </row>
    <row r="66" spans="1:16" ht="31.2" x14ac:dyDescent="0.3">
      <c r="A66" s="5">
        <v>59</v>
      </c>
      <c r="B66" s="22" t="s">
        <v>30</v>
      </c>
      <c r="C66" s="23" t="s">
        <v>34</v>
      </c>
      <c r="D66" s="6" t="s">
        <v>36</v>
      </c>
      <c r="E66" s="6" t="s">
        <v>33</v>
      </c>
      <c r="F66" s="24">
        <v>48</v>
      </c>
      <c r="G66" s="6"/>
      <c r="H66" s="6" t="s">
        <v>38</v>
      </c>
      <c r="I66" s="6"/>
      <c r="J66" s="6"/>
      <c r="K66" s="14">
        <f>IFERROR(VLOOKUP(CONCATENATE(O66,"_",N66),Tabulka2[],4,0),"")</f>
        <v>160</v>
      </c>
      <c r="L66" s="14">
        <f>IFERROR(VLOOKUP(CONCATENATE(O66,"_",N66),Tabulka2[],5,0),"")</f>
        <v>160</v>
      </c>
      <c r="M66" s="14">
        <f t="shared" si="5"/>
        <v>192</v>
      </c>
      <c r="N66" s="10">
        <v>2</v>
      </c>
      <c r="O66" s="10">
        <v>2022</v>
      </c>
      <c r="P66" s="11"/>
    </row>
    <row r="67" spans="1:16" ht="31.2" x14ac:dyDescent="0.3">
      <c r="A67" s="5">
        <v>60</v>
      </c>
      <c r="B67" s="22" t="s">
        <v>30</v>
      </c>
      <c r="C67" s="23" t="s">
        <v>34</v>
      </c>
      <c r="D67" s="6" t="s">
        <v>36</v>
      </c>
      <c r="E67" s="6" t="s">
        <v>33</v>
      </c>
      <c r="F67" s="24">
        <v>48</v>
      </c>
      <c r="G67" s="6"/>
      <c r="H67" s="6" t="s">
        <v>38</v>
      </c>
      <c r="I67" s="6"/>
      <c r="J67" s="6"/>
      <c r="K67" s="14">
        <f>IFERROR(VLOOKUP(CONCATENATE(O67,"_",N67),Tabulka2[],4,0),"")</f>
        <v>160</v>
      </c>
      <c r="L67" s="14">
        <f>IFERROR(VLOOKUP(CONCATENATE(O67,"_",N67),Tabulka2[],5,0),"")</f>
        <v>160</v>
      </c>
      <c r="M67" s="14">
        <f t="shared" si="5"/>
        <v>192</v>
      </c>
      <c r="N67" s="10">
        <v>2</v>
      </c>
      <c r="O67" s="10">
        <v>2022</v>
      </c>
      <c r="P67" s="11"/>
    </row>
    <row r="68" spans="1:16" ht="31.2" x14ac:dyDescent="0.3">
      <c r="A68" s="5">
        <v>61</v>
      </c>
      <c r="B68" s="22" t="s">
        <v>30</v>
      </c>
      <c r="C68" s="23" t="s">
        <v>34</v>
      </c>
      <c r="D68" s="6" t="s">
        <v>36</v>
      </c>
      <c r="E68" s="6" t="s">
        <v>33</v>
      </c>
      <c r="F68" s="24">
        <v>48</v>
      </c>
      <c r="G68" s="6"/>
      <c r="H68" s="6" t="s">
        <v>38</v>
      </c>
      <c r="I68" s="6"/>
      <c r="J68" s="6"/>
      <c r="K68" s="14">
        <f>IFERROR(VLOOKUP(CONCATENATE(O68,"_",N68),Tabulka2[],4,0),"")</f>
        <v>160</v>
      </c>
      <c r="L68" s="14">
        <f>IFERROR(VLOOKUP(CONCATENATE(O68,"_",N68),Tabulka2[],5,0),"")</f>
        <v>160</v>
      </c>
      <c r="M68" s="14">
        <f t="shared" si="5"/>
        <v>192</v>
      </c>
      <c r="N68" s="10">
        <v>2</v>
      </c>
      <c r="O68" s="10">
        <v>2022</v>
      </c>
      <c r="P68" s="11"/>
    </row>
    <row r="69" spans="1:16" ht="31.8" thickBot="1" x14ac:dyDescent="0.35">
      <c r="A69" s="7">
        <v>62</v>
      </c>
      <c r="B69" s="26" t="s">
        <v>30</v>
      </c>
      <c r="C69" s="27" t="s">
        <v>34</v>
      </c>
      <c r="D69" s="8" t="s">
        <v>37</v>
      </c>
      <c r="E69" s="8" t="s">
        <v>33</v>
      </c>
      <c r="F69" s="28">
        <v>16</v>
      </c>
      <c r="G69" s="8"/>
      <c r="H69" s="8" t="s">
        <v>39</v>
      </c>
      <c r="I69" s="8" t="s">
        <v>40</v>
      </c>
      <c r="J69" s="8" t="s">
        <v>42</v>
      </c>
      <c r="K69" s="15">
        <f>IFERROR(VLOOKUP(CONCATENATE(O69,"_",N69),Tabulka2[],4,0),"")</f>
        <v>160</v>
      </c>
      <c r="L69" s="15">
        <f>IFERROR(VLOOKUP(CONCATENATE(O69,"_",N69),Tabulka2[],5,0),"")</f>
        <v>160</v>
      </c>
      <c r="M69" s="15">
        <f t="shared" si="5"/>
        <v>192</v>
      </c>
      <c r="N69" s="12">
        <v>2</v>
      </c>
      <c r="O69" s="12">
        <v>2022</v>
      </c>
      <c r="P69" s="13"/>
    </row>
    <row r="70" spans="1:16" ht="15" customHeight="1" x14ac:dyDescent="0.3">
      <c r="A70" s="25" t="s">
        <v>19</v>
      </c>
      <c r="B70" s="25"/>
      <c r="C70" s="25"/>
      <c r="D70" s="25"/>
      <c r="E70" s="25"/>
      <c r="F70" s="25"/>
      <c r="G70" s="25"/>
      <c r="H70" s="25"/>
      <c r="I70" s="3"/>
      <c r="J70" s="3"/>
    </row>
    <row r="71" spans="1:16" ht="15" customHeight="1" x14ac:dyDescent="0.3">
      <c r="A71" s="17"/>
      <c r="B71" s="17"/>
      <c r="C71" s="17"/>
      <c r="D71" s="17"/>
      <c r="E71" s="17"/>
      <c r="F71" s="17"/>
      <c r="G71" s="17"/>
      <c r="H71" s="3"/>
      <c r="I71" s="3"/>
      <c r="J71" s="3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6" ht="15.6" x14ac:dyDescent="0.3">
      <c r="A73" s="36" t="s">
        <v>20</v>
      </c>
      <c r="B73" s="21"/>
      <c r="C73" s="21"/>
      <c r="D73" s="21"/>
      <c r="E73" s="21"/>
      <c r="F73" s="21"/>
      <c r="G73" s="21"/>
      <c r="H73" s="21"/>
      <c r="I73" s="21"/>
      <c r="J73" s="21"/>
    </row>
    <row r="74" spans="1:16" ht="15.6" x14ac:dyDescent="0.3">
      <c r="A74" s="18"/>
      <c r="B74" s="21"/>
      <c r="C74" s="21"/>
      <c r="D74" s="21"/>
      <c r="E74" s="21"/>
      <c r="F74" s="21"/>
      <c r="G74" s="21"/>
      <c r="H74" s="21"/>
      <c r="I74" s="21"/>
      <c r="J74" s="21"/>
    </row>
    <row r="75" spans="1:16" ht="32.25" customHeight="1" x14ac:dyDescent="0.3">
      <c r="A75" s="45" t="s">
        <v>21</v>
      </c>
      <c r="B75" s="45"/>
      <c r="C75" s="45"/>
      <c r="D75" s="45"/>
      <c r="E75" s="45"/>
      <c r="F75" s="45"/>
      <c r="G75" s="45"/>
      <c r="H75" s="45"/>
      <c r="I75" s="45"/>
      <c r="J75" s="45"/>
      <c r="K75" s="48"/>
      <c r="L75" s="48"/>
      <c r="M75" s="48"/>
      <c r="N75" s="48"/>
      <c r="O75" s="48"/>
    </row>
    <row r="76" spans="1:16" ht="32.25" customHeight="1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20"/>
      <c r="L76" s="20"/>
      <c r="M76" s="20"/>
      <c r="N76" s="20"/>
      <c r="O76" s="20"/>
    </row>
    <row r="77" spans="1:16" ht="15" thickBo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6" x14ac:dyDescent="0.3">
      <c r="A78" s="37" t="s">
        <v>22</v>
      </c>
      <c r="B78" s="53"/>
      <c r="C78" s="53"/>
      <c r="D78" s="53"/>
      <c r="E78" s="53"/>
      <c r="F78" s="53"/>
      <c r="G78" s="37" t="s">
        <v>23</v>
      </c>
      <c r="H78" s="38"/>
      <c r="I78" s="41"/>
      <c r="J78" s="41"/>
      <c r="K78" s="41"/>
      <c r="L78" s="41"/>
      <c r="M78" s="41"/>
      <c r="N78" s="41"/>
      <c r="O78" s="41"/>
      <c r="P78" s="42"/>
    </row>
    <row r="79" spans="1:16" ht="40.5" customHeight="1" thickBot="1" x14ac:dyDescent="0.35">
      <c r="A79" s="39"/>
      <c r="B79" s="54"/>
      <c r="C79" s="54"/>
      <c r="D79" s="54"/>
      <c r="E79" s="54"/>
      <c r="F79" s="54"/>
      <c r="G79" s="39"/>
      <c r="H79" s="40"/>
      <c r="I79" s="43"/>
      <c r="J79" s="43"/>
      <c r="K79" s="43"/>
      <c r="L79" s="43"/>
      <c r="M79" s="43"/>
      <c r="N79" s="43"/>
      <c r="O79" s="43"/>
      <c r="P79" s="44"/>
    </row>
  </sheetData>
  <autoFilter ref="A7:P70" xr:uid="{00000000-0009-0000-0000-000000000000}"/>
  <mergeCells count="10">
    <mergeCell ref="G78:H79"/>
    <mergeCell ref="I78:P79"/>
    <mergeCell ref="A1:G1"/>
    <mergeCell ref="A3:G3"/>
    <mergeCell ref="A2:O2"/>
    <mergeCell ref="A78:A79"/>
    <mergeCell ref="A75:O75"/>
    <mergeCell ref="B4:P4"/>
    <mergeCell ref="B5:P5"/>
    <mergeCell ref="B78:F79"/>
  </mergeCells>
  <dataValidations count="4">
    <dataValidation type="list" allowBlank="1" showInputMessage="1" showErrorMessage="1" sqref="C8:C69" xr:uid="{00000000-0002-0000-0000-000000000000}">
      <formula1>"Odborný tým,Administrativní tým"</formula1>
    </dataValidation>
    <dataValidation type="list" allowBlank="1" showInputMessage="1" showErrorMessage="1" sqref="I8:I69" xr:uid="{00000000-0002-0000-0000-000001000000}">
      <formula1>"ANO-NA ZÁKLADĚ PPŽP, ANO-MÁ UDĚLENU VÝJIMKU,NE"</formula1>
    </dataValidation>
    <dataValidation type="list" allowBlank="1" showInputMessage="1" showErrorMessage="1" sqref="H8:H69" xr:uid="{00000000-0002-0000-0000-000002000000}">
      <formula1>"ANO,NE"</formula1>
    </dataValidation>
    <dataValidation type="list" allowBlank="1" showInputMessage="1" showErrorMessage="1" sqref="E8:E69" xr:uid="{00000000-0002-0000-0000-000003000000}">
      <formula1>"Pracovní smlouva,DPČ,DPP"</formula1>
    </dataValidation>
  </dataValidations>
  <pageMargins left="0" right="0" top="0.94488188976377963" bottom="0.9055118110236221" header="0.31496062992125984" footer="0.19685039370078741"/>
  <pageSetup paperSize="9" scale="55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zoomScaleNormal="100" workbookViewId="0">
      <selection activeCell="E51" sqref="E51"/>
    </sheetView>
  </sheetViews>
  <sheetFormatPr defaultColWidth="9.109375" defaultRowHeight="14.4" x14ac:dyDescent="0.3"/>
  <cols>
    <col min="1" max="3" width="9.109375" style="16"/>
    <col min="4" max="4" width="20.33203125" style="16" customWidth="1"/>
    <col min="5" max="5" width="30" style="16" customWidth="1"/>
    <col min="6" max="16384" width="9.109375" style="16"/>
  </cols>
  <sheetData>
    <row r="1" spans="1:5" x14ac:dyDescent="0.3">
      <c r="A1" s="16" t="s">
        <v>24</v>
      </c>
      <c r="B1" s="16" t="s">
        <v>25</v>
      </c>
      <c r="C1" s="16" t="s">
        <v>26</v>
      </c>
      <c r="D1" s="16" t="s">
        <v>27</v>
      </c>
      <c r="E1" s="16" t="s">
        <v>28</v>
      </c>
    </row>
    <row r="2" spans="1:5" x14ac:dyDescent="0.3">
      <c r="A2" s="16" t="str">
        <f>CONCATENATE(B2,"_",C2)</f>
        <v>2015_1</v>
      </c>
      <c r="B2" s="16">
        <v>2015</v>
      </c>
      <c r="C2" s="16">
        <v>1</v>
      </c>
      <c r="D2" s="16">
        <v>176</v>
      </c>
      <c r="E2" s="16">
        <v>168</v>
      </c>
    </row>
    <row r="3" spans="1:5" x14ac:dyDescent="0.3">
      <c r="A3" s="16" t="str">
        <f t="shared" ref="A3:A66" si="0">CONCATENATE(B3,"_",C3)</f>
        <v>2015_2</v>
      </c>
      <c r="B3" s="16">
        <v>2015</v>
      </c>
      <c r="C3" s="16">
        <v>2</v>
      </c>
      <c r="D3" s="16">
        <v>160</v>
      </c>
      <c r="E3" s="16">
        <v>160</v>
      </c>
    </row>
    <row r="4" spans="1:5" x14ac:dyDescent="0.3">
      <c r="A4" s="16" t="str">
        <f t="shared" si="0"/>
        <v>2015_3</v>
      </c>
      <c r="B4" s="16">
        <v>2015</v>
      </c>
      <c r="C4" s="16">
        <v>3</v>
      </c>
      <c r="D4" s="16">
        <v>176</v>
      </c>
      <c r="E4" s="16">
        <v>176</v>
      </c>
    </row>
    <row r="5" spans="1:5" x14ac:dyDescent="0.3">
      <c r="A5" s="16" t="str">
        <f t="shared" si="0"/>
        <v>2015_4</v>
      </c>
      <c r="B5" s="16">
        <v>2015</v>
      </c>
      <c r="C5" s="16">
        <v>4</v>
      </c>
      <c r="D5" s="16">
        <v>176</v>
      </c>
      <c r="E5" s="16">
        <v>160</v>
      </c>
    </row>
    <row r="6" spans="1:5" x14ac:dyDescent="0.3">
      <c r="A6" s="16" t="str">
        <f t="shared" si="0"/>
        <v>2015_5</v>
      </c>
      <c r="B6" s="16">
        <v>2015</v>
      </c>
      <c r="C6" s="16">
        <v>5</v>
      </c>
      <c r="D6" s="16">
        <v>168</v>
      </c>
      <c r="E6" s="16">
        <v>152</v>
      </c>
    </row>
    <row r="7" spans="1:5" x14ac:dyDescent="0.3">
      <c r="A7" s="16" t="str">
        <f t="shared" si="0"/>
        <v>2015_6</v>
      </c>
      <c r="B7" s="16">
        <v>2015</v>
      </c>
      <c r="C7" s="16">
        <v>6</v>
      </c>
      <c r="D7" s="16">
        <v>176</v>
      </c>
      <c r="E7" s="16">
        <v>176</v>
      </c>
    </row>
    <row r="8" spans="1:5" x14ac:dyDescent="0.3">
      <c r="A8" s="16" t="str">
        <f t="shared" si="0"/>
        <v>2015_7</v>
      </c>
      <c r="B8" s="16">
        <v>2015</v>
      </c>
      <c r="C8" s="16">
        <v>7</v>
      </c>
      <c r="D8" s="16">
        <v>184</v>
      </c>
      <c r="E8" s="16">
        <v>176</v>
      </c>
    </row>
    <row r="9" spans="1:5" x14ac:dyDescent="0.3">
      <c r="A9" s="16" t="str">
        <f t="shared" si="0"/>
        <v>2015_8</v>
      </c>
      <c r="B9" s="16">
        <v>2015</v>
      </c>
      <c r="C9" s="16">
        <v>8</v>
      </c>
      <c r="D9" s="16">
        <v>168</v>
      </c>
      <c r="E9" s="16">
        <v>168</v>
      </c>
    </row>
    <row r="10" spans="1:5" x14ac:dyDescent="0.3">
      <c r="A10" s="16" t="str">
        <f t="shared" si="0"/>
        <v>2015_9</v>
      </c>
      <c r="B10" s="16">
        <v>2015</v>
      </c>
      <c r="C10" s="16">
        <v>9</v>
      </c>
      <c r="D10" s="16">
        <v>176</v>
      </c>
      <c r="E10" s="16">
        <v>168</v>
      </c>
    </row>
    <row r="11" spans="1:5" x14ac:dyDescent="0.3">
      <c r="A11" s="16" t="str">
        <f t="shared" si="0"/>
        <v>2015_10</v>
      </c>
      <c r="B11" s="16">
        <v>2015</v>
      </c>
      <c r="C11" s="16">
        <v>10</v>
      </c>
      <c r="D11" s="16">
        <v>176</v>
      </c>
      <c r="E11" s="16">
        <v>168</v>
      </c>
    </row>
    <row r="12" spans="1:5" x14ac:dyDescent="0.3">
      <c r="A12" s="16" t="str">
        <f t="shared" si="0"/>
        <v>2015_11</v>
      </c>
      <c r="B12" s="16">
        <v>2015</v>
      </c>
      <c r="C12" s="16">
        <v>11</v>
      </c>
      <c r="D12" s="16">
        <v>168</v>
      </c>
      <c r="E12" s="16">
        <v>160</v>
      </c>
    </row>
    <row r="13" spans="1:5" x14ac:dyDescent="0.3">
      <c r="A13" s="16" t="str">
        <f t="shared" si="0"/>
        <v>2015_12</v>
      </c>
      <c r="B13" s="16">
        <v>2015</v>
      </c>
      <c r="C13" s="16">
        <v>12</v>
      </c>
      <c r="D13" s="16">
        <v>184</v>
      </c>
      <c r="E13" s="16">
        <v>168</v>
      </c>
    </row>
    <row r="14" spans="1:5" x14ac:dyDescent="0.3">
      <c r="A14" s="16" t="str">
        <f t="shared" si="0"/>
        <v>2016_1</v>
      </c>
      <c r="B14" s="16">
        <v>2016</v>
      </c>
      <c r="C14" s="16">
        <v>1</v>
      </c>
      <c r="D14" s="16">
        <v>168</v>
      </c>
      <c r="E14" s="16">
        <v>160</v>
      </c>
    </row>
    <row r="15" spans="1:5" x14ac:dyDescent="0.3">
      <c r="A15" s="16" t="str">
        <f t="shared" si="0"/>
        <v>2016_2</v>
      </c>
      <c r="B15" s="16">
        <v>2016</v>
      </c>
      <c r="C15" s="16">
        <v>2</v>
      </c>
      <c r="D15" s="16">
        <v>168</v>
      </c>
      <c r="E15" s="16">
        <v>168</v>
      </c>
    </row>
    <row r="16" spans="1:5" x14ac:dyDescent="0.3">
      <c r="A16" s="16" t="str">
        <f t="shared" si="0"/>
        <v>2016_3</v>
      </c>
      <c r="B16" s="16">
        <v>2016</v>
      </c>
      <c r="C16" s="16">
        <v>3</v>
      </c>
      <c r="D16" s="16">
        <v>184</v>
      </c>
      <c r="E16" s="16">
        <v>168</v>
      </c>
    </row>
    <row r="17" spans="1:5" x14ac:dyDescent="0.3">
      <c r="A17" s="16" t="str">
        <f t="shared" si="0"/>
        <v>2016_4</v>
      </c>
      <c r="B17" s="16">
        <v>2016</v>
      </c>
      <c r="C17" s="16">
        <v>4</v>
      </c>
      <c r="D17" s="16">
        <v>168</v>
      </c>
      <c r="E17" s="16">
        <v>168</v>
      </c>
    </row>
    <row r="18" spans="1:5" x14ac:dyDescent="0.3">
      <c r="A18" s="16" t="str">
        <f t="shared" si="0"/>
        <v>2016_5</v>
      </c>
      <c r="B18" s="16">
        <v>2016</v>
      </c>
      <c r="C18" s="16">
        <v>5</v>
      </c>
      <c r="D18" s="16">
        <v>176</v>
      </c>
      <c r="E18" s="16">
        <v>176</v>
      </c>
    </row>
    <row r="19" spans="1:5" x14ac:dyDescent="0.3">
      <c r="A19" s="16" t="str">
        <f t="shared" si="0"/>
        <v>2016_6</v>
      </c>
      <c r="B19" s="16">
        <v>2016</v>
      </c>
      <c r="C19" s="16">
        <v>6</v>
      </c>
      <c r="D19" s="16">
        <v>176</v>
      </c>
      <c r="E19" s="16">
        <v>176</v>
      </c>
    </row>
    <row r="20" spans="1:5" x14ac:dyDescent="0.3">
      <c r="A20" s="16" t="str">
        <f t="shared" si="0"/>
        <v>2016_7</v>
      </c>
      <c r="B20" s="16">
        <v>2016</v>
      </c>
      <c r="C20" s="16">
        <v>7</v>
      </c>
      <c r="D20" s="16">
        <v>168</v>
      </c>
      <c r="E20" s="16">
        <v>152</v>
      </c>
    </row>
    <row r="21" spans="1:5" x14ac:dyDescent="0.3">
      <c r="A21" s="16" t="str">
        <f t="shared" si="0"/>
        <v>2016_8</v>
      </c>
      <c r="B21" s="16">
        <v>2016</v>
      </c>
      <c r="C21" s="16">
        <v>8</v>
      </c>
      <c r="D21" s="16">
        <v>184</v>
      </c>
      <c r="E21" s="16">
        <v>184</v>
      </c>
    </row>
    <row r="22" spans="1:5" x14ac:dyDescent="0.3">
      <c r="A22" s="16" t="str">
        <f t="shared" si="0"/>
        <v>2016_9</v>
      </c>
      <c r="B22" s="16">
        <v>2016</v>
      </c>
      <c r="C22" s="16">
        <v>9</v>
      </c>
      <c r="D22" s="16">
        <v>176</v>
      </c>
      <c r="E22" s="16">
        <v>168</v>
      </c>
    </row>
    <row r="23" spans="1:5" x14ac:dyDescent="0.3">
      <c r="A23" s="16" t="str">
        <f t="shared" si="0"/>
        <v>2016_10</v>
      </c>
      <c r="B23" s="16">
        <v>2016</v>
      </c>
      <c r="C23" s="16">
        <v>10</v>
      </c>
      <c r="D23" s="16">
        <v>168</v>
      </c>
      <c r="E23" s="16">
        <v>160</v>
      </c>
    </row>
    <row r="24" spans="1:5" x14ac:dyDescent="0.3">
      <c r="A24" s="16" t="str">
        <f t="shared" si="0"/>
        <v>2016_11</v>
      </c>
      <c r="B24" s="16">
        <v>2016</v>
      </c>
      <c r="C24" s="16">
        <v>11</v>
      </c>
      <c r="D24" s="16">
        <v>176</v>
      </c>
      <c r="E24" s="16">
        <v>168</v>
      </c>
    </row>
    <row r="25" spans="1:5" x14ac:dyDescent="0.3">
      <c r="A25" s="16" t="str">
        <f t="shared" si="0"/>
        <v>2016_12</v>
      </c>
      <c r="B25" s="16">
        <v>2016</v>
      </c>
      <c r="C25" s="16">
        <v>12</v>
      </c>
      <c r="D25" s="16">
        <v>176</v>
      </c>
      <c r="E25" s="16">
        <v>168</v>
      </c>
    </row>
    <row r="26" spans="1:5" x14ac:dyDescent="0.3">
      <c r="A26" s="16" t="str">
        <f t="shared" si="0"/>
        <v>2017_1</v>
      </c>
      <c r="B26" s="16">
        <v>2017</v>
      </c>
      <c r="C26" s="16">
        <v>1</v>
      </c>
      <c r="D26" s="16">
        <v>176</v>
      </c>
      <c r="E26" s="16">
        <v>176</v>
      </c>
    </row>
    <row r="27" spans="1:5" x14ac:dyDescent="0.3">
      <c r="A27" s="16" t="str">
        <f t="shared" si="0"/>
        <v>2017_2</v>
      </c>
      <c r="B27" s="16">
        <v>2017</v>
      </c>
      <c r="C27" s="16">
        <v>2</v>
      </c>
      <c r="D27" s="16">
        <v>160</v>
      </c>
      <c r="E27" s="16">
        <v>160</v>
      </c>
    </row>
    <row r="28" spans="1:5" x14ac:dyDescent="0.3">
      <c r="A28" s="16" t="str">
        <f t="shared" si="0"/>
        <v>2017_3</v>
      </c>
      <c r="B28" s="16">
        <v>2017</v>
      </c>
      <c r="C28" s="16">
        <v>3</v>
      </c>
      <c r="D28" s="16">
        <v>184</v>
      </c>
      <c r="E28" s="16">
        <v>184</v>
      </c>
    </row>
    <row r="29" spans="1:5" x14ac:dyDescent="0.3">
      <c r="A29" s="16" t="str">
        <f t="shared" si="0"/>
        <v>2017_4</v>
      </c>
      <c r="B29" s="16">
        <v>2017</v>
      </c>
      <c r="C29" s="16">
        <v>4</v>
      </c>
      <c r="D29" s="16">
        <v>160</v>
      </c>
      <c r="E29" s="16">
        <v>144</v>
      </c>
    </row>
    <row r="30" spans="1:5" x14ac:dyDescent="0.3">
      <c r="A30" s="16" t="str">
        <f t="shared" si="0"/>
        <v>2017_5</v>
      </c>
      <c r="B30" s="16">
        <v>2017</v>
      </c>
      <c r="C30" s="16">
        <v>5</v>
      </c>
      <c r="D30" s="16">
        <v>184</v>
      </c>
      <c r="E30" s="16">
        <v>168</v>
      </c>
    </row>
    <row r="31" spans="1:5" x14ac:dyDescent="0.3">
      <c r="A31" s="16" t="str">
        <f t="shared" si="0"/>
        <v>2017_6</v>
      </c>
      <c r="B31" s="16">
        <v>2017</v>
      </c>
      <c r="C31" s="16">
        <v>6</v>
      </c>
      <c r="D31" s="16">
        <v>176</v>
      </c>
      <c r="E31" s="16">
        <v>176</v>
      </c>
    </row>
    <row r="32" spans="1:5" x14ac:dyDescent="0.3">
      <c r="A32" s="16" t="str">
        <f t="shared" si="0"/>
        <v>2017_7</v>
      </c>
      <c r="B32" s="16">
        <v>2017</v>
      </c>
      <c r="C32" s="16">
        <v>7</v>
      </c>
      <c r="D32" s="16">
        <v>168</v>
      </c>
      <c r="E32" s="16">
        <v>152</v>
      </c>
    </row>
    <row r="33" spans="1:5" x14ac:dyDescent="0.3">
      <c r="A33" s="16" t="str">
        <f t="shared" si="0"/>
        <v>2017_8</v>
      </c>
      <c r="B33" s="16">
        <v>2017</v>
      </c>
      <c r="C33" s="16">
        <v>8</v>
      </c>
      <c r="D33" s="16">
        <v>184</v>
      </c>
      <c r="E33" s="16">
        <v>184</v>
      </c>
    </row>
    <row r="34" spans="1:5" x14ac:dyDescent="0.3">
      <c r="A34" s="16" t="str">
        <f t="shared" si="0"/>
        <v>2017_9</v>
      </c>
      <c r="B34" s="16">
        <v>2017</v>
      </c>
      <c r="C34" s="16">
        <v>9</v>
      </c>
      <c r="D34" s="16">
        <v>168</v>
      </c>
      <c r="E34" s="16">
        <v>160</v>
      </c>
    </row>
    <row r="35" spans="1:5" x14ac:dyDescent="0.3">
      <c r="A35" s="16" t="str">
        <f t="shared" si="0"/>
        <v>2017_10</v>
      </c>
      <c r="B35" s="16">
        <v>2017</v>
      </c>
      <c r="C35" s="16">
        <v>10</v>
      </c>
      <c r="D35" s="16">
        <v>176</v>
      </c>
      <c r="E35" s="16">
        <v>176</v>
      </c>
    </row>
    <row r="36" spans="1:5" x14ac:dyDescent="0.3">
      <c r="A36" s="16" t="str">
        <f t="shared" si="0"/>
        <v>2017_11</v>
      </c>
      <c r="B36" s="16">
        <v>2017</v>
      </c>
      <c r="C36" s="16">
        <v>11</v>
      </c>
      <c r="D36" s="16">
        <v>176</v>
      </c>
      <c r="E36" s="16">
        <v>168</v>
      </c>
    </row>
    <row r="37" spans="1:5" x14ac:dyDescent="0.3">
      <c r="A37" s="16" t="str">
        <f t="shared" si="0"/>
        <v>2017_12</v>
      </c>
      <c r="B37" s="16">
        <v>2017</v>
      </c>
      <c r="C37" s="16">
        <v>12</v>
      </c>
      <c r="D37" s="16">
        <v>168</v>
      </c>
      <c r="E37" s="16">
        <v>152</v>
      </c>
    </row>
    <row r="38" spans="1:5" x14ac:dyDescent="0.3">
      <c r="A38" s="16" t="str">
        <f t="shared" si="0"/>
        <v>2018_1</v>
      </c>
      <c r="B38" s="16">
        <v>2018</v>
      </c>
      <c r="C38" s="16">
        <v>1</v>
      </c>
      <c r="D38" s="16">
        <v>184</v>
      </c>
      <c r="E38" s="16">
        <v>176</v>
      </c>
    </row>
    <row r="39" spans="1:5" x14ac:dyDescent="0.3">
      <c r="A39" s="16" t="str">
        <f t="shared" si="0"/>
        <v>2018_2</v>
      </c>
      <c r="B39" s="16">
        <v>2018</v>
      </c>
      <c r="C39" s="16">
        <v>2</v>
      </c>
      <c r="D39" s="16">
        <v>160</v>
      </c>
      <c r="E39" s="16">
        <v>160</v>
      </c>
    </row>
    <row r="40" spans="1:5" x14ac:dyDescent="0.3">
      <c r="A40" s="16" t="str">
        <f t="shared" si="0"/>
        <v>2018_3</v>
      </c>
      <c r="B40" s="16">
        <v>2018</v>
      </c>
      <c r="C40" s="16">
        <v>3</v>
      </c>
      <c r="D40" s="16">
        <v>176</v>
      </c>
      <c r="E40" s="16">
        <v>168</v>
      </c>
    </row>
    <row r="41" spans="1:5" x14ac:dyDescent="0.3">
      <c r="A41" s="16" t="str">
        <f t="shared" si="0"/>
        <v>2018_4</v>
      </c>
      <c r="B41" s="16">
        <v>2018</v>
      </c>
      <c r="C41" s="16">
        <v>4</v>
      </c>
      <c r="D41" s="16">
        <v>168</v>
      </c>
      <c r="E41" s="16">
        <v>160</v>
      </c>
    </row>
    <row r="42" spans="1:5" x14ac:dyDescent="0.3">
      <c r="A42" s="16" t="str">
        <f t="shared" si="0"/>
        <v>2018_5</v>
      </c>
      <c r="B42" s="16">
        <v>2018</v>
      </c>
      <c r="C42" s="16">
        <v>5</v>
      </c>
      <c r="D42" s="16">
        <v>184</v>
      </c>
      <c r="E42" s="16">
        <v>168</v>
      </c>
    </row>
    <row r="43" spans="1:5" x14ac:dyDescent="0.3">
      <c r="A43" s="16" t="str">
        <f t="shared" si="0"/>
        <v>2018_6</v>
      </c>
      <c r="B43" s="16">
        <v>2018</v>
      </c>
      <c r="C43" s="16">
        <v>6</v>
      </c>
      <c r="D43" s="16">
        <v>168</v>
      </c>
      <c r="E43" s="16">
        <v>168</v>
      </c>
    </row>
    <row r="44" spans="1:5" x14ac:dyDescent="0.3">
      <c r="A44" s="16" t="str">
        <f t="shared" si="0"/>
        <v>2018_7</v>
      </c>
      <c r="B44" s="16">
        <v>2018</v>
      </c>
      <c r="C44" s="16">
        <v>7</v>
      </c>
      <c r="D44" s="16">
        <v>176</v>
      </c>
      <c r="E44" s="16">
        <v>160</v>
      </c>
    </row>
    <row r="45" spans="1:5" x14ac:dyDescent="0.3">
      <c r="A45" s="16" t="str">
        <f t="shared" si="0"/>
        <v>2018_8</v>
      </c>
      <c r="B45" s="16">
        <v>2018</v>
      </c>
      <c r="C45" s="16">
        <v>8</v>
      </c>
      <c r="D45" s="16">
        <v>184</v>
      </c>
      <c r="E45" s="16">
        <v>184</v>
      </c>
    </row>
    <row r="46" spans="1:5" x14ac:dyDescent="0.3">
      <c r="A46" s="16" t="str">
        <f t="shared" si="0"/>
        <v>2018_9</v>
      </c>
      <c r="B46" s="16">
        <v>2018</v>
      </c>
      <c r="C46" s="16">
        <v>9</v>
      </c>
      <c r="D46" s="16">
        <v>160</v>
      </c>
      <c r="E46" s="16">
        <v>152</v>
      </c>
    </row>
    <row r="47" spans="1:5" x14ac:dyDescent="0.3">
      <c r="A47" s="16" t="str">
        <f t="shared" si="0"/>
        <v>2018_10</v>
      </c>
      <c r="B47" s="16">
        <v>2018</v>
      </c>
      <c r="C47" s="16">
        <v>10</v>
      </c>
      <c r="D47" s="16">
        <v>184</v>
      </c>
      <c r="E47" s="16">
        <v>184</v>
      </c>
    </row>
    <row r="48" spans="1:5" x14ac:dyDescent="0.3">
      <c r="A48" s="16" t="str">
        <f t="shared" si="0"/>
        <v>2018_11</v>
      </c>
      <c r="B48" s="16">
        <v>2018</v>
      </c>
      <c r="C48" s="16">
        <v>11</v>
      </c>
      <c r="D48" s="16">
        <v>176</v>
      </c>
      <c r="E48" s="16">
        <v>176</v>
      </c>
    </row>
    <row r="49" spans="1:5" x14ac:dyDescent="0.3">
      <c r="A49" s="16" t="str">
        <f t="shared" si="0"/>
        <v>2018_12</v>
      </c>
      <c r="B49" s="16">
        <v>2018</v>
      </c>
      <c r="C49" s="16">
        <v>12</v>
      </c>
      <c r="D49" s="16">
        <v>168</v>
      </c>
      <c r="E49" s="16">
        <v>144</v>
      </c>
    </row>
    <row r="50" spans="1:5" x14ac:dyDescent="0.3">
      <c r="A50" s="16" t="str">
        <f t="shared" si="0"/>
        <v>2019_1</v>
      </c>
      <c r="B50" s="16">
        <v>2019</v>
      </c>
      <c r="C50" s="16">
        <v>1</v>
      </c>
      <c r="D50" s="16">
        <v>184</v>
      </c>
      <c r="E50" s="16">
        <v>176</v>
      </c>
    </row>
    <row r="51" spans="1:5" x14ac:dyDescent="0.3">
      <c r="A51" s="16" t="str">
        <f t="shared" si="0"/>
        <v>2019_2</v>
      </c>
      <c r="B51" s="16">
        <v>2019</v>
      </c>
      <c r="C51" s="16">
        <v>2</v>
      </c>
      <c r="D51" s="16">
        <v>160</v>
      </c>
      <c r="E51" s="16">
        <v>160</v>
      </c>
    </row>
    <row r="52" spans="1:5" x14ac:dyDescent="0.3">
      <c r="A52" s="16" t="str">
        <f t="shared" si="0"/>
        <v>2019_3</v>
      </c>
      <c r="B52" s="16">
        <v>2019</v>
      </c>
      <c r="C52" s="16">
        <v>3</v>
      </c>
      <c r="D52" s="16">
        <v>168</v>
      </c>
      <c r="E52" s="16">
        <v>168</v>
      </c>
    </row>
    <row r="53" spans="1:5" x14ac:dyDescent="0.3">
      <c r="A53" s="16" t="str">
        <f t="shared" si="0"/>
        <v>2019_4</v>
      </c>
      <c r="B53" s="16">
        <v>2019</v>
      </c>
      <c r="C53" s="16">
        <v>4</v>
      </c>
      <c r="D53" s="16">
        <v>176</v>
      </c>
      <c r="E53" s="16">
        <v>160</v>
      </c>
    </row>
    <row r="54" spans="1:5" x14ac:dyDescent="0.3">
      <c r="A54" s="16" t="str">
        <f t="shared" si="0"/>
        <v>2019_5</v>
      </c>
      <c r="B54" s="16">
        <v>2019</v>
      </c>
      <c r="C54" s="16">
        <v>5</v>
      </c>
      <c r="D54" s="16">
        <v>184</v>
      </c>
      <c r="E54" s="16">
        <v>168</v>
      </c>
    </row>
    <row r="55" spans="1:5" x14ac:dyDescent="0.3">
      <c r="A55" s="16" t="str">
        <f t="shared" si="0"/>
        <v>2019_6</v>
      </c>
      <c r="B55" s="16">
        <v>2019</v>
      </c>
      <c r="C55" s="16">
        <v>6</v>
      </c>
      <c r="D55" s="16">
        <v>160</v>
      </c>
      <c r="E55" s="16">
        <v>160</v>
      </c>
    </row>
    <row r="56" spans="1:5" x14ac:dyDescent="0.3">
      <c r="A56" s="16" t="str">
        <f t="shared" si="0"/>
        <v>2019_7</v>
      </c>
      <c r="B56" s="16">
        <v>2019</v>
      </c>
      <c r="C56" s="16">
        <v>7</v>
      </c>
      <c r="D56" s="16">
        <v>184</v>
      </c>
      <c r="E56" s="16">
        <v>176</v>
      </c>
    </row>
    <row r="57" spans="1:5" x14ac:dyDescent="0.3">
      <c r="A57" s="16" t="str">
        <f t="shared" si="0"/>
        <v>2019_8</v>
      </c>
      <c r="B57" s="16">
        <v>2019</v>
      </c>
      <c r="C57" s="16">
        <v>8</v>
      </c>
      <c r="D57" s="16">
        <v>176</v>
      </c>
      <c r="E57" s="16">
        <v>176</v>
      </c>
    </row>
    <row r="58" spans="1:5" x14ac:dyDescent="0.3">
      <c r="A58" s="16" t="str">
        <f t="shared" si="0"/>
        <v>2019_9</v>
      </c>
      <c r="B58" s="16">
        <v>2019</v>
      </c>
      <c r="C58" s="16">
        <v>9</v>
      </c>
      <c r="D58" s="16">
        <v>168</v>
      </c>
      <c r="E58" s="16">
        <v>168</v>
      </c>
    </row>
    <row r="59" spans="1:5" x14ac:dyDescent="0.3">
      <c r="A59" s="16" t="str">
        <f t="shared" si="0"/>
        <v>2019_10</v>
      </c>
      <c r="B59" s="16">
        <v>2019</v>
      </c>
      <c r="C59" s="16">
        <v>10</v>
      </c>
      <c r="D59" s="16">
        <v>184</v>
      </c>
      <c r="E59" s="16">
        <v>176</v>
      </c>
    </row>
    <row r="60" spans="1:5" x14ac:dyDescent="0.3">
      <c r="A60" s="16" t="str">
        <f t="shared" si="0"/>
        <v>2019_11</v>
      </c>
      <c r="B60" s="16">
        <v>2019</v>
      </c>
      <c r="C60" s="16">
        <v>11</v>
      </c>
      <c r="D60" s="16">
        <v>168</v>
      </c>
      <c r="E60" s="16">
        <v>168</v>
      </c>
    </row>
    <row r="61" spans="1:5" x14ac:dyDescent="0.3">
      <c r="A61" s="16" t="str">
        <f t="shared" si="0"/>
        <v>2019_12</v>
      </c>
      <c r="B61" s="16">
        <v>2019</v>
      </c>
      <c r="C61" s="16">
        <v>12</v>
      </c>
      <c r="D61" s="16">
        <v>176</v>
      </c>
      <c r="E61" s="16">
        <v>152</v>
      </c>
    </row>
    <row r="62" spans="1:5" x14ac:dyDescent="0.3">
      <c r="A62" s="16" t="str">
        <f t="shared" si="0"/>
        <v>2020_1</v>
      </c>
      <c r="B62" s="16">
        <v>2020</v>
      </c>
      <c r="C62" s="16">
        <v>1</v>
      </c>
      <c r="D62" s="16">
        <v>184</v>
      </c>
      <c r="E62" s="16">
        <v>176</v>
      </c>
    </row>
    <row r="63" spans="1:5" x14ac:dyDescent="0.3">
      <c r="A63" s="16" t="str">
        <f t="shared" si="0"/>
        <v>2020_2</v>
      </c>
      <c r="B63" s="16">
        <v>2020</v>
      </c>
      <c r="C63" s="16">
        <v>2</v>
      </c>
      <c r="D63" s="16">
        <v>160</v>
      </c>
      <c r="E63" s="16">
        <v>160</v>
      </c>
    </row>
    <row r="64" spans="1:5" x14ac:dyDescent="0.3">
      <c r="A64" s="16" t="str">
        <f t="shared" si="0"/>
        <v>2020_3</v>
      </c>
      <c r="B64" s="16">
        <v>2020</v>
      </c>
      <c r="C64" s="16">
        <v>3</v>
      </c>
      <c r="D64" s="16">
        <v>176</v>
      </c>
      <c r="E64" s="16">
        <v>176</v>
      </c>
    </row>
    <row r="65" spans="1:5" x14ac:dyDescent="0.3">
      <c r="A65" s="16" t="str">
        <f t="shared" si="0"/>
        <v>2020_4</v>
      </c>
      <c r="B65" s="16">
        <v>2020</v>
      </c>
      <c r="C65" s="16">
        <v>4</v>
      </c>
      <c r="D65" s="16">
        <v>176</v>
      </c>
      <c r="E65" s="16">
        <v>160</v>
      </c>
    </row>
    <row r="66" spans="1:5" x14ac:dyDescent="0.3">
      <c r="A66" s="16" t="str">
        <f t="shared" si="0"/>
        <v>2020_5</v>
      </c>
      <c r="B66" s="16">
        <v>2020</v>
      </c>
      <c r="C66" s="16">
        <v>5</v>
      </c>
      <c r="D66" s="16">
        <v>168</v>
      </c>
      <c r="E66" s="16">
        <v>152</v>
      </c>
    </row>
    <row r="67" spans="1:5" x14ac:dyDescent="0.3">
      <c r="A67" s="16" t="str">
        <f t="shared" ref="A67:A97" si="1">CONCATENATE(B67,"_",C67)</f>
        <v>2020_6</v>
      </c>
      <c r="B67" s="16">
        <v>2020</v>
      </c>
      <c r="C67" s="16">
        <v>6</v>
      </c>
      <c r="D67" s="16">
        <v>176</v>
      </c>
      <c r="E67" s="16">
        <v>176</v>
      </c>
    </row>
    <row r="68" spans="1:5" x14ac:dyDescent="0.3">
      <c r="A68" s="16" t="str">
        <f t="shared" si="1"/>
        <v>2020_7</v>
      </c>
      <c r="B68" s="16">
        <v>2020</v>
      </c>
      <c r="C68" s="16">
        <v>7</v>
      </c>
      <c r="D68" s="16">
        <v>184</v>
      </c>
      <c r="E68" s="16">
        <v>176</v>
      </c>
    </row>
    <row r="69" spans="1:5" x14ac:dyDescent="0.3">
      <c r="A69" s="16" t="str">
        <f t="shared" si="1"/>
        <v>2020_8</v>
      </c>
      <c r="B69" s="16">
        <v>2020</v>
      </c>
      <c r="C69" s="16">
        <v>8</v>
      </c>
      <c r="D69" s="16">
        <v>168</v>
      </c>
      <c r="E69" s="16">
        <v>168</v>
      </c>
    </row>
    <row r="70" spans="1:5" x14ac:dyDescent="0.3">
      <c r="A70" s="16" t="str">
        <f t="shared" si="1"/>
        <v>2020_9</v>
      </c>
      <c r="B70" s="16">
        <v>2020</v>
      </c>
      <c r="C70" s="16">
        <v>9</v>
      </c>
      <c r="D70" s="16">
        <v>176</v>
      </c>
      <c r="E70" s="16">
        <v>168</v>
      </c>
    </row>
    <row r="71" spans="1:5" x14ac:dyDescent="0.3">
      <c r="A71" s="16" t="str">
        <f t="shared" si="1"/>
        <v>2020_10</v>
      </c>
      <c r="B71" s="16">
        <v>2020</v>
      </c>
      <c r="C71" s="16">
        <v>10</v>
      </c>
      <c r="D71" s="16">
        <v>176</v>
      </c>
      <c r="E71" s="16">
        <v>168</v>
      </c>
    </row>
    <row r="72" spans="1:5" x14ac:dyDescent="0.3">
      <c r="A72" s="16" t="str">
        <f t="shared" si="1"/>
        <v>2020_11</v>
      </c>
      <c r="B72" s="16">
        <v>2020</v>
      </c>
      <c r="C72" s="16">
        <v>11</v>
      </c>
      <c r="D72" s="16">
        <v>168</v>
      </c>
      <c r="E72" s="16">
        <v>160</v>
      </c>
    </row>
    <row r="73" spans="1:5" x14ac:dyDescent="0.3">
      <c r="A73" s="16" t="str">
        <f t="shared" si="1"/>
        <v>2020_12</v>
      </c>
      <c r="B73" s="16">
        <v>2020</v>
      </c>
      <c r="C73" s="16">
        <v>12</v>
      </c>
      <c r="D73" s="16">
        <v>184</v>
      </c>
      <c r="E73" s="16">
        <v>168</v>
      </c>
    </row>
    <row r="74" spans="1:5" x14ac:dyDescent="0.3">
      <c r="A74" s="16" t="str">
        <f t="shared" si="1"/>
        <v>2021_1</v>
      </c>
      <c r="B74" s="16">
        <v>2021</v>
      </c>
      <c r="C74" s="16">
        <v>1</v>
      </c>
      <c r="D74" s="16">
        <v>168</v>
      </c>
      <c r="E74" s="16">
        <v>160</v>
      </c>
    </row>
    <row r="75" spans="1:5" x14ac:dyDescent="0.3">
      <c r="A75" s="16" t="str">
        <f t="shared" si="1"/>
        <v>2021_2</v>
      </c>
      <c r="B75" s="16">
        <v>2021</v>
      </c>
      <c r="C75" s="16">
        <v>2</v>
      </c>
      <c r="D75" s="16">
        <v>160</v>
      </c>
      <c r="E75" s="16">
        <v>160</v>
      </c>
    </row>
    <row r="76" spans="1:5" x14ac:dyDescent="0.3">
      <c r="A76" s="16" t="str">
        <f t="shared" si="1"/>
        <v>2021_3</v>
      </c>
      <c r="B76" s="16">
        <v>2021</v>
      </c>
      <c r="C76" s="16">
        <v>3</v>
      </c>
      <c r="D76" s="16">
        <v>184</v>
      </c>
      <c r="E76" s="16">
        <v>184</v>
      </c>
    </row>
    <row r="77" spans="1:5" x14ac:dyDescent="0.3">
      <c r="A77" s="16" t="str">
        <f t="shared" si="1"/>
        <v>2021_4</v>
      </c>
      <c r="B77" s="16">
        <v>2021</v>
      </c>
      <c r="C77" s="16">
        <v>4</v>
      </c>
      <c r="D77" s="16">
        <v>176</v>
      </c>
      <c r="E77" s="16">
        <v>160</v>
      </c>
    </row>
    <row r="78" spans="1:5" x14ac:dyDescent="0.3">
      <c r="A78" s="16" t="str">
        <f t="shared" si="1"/>
        <v>2021_5</v>
      </c>
      <c r="B78" s="16">
        <v>2021</v>
      </c>
      <c r="C78" s="16">
        <v>5</v>
      </c>
      <c r="D78" s="16">
        <v>168</v>
      </c>
      <c r="E78" s="16">
        <v>168</v>
      </c>
    </row>
    <row r="79" spans="1:5" x14ac:dyDescent="0.3">
      <c r="A79" s="16" t="str">
        <f t="shared" si="1"/>
        <v>2021_6</v>
      </c>
      <c r="B79" s="16">
        <v>2021</v>
      </c>
      <c r="C79" s="16">
        <v>6</v>
      </c>
      <c r="D79" s="16">
        <v>176</v>
      </c>
      <c r="E79" s="16">
        <v>176</v>
      </c>
    </row>
    <row r="80" spans="1:5" x14ac:dyDescent="0.3">
      <c r="A80" s="16" t="str">
        <f t="shared" si="1"/>
        <v>2021_7</v>
      </c>
      <c r="B80" s="16">
        <v>2021</v>
      </c>
      <c r="C80" s="16">
        <v>7</v>
      </c>
      <c r="D80" s="16">
        <v>176</v>
      </c>
      <c r="E80" s="16">
        <v>160</v>
      </c>
    </row>
    <row r="81" spans="1:5" x14ac:dyDescent="0.3">
      <c r="A81" s="16" t="str">
        <f t="shared" si="1"/>
        <v>2021_8</v>
      </c>
      <c r="B81" s="16">
        <v>2021</v>
      </c>
      <c r="C81" s="16">
        <v>8</v>
      </c>
      <c r="D81" s="16">
        <v>176</v>
      </c>
      <c r="E81" s="16">
        <v>176</v>
      </c>
    </row>
    <row r="82" spans="1:5" x14ac:dyDescent="0.3">
      <c r="A82" s="16" t="str">
        <f t="shared" si="1"/>
        <v>2021_9</v>
      </c>
      <c r="B82" s="16">
        <v>2021</v>
      </c>
      <c r="C82" s="16">
        <v>9</v>
      </c>
      <c r="D82" s="16">
        <v>176</v>
      </c>
      <c r="E82" s="16">
        <v>168</v>
      </c>
    </row>
    <row r="83" spans="1:5" x14ac:dyDescent="0.3">
      <c r="A83" s="16" t="str">
        <f t="shared" si="1"/>
        <v>2021_10</v>
      </c>
      <c r="B83" s="16">
        <v>2021</v>
      </c>
      <c r="C83" s="16">
        <v>10</v>
      </c>
      <c r="D83" s="16">
        <v>168</v>
      </c>
      <c r="E83" s="16">
        <v>160</v>
      </c>
    </row>
    <row r="84" spans="1:5" x14ac:dyDescent="0.3">
      <c r="A84" s="16" t="str">
        <f t="shared" si="1"/>
        <v>2021_11</v>
      </c>
      <c r="B84" s="16">
        <v>2021</v>
      </c>
      <c r="C84" s="16">
        <v>11</v>
      </c>
      <c r="D84" s="16">
        <v>176</v>
      </c>
      <c r="E84" s="16">
        <v>168</v>
      </c>
    </row>
    <row r="85" spans="1:5" x14ac:dyDescent="0.3">
      <c r="A85" s="16" t="str">
        <f t="shared" si="1"/>
        <v>2021_12</v>
      </c>
      <c r="B85" s="16">
        <v>2021</v>
      </c>
      <c r="C85" s="16">
        <v>12</v>
      </c>
      <c r="D85" s="16">
        <v>184</v>
      </c>
      <c r="E85" s="16">
        <v>176</v>
      </c>
    </row>
    <row r="86" spans="1:5" x14ac:dyDescent="0.3">
      <c r="A86" s="16" t="str">
        <f t="shared" si="1"/>
        <v>2022_1</v>
      </c>
      <c r="B86" s="16">
        <v>2022</v>
      </c>
      <c r="C86" s="16">
        <v>1</v>
      </c>
      <c r="D86" s="16">
        <v>168</v>
      </c>
      <c r="E86" s="16">
        <v>168</v>
      </c>
    </row>
    <row r="87" spans="1:5" x14ac:dyDescent="0.3">
      <c r="A87" s="16" t="str">
        <f t="shared" si="1"/>
        <v>2022_2</v>
      </c>
      <c r="B87" s="16">
        <v>2022</v>
      </c>
      <c r="C87" s="16">
        <v>2</v>
      </c>
      <c r="D87" s="16">
        <v>160</v>
      </c>
      <c r="E87" s="16">
        <v>160</v>
      </c>
    </row>
    <row r="88" spans="1:5" x14ac:dyDescent="0.3">
      <c r="A88" s="16" t="str">
        <f t="shared" si="1"/>
        <v>2022_3</v>
      </c>
      <c r="B88" s="16">
        <v>2022</v>
      </c>
      <c r="C88" s="16">
        <v>3</v>
      </c>
      <c r="D88" s="16">
        <v>184</v>
      </c>
      <c r="E88" s="16">
        <v>184</v>
      </c>
    </row>
    <row r="89" spans="1:5" x14ac:dyDescent="0.3">
      <c r="A89" s="16" t="str">
        <f t="shared" si="1"/>
        <v>2022_4</v>
      </c>
      <c r="B89" s="16">
        <v>2022</v>
      </c>
      <c r="C89" s="16">
        <v>4</v>
      </c>
      <c r="D89" s="16">
        <v>168</v>
      </c>
      <c r="E89" s="16">
        <v>152</v>
      </c>
    </row>
    <row r="90" spans="1:5" x14ac:dyDescent="0.3">
      <c r="A90" s="16" t="str">
        <f t="shared" si="1"/>
        <v>2022_5</v>
      </c>
      <c r="B90" s="16">
        <v>2022</v>
      </c>
      <c r="C90" s="16">
        <v>5</v>
      </c>
      <c r="D90" s="16">
        <v>176</v>
      </c>
      <c r="E90" s="16">
        <v>176</v>
      </c>
    </row>
    <row r="91" spans="1:5" x14ac:dyDescent="0.3">
      <c r="A91" s="16" t="str">
        <f t="shared" si="1"/>
        <v>2022_6</v>
      </c>
      <c r="B91" s="16">
        <v>2022</v>
      </c>
      <c r="C91" s="16">
        <v>6</v>
      </c>
      <c r="D91" s="16">
        <v>176</v>
      </c>
      <c r="E91" s="16">
        <v>176</v>
      </c>
    </row>
    <row r="92" spans="1:5" x14ac:dyDescent="0.3">
      <c r="A92" s="16" t="str">
        <f t="shared" si="1"/>
        <v>2022_7</v>
      </c>
      <c r="B92" s="16">
        <v>2022</v>
      </c>
      <c r="C92" s="16">
        <v>7</v>
      </c>
      <c r="D92" s="16">
        <v>168</v>
      </c>
      <c r="E92" s="16">
        <v>152</v>
      </c>
    </row>
    <row r="93" spans="1:5" x14ac:dyDescent="0.3">
      <c r="A93" s="16" t="str">
        <f t="shared" si="1"/>
        <v>2022_8</v>
      </c>
      <c r="B93" s="16">
        <v>2022</v>
      </c>
      <c r="C93" s="16">
        <v>8</v>
      </c>
      <c r="D93" s="16">
        <v>184</v>
      </c>
      <c r="E93" s="16">
        <v>184</v>
      </c>
    </row>
    <row r="94" spans="1:5" x14ac:dyDescent="0.3">
      <c r="A94" s="16" t="str">
        <f t="shared" si="1"/>
        <v>2022_9</v>
      </c>
      <c r="B94" s="16">
        <v>2022</v>
      </c>
      <c r="C94" s="16">
        <v>9</v>
      </c>
      <c r="D94" s="16">
        <v>176</v>
      </c>
      <c r="E94" s="16">
        <v>168</v>
      </c>
    </row>
    <row r="95" spans="1:5" x14ac:dyDescent="0.3">
      <c r="A95" s="16" t="str">
        <f t="shared" si="1"/>
        <v>2022_10</v>
      </c>
      <c r="B95" s="16">
        <v>2022</v>
      </c>
      <c r="C95" s="16">
        <v>10</v>
      </c>
      <c r="D95" s="16">
        <v>168</v>
      </c>
      <c r="E95" s="16">
        <v>160</v>
      </c>
    </row>
    <row r="96" spans="1:5" x14ac:dyDescent="0.3">
      <c r="A96" s="16" t="str">
        <f t="shared" si="1"/>
        <v>2022_11</v>
      </c>
      <c r="B96" s="16">
        <v>2022</v>
      </c>
      <c r="C96" s="16">
        <v>11</v>
      </c>
      <c r="D96" s="16">
        <v>176</v>
      </c>
      <c r="E96" s="16">
        <v>168</v>
      </c>
    </row>
    <row r="97" spans="1:5" x14ac:dyDescent="0.3">
      <c r="A97" s="16" t="str">
        <f t="shared" si="1"/>
        <v>2022_12</v>
      </c>
      <c r="B97" s="16">
        <v>2022</v>
      </c>
      <c r="C97" s="16">
        <v>12</v>
      </c>
      <c r="D97" s="16">
        <v>176</v>
      </c>
      <c r="E97" s="16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Props1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973AAA26-C1DD-47A5-89A5-45E2BAC403C5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Realizační tým_ZoR</vt:lpstr>
      <vt:lpstr>Fond pracovni doby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subject/>
  <dc:creator/>
  <cp:keywords/>
  <dc:description/>
  <cp:lastModifiedBy/>
  <cp:revision/>
  <dcterms:created xsi:type="dcterms:W3CDTF">2006-09-16T00:00:00Z</dcterms:created>
  <dcterms:modified xsi:type="dcterms:W3CDTF">2022-07-08T13:10:42Z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