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EF0C4084-589D-4B9A-88EC-D8F382B572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áznam kurzu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26" i="1" l="1"/>
  <c r="CG27" i="1"/>
  <c r="CG28" i="1"/>
  <c r="CG29" i="1"/>
  <c r="CG30" i="1"/>
  <c r="CG31" i="1"/>
  <c r="CG32" i="1"/>
  <c r="CG33" i="1"/>
  <c r="CG34" i="1"/>
  <c r="CG35" i="1"/>
  <c r="CG36" i="1"/>
  <c r="CF15" i="1" l="1"/>
  <c r="CG15" i="1" l="1"/>
  <c r="CF23" i="1" l="1"/>
  <c r="CG23" i="1" s="1"/>
  <c r="CF24" i="1"/>
  <c r="CG24" i="1" s="1"/>
  <c r="CF25" i="1"/>
  <c r="CG25" i="1" s="1"/>
  <c r="CF26" i="1"/>
  <c r="CF27" i="1"/>
  <c r="CF28" i="1"/>
  <c r="CF29" i="1"/>
  <c r="CF30" i="1"/>
  <c r="CF31" i="1"/>
  <c r="CF32" i="1"/>
  <c r="CF33" i="1"/>
  <c r="CF34" i="1"/>
  <c r="CF35" i="1"/>
  <c r="CF36" i="1"/>
  <c r="CD38" i="1" l="1"/>
  <c r="CB38" i="1"/>
  <c r="BZ38" i="1"/>
  <c r="BX38" i="1"/>
  <c r="BV38" i="1"/>
  <c r="BT38" i="1"/>
  <c r="BR38" i="1"/>
  <c r="BP38" i="1"/>
  <c r="BN38" i="1"/>
  <c r="BL38" i="1"/>
  <c r="BJ38" i="1"/>
  <c r="BH38" i="1"/>
  <c r="BF38" i="1"/>
  <c r="BD38" i="1"/>
  <c r="BB38" i="1"/>
  <c r="AZ38" i="1"/>
  <c r="AX38" i="1"/>
  <c r="AV38" i="1"/>
  <c r="AT38" i="1"/>
  <c r="AR38" i="1"/>
  <c r="AP38" i="1"/>
  <c r="AN38" i="1"/>
  <c r="AL38" i="1"/>
  <c r="AJ38" i="1"/>
  <c r="AH38" i="1"/>
  <c r="AF38" i="1"/>
  <c r="AD38" i="1"/>
  <c r="AB38" i="1"/>
  <c r="Z38" i="1"/>
  <c r="X38" i="1"/>
  <c r="V38" i="1"/>
  <c r="CD37" i="1" l="1"/>
  <c r="AR37" i="1"/>
  <c r="BX37" i="1"/>
  <c r="AB37" i="1"/>
  <c r="AZ37" i="1"/>
  <c r="BH37" i="1"/>
  <c r="BP37" i="1"/>
  <c r="V37" i="1"/>
  <c r="AD37" i="1"/>
  <c r="AL37" i="1"/>
  <c r="AT37" i="1"/>
  <c r="BB37" i="1"/>
  <c r="BJ37" i="1"/>
  <c r="BR37" i="1"/>
  <c r="BZ37" i="1"/>
  <c r="AJ37" i="1"/>
  <c r="X37" i="1"/>
  <c r="AF37" i="1"/>
  <c r="AN37" i="1"/>
  <c r="AV37" i="1"/>
  <c r="BD37" i="1"/>
  <c r="BL37" i="1"/>
  <c r="BT37" i="1"/>
  <c r="CB37" i="1"/>
  <c r="Z37" i="1"/>
  <c r="AH37" i="1"/>
  <c r="AP37" i="1"/>
  <c r="AX37" i="1"/>
  <c r="BF37" i="1"/>
  <c r="BN37" i="1"/>
  <c r="BV37" i="1"/>
  <c r="CF18" i="1"/>
  <c r="CG18" i="1" s="1"/>
  <c r="CF19" i="1"/>
  <c r="CG19" i="1" s="1"/>
  <c r="CF20" i="1"/>
  <c r="CG20" i="1" s="1"/>
  <c r="CF21" i="1"/>
  <c r="CG21" i="1" s="1"/>
  <c r="CF22" i="1"/>
  <c r="CG22" i="1" s="1"/>
  <c r="CF17" i="1" l="1"/>
  <c r="CG17" i="1" s="1"/>
  <c r="D44" i="1" l="1"/>
  <c r="Q12" i="1"/>
  <c r="Q11" i="1"/>
  <c r="R17" i="1" l="1"/>
  <c r="R18" i="1" s="1"/>
  <c r="Q18" i="1" s="1"/>
  <c r="R16" i="1"/>
  <c r="Q16" i="1" s="1"/>
  <c r="R19" i="1" l="1"/>
  <c r="R20" i="1" s="1"/>
  <c r="Q17" i="1"/>
  <c r="Q19" i="1" l="1"/>
  <c r="Q20" i="1"/>
  <c r="R21" i="1"/>
  <c r="R22" i="1" l="1"/>
  <c r="Q21" i="1"/>
  <c r="Q22" i="1" l="1"/>
  <c r="R33" i="1"/>
  <c r="R34" i="1" l="1"/>
  <c r="Q33" i="1"/>
  <c r="Q34" i="1" l="1"/>
  <c r="R35" i="1"/>
  <c r="R36" i="1" l="1"/>
  <c r="Q35" i="1"/>
  <c r="Q36" i="1" l="1"/>
  <c r="R37" i="1"/>
  <c r="R38" i="1" l="1"/>
  <c r="Q37" i="1"/>
  <c r="Q38" i="1" l="1"/>
  <c r="R39" i="1"/>
  <c r="R40" i="1" l="1"/>
  <c r="Q39" i="1"/>
  <c r="Q40" i="1" l="1"/>
  <c r="R41" i="1"/>
  <c r="R42" i="1" l="1"/>
  <c r="Q41" i="1"/>
  <c r="Q42" i="1" l="1"/>
  <c r="R43" i="1"/>
  <c r="R44" i="1" l="1"/>
  <c r="Q43" i="1"/>
  <c r="Q44" i="1" l="1"/>
  <c r="R45" i="1"/>
  <c r="R46" i="1" l="1"/>
  <c r="Q45" i="1"/>
  <c r="Q46" i="1" l="1"/>
  <c r="R47" i="1"/>
  <c r="R48" i="1" l="1"/>
  <c r="Q47" i="1"/>
  <c r="Q48" i="1" l="1"/>
  <c r="R49" i="1"/>
  <c r="R50" i="1" l="1"/>
  <c r="Q49" i="1"/>
  <c r="Q50" i="1" l="1"/>
  <c r="R51" i="1"/>
  <c r="R52" i="1" l="1"/>
  <c r="Q51" i="1"/>
  <c r="Q52" i="1" l="1"/>
  <c r="R53" i="1"/>
  <c r="Q53" i="1" l="1"/>
  <c r="R54" i="1" l="1"/>
  <c r="R55" i="1" l="1"/>
  <c r="Q55" i="1" s="1"/>
  <c r="Q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8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Vyplňte pouze příslušný měsíc konání kurzu. Dle vybraného měsíce se Vám zobrazí pracovní dny v podobě bílých polí. Vyplňujte tedy pouze bílá pole.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2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Zvolte počet hodin.
</t>
        </r>
      </text>
    </comment>
    <comment ref="E12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Popište stručně náplň/ průběh lekce.
</t>
        </r>
      </text>
    </comment>
    <comment ref="U13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Zvolte datum konání lekce.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14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 xml:space="preserve">Uveďte čas konání lekce.
</t>
        </r>
      </text>
    </comment>
    <comment ref="U15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Uveďte počet hodin trvání lekce. Hodnota musí odpovídat hodnotám uvedeným ve sloupci "D".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<sst xmlns="http://schemas.openxmlformats.org/spreadsheetml/2006/main" count="80" uniqueCount="78">
  <si>
    <t>Třídní kniha</t>
  </si>
  <si>
    <t>Název příjemce</t>
  </si>
  <si>
    <t>Typ příjemce</t>
  </si>
  <si>
    <t>Výzva</t>
  </si>
  <si>
    <t>Aktivita</t>
  </si>
  <si>
    <t>Období</t>
  </si>
  <si>
    <t>od</t>
  </si>
  <si>
    <t xml:space="preserve">do </t>
  </si>
  <si>
    <t>měsíc</t>
  </si>
  <si>
    <t>Den v měsíci</t>
  </si>
  <si>
    <t>rok</t>
  </si>
  <si>
    <t>Docházka v hodinách</t>
  </si>
  <si>
    <t>Splnění docházky</t>
  </si>
  <si>
    <t>1.</t>
  </si>
  <si>
    <t>Datum konání lekce</t>
  </si>
  <si>
    <t>2.</t>
  </si>
  <si>
    <t>Čas konání lekce</t>
  </si>
  <si>
    <t>3.</t>
  </si>
  <si>
    <t>den týdne</t>
  </si>
  <si>
    <t>datum</t>
  </si>
  <si>
    <t>4.</t>
  </si>
  <si>
    <t>Jméno dítěte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</si>
  <si>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</si>
  <si>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</si>
  <si>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</si>
  <si>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</si>
  <si>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</si>
  <si>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</si>
  <si>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</si>
  <si>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</si>
  <si>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</si>
  <si>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</si>
  <si>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</si>
  <si>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Celkem zaregistrováno dětí</t>
  </si>
  <si>
    <t>16.</t>
  </si>
  <si>
    <t>Celkem přítomno dětí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</si>
  <si>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</si>
  <si>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</si>
  <si>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</si>
  <si>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</si>
  <si>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</si>
  <si>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</si>
  <si>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</si>
  <si>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</si>
  <si>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</si>
  <si>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</si>
  <si>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</si>
  <si>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</si>
  <si>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</si>
  <si>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</si>
  <si>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</si>
  <si>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Celkem h</t>
  </si>
  <si>
    <t>ano</t>
  </si>
  <si>
    <t>ne</t>
  </si>
  <si>
    <t>omluven</t>
  </si>
  <si>
    <t>Adaptační skupiny pro děti cizince migrující z Ukrajiny leden-červen 2023</t>
  </si>
  <si>
    <t>Aktivita A - Adaptační skupina 3 - 18 let (10-20 dětí)</t>
  </si>
  <si>
    <t>Aktivita B - Adaptační skupina 3 - 18 let (6-10 dětí)</t>
  </si>
  <si>
    <t>Místo konání aktivit</t>
  </si>
  <si>
    <t>Termín konání aktivit</t>
  </si>
  <si>
    <t>Osoby odpovědné za realizaci aktivit</t>
  </si>
  <si>
    <t>právnická osoba vykonávající činnost školy a školského zařízení zapsaná ve školském rejstříku,</t>
  </si>
  <si>
    <t>územní samosprávný celek, městská část hlavního města Prahy a dobrovolný svazek obcí,</t>
  </si>
  <si>
    <t>veřejná vysoká škola</t>
  </si>
  <si>
    <t>příspěvková organizace zřízená obcí, krajem, hl. městem Prahou, městskou částí hlavního města Prahy nebo dobrovolným svazkem obcí,</t>
  </si>
  <si>
    <t>nestátní nezisková organizace</t>
  </si>
  <si>
    <t>leden 2023</t>
  </si>
  <si>
    <t>únor 2023</t>
  </si>
  <si>
    <t>březen 2023</t>
  </si>
  <si>
    <t>duben 2023</t>
  </si>
  <si>
    <t>květen 2023</t>
  </si>
  <si>
    <t>červen 2023</t>
  </si>
  <si>
    <t>Počet h/aktivit</t>
  </si>
  <si>
    <t>Den v měsící</t>
  </si>
  <si>
    <t>Počet hodin aktivity</t>
  </si>
  <si>
    <t>Popis náplně/průběhu aktivit</t>
  </si>
  <si>
    <t>min. 20h</t>
  </si>
  <si>
    <t>min. 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</si>
</sst>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4" fontId="0" fillId="0" borderId="0" xfId="0" applyNumberForma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 wrapText="1"/>
    </xf>
    <xf numFmtId="0" fontId="0" fillId="2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1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0" borderId="0" xfId="0" applyFont="1"/>
    <xf numFmtId="14" fontId="1" fillId="0" borderId="0" xfId="0" applyNumberFormat="1" applyFont="1"/>
    <xf numFmtId="49" fontId="0" fillId="0" borderId="0" xfId="0" applyNumberFormat="1"/>
    <xf numFmtId="9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Protection="1">
      <protection locked="0" hidden="1"/>
    </xf>
    <xf numFmtId="14" fontId="2" fillId="3" borderId="7" xfId="0" applyNumberFormat="1" applyFont="1" applyFill="1" applyBorder="1" applyAlignment="1">
      <alignment horizontal="center"/>
    </xf>
    <xf numFmtId="14" fontId="2" fillId="3" borderId="13" xfId="0" applyNumberFormat="1" applyFont="1" applyFill="1" applyBorder="1" applyAlignment="1">
      <alignment horizont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14" fontId="0" fillId="0" borderId="1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0" fillId="2" borderId="2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ální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CG69"/>
  <sheetViews>
    <sheetView tabSelected="1" zoomScale="85" zoomScaleNormal="85" zoomScaleSheetLayoutView="85" workbookViewId="0">
      <selection activeCell="A14" sqref="A14"/>
    </sheetView>
  </sheetViews>
  <sheetFormatPr defaultColWidth="8.85546875" defaultRowHeight="15" x14ac:dyDescent="0.25"/>
  <cols>
    <col min="1" max="1" width="2.85546875" customWidth="1"/>
    <col min="2" max="2" width="2.7109375" customWidth="1"/>
    <col min="3" max="3" width="8.5703125" customWidth="1"/>
    <col min="4" max="4" width="8.140625" customWidth="1"/>
    <col min="5" max="6" width="14.5703125" customWidth="1"/>
    <col min="7" max="9" width="3.5703125" customWidth="1"/>
    <col min="10" max="10" width="6" customWidth="1"/>
    <col min="11" max="11" width="6.7109375" customWidth="1"/>
    <col min="12" max="12" width="4.42578125" customWidth="1"/>
    <col min="13" max="14" width="3.5703125" customWidth="1"/>
    <col min="15" max="15" width="28.5703125" customWidth="1"/>
    <col min="16" max="16" width="3.7109375" customWidth="1"/>
    <col min="17" max="17" width="5.85546875" hidden="1" customWidth="1"/>
    <col min="18" max="18" width="10.28515625" hidden="1" customWidth="1"/>
    <col min="19" max="20" width="3.5703125" customWidth="1"/>
    <col min="21" max="21" width="25.140625" customWidth="1"/>
    <col min="22" max="22" width="5" customWidth="1"/>
    <col min="23" max="23" width="5.42578125" customWidth="1"/>
    <col min="24" max="24" width="4.85546875" customWidth="1"/>
    <col min="25" max="25" width="6.28515625" customWidth="1"/>
    <col min="26" max="26" width="5.5703125" customWidth="1"/>
    <col min="27" max="27" width="7.140625" customWidth="1"/>
    <col min="28" max="28" width="6.7109375" customWidth="1"/>
    <col min="29" max="29" width="3.85546875" customWidth="1"/>
    <col min="30" max="30" width="8.28515625" customWidth="1"/>
    <col min="31" max="31" width="3.28515625" customWidth="1"/>
    <col min="32" max="32" width="7.7109375" customWidth="1"/>
    <col min="33" max="33" width="5.85546875" customWidth="1"/>
    <col min="35" max="35" width="5.85546875" customWidth="1"/>
    <col min="36" max="36" width="7.85546875" customWidth="1"/>
    <col min="37" max="37" width="6.85546875" customWidth="1"/>
    <col min="38" max="38" width="6.140625" customWidth="1"/>
    <col min="39" max="39" width="7.28515625" customWidth="1"/>
    <col min="41" max="41" width="6.7109375" customWidth="1"/>
    <col min="43" max="43" width="5.140625" customWidth="1"/>
    <col min="45" max="45" width="6.28515625" customWidth="1"/>
    <col min="46" max="46" width="6.85546875" customWidth="1"/>
    <col min="47" max="47" width="5.7109375" customWidth="1"/>
    <col min="49" max="49" width="5.140625" customWidth="1"/>
    <col min="51" max="51" width="5" customWidth="1"/>
    <col min="53" max="53" width="5.28515625" customWidth="1"/>
    <col min="55" max="55" width="5" customWidth="1"/>
    <col min="57" max="57" width="5.28515625" customWidth="1"/>
    <col min="59" max="59" width="5.7109375" customWidth="1"/>
    <col min="61" max="61" width="5.28515625" customWidth="1"/>
    <col min="63" max="63" width="5.28515625" customWidth="1"/>
    <col min="65" max="65" width="5.85546875" customWidth="1"/>
    <col min="67" max="67" width="5.28515625" customWidth="1"/>
    <col min="69" max="69" width="5.28515625" customWidth="1"/>
    <col min="71" max="71" width="5.7109375" customWidth="1"/>
    <col min="73" max="73" width="5.28515625" customWidth="1"/>
    <col min="75" max="75" width="4.140625" customWidth="1"/>
    <col min="77" max="77" width="4" customWidth="1"/>
    <col min="79" max="79" width="5.7109375" customWidth="1"/>
    <col min="81" max="81" width="6.7109375" customWidth="1"/>
    <col min="83" max="83" width="5.7109375" customWidth="1"/>
    <col min="84" max="84" width="9.5703125" customWidth="1"/>
    <col min="85" max="85" width="14.7109375" customWidth="1"/>
  </cols>
  <sheetData>
    <row r="1" spans="3:85" x14ac:dyDescent="0.25">
      <c r="C1" s="2" t="s">
        <v>0</v>
      </c>
    </row>
    <row r="2" spans="3:85" ht="9" customHeight="1" thickBot="1" x14ac:dyDescent="0.3"/>
    <row r="3" spans="3:85" x14ac:dyDescent="0.25">
      <c r="C3" s="52" t="s">
        <v>1</v>
      </c>
      <c r="D3" s="53"/>
      <c r="E3" s="54"/>
      <c r="F3" s="64"/>
      <c r="G3" s="65"/>
      <c r="H3" s="65"/>
      <c r="I3" s="65"/>
      <c r="J3" s="65"/>
      <c r="K3" s="65"/>
      <c r="L3" s="65"/>
      <c r="M3" s="65"/>
      <c r="N3" s="65"/>
      <c r="O3" s="66"/>
    </row>
    <row r="4" spans="3:85" x14ac:dyDescent="0.25">
      <c r="C4" s="31" t="s">
        <v>2</v>
      </c>
      <c r="D4" s="32"/>
      <c r="E4" s="33"/>
      <c r="F4" s="67"/>
      <c r="G4" s="68"/>
      <c r="H4" s="68"/>
      <c r="I4" s="68"/>
      <c r="J4" s="68"/>
      <c r="K4" s="68"/>
      <c r="L4" s="68"/>
      <c r="M4" s="68"/>
      <c r="N4" s="68"/>
      <c r="O4" s="69"/>
    </row>
    <row r="5" spans="3:85" x14ac:dyDescent="0.25">
      <c r="C5" s="37" t="s">
        <v>3</v>
      </c>
      <c r="D5" s="38"/>
      <c r="E5" s="39"/>
      <c r="F5" s="58" t="s">
        <v>55</v>
      </c>
      <c r="G5" s="59"/>
      <c r="H5" s="59"/>
      <c r="I5" s="59"/>
      <c r="J5" s="59"/>
      <c r="K5" s="59"/>
      <c r="L5" s="59"/>
      <c r="M5" s="59"/>
      <c r="N5" s="59"/>
      <c r="O5" s="60"/>
    </row>
    <row r="6" spans="3:85" x14ac:dyDescent="0.25">
      <c r="C6" s="31" t="s">
        <v>4</v>
      </c>
      <c r="D6" s="32"/>
      <c r="E6" s="33"/>
      <c r="F6" s="58" t="s">
        <v>56</v>
      </c>
      <c r="G6" s="59"/>
      <c r="H6" s="59"/>
      <c r="I6" s="59"/>
      <c r="J6" s="59"/>
      <c r="K6" s="59"/>
      <c r="L6" s="59"/>
      <c r="M6" s="59"/>
      <c r="N6" s="59"/>
      <c r="O6" s="60"/>
    </row>
    <row r="7" spans="3:85" x14ac:dyDescent="0.25">
      <c r="C7" s="55" t="s">
        <v>60</v>
      </c>
      <c r="D7" s="56"/>
      <c r="E7" s="57"/>
      <c r="F7" s="61"/>
      <c r="G7" s="62"/>
      <c r="H7" s="62"/>
      <c r="I7" s="62"/>
      <c r="J7" s="62"/>
      <c r="K7" s="62"/>
      <c r="L7" s="62"/>
      <c r="M7" s="62"/>
      <c r="N7" s="62"/>
      <c r="O7" s="63"/>
    </row>
    <row r="8" spans="3:85" ht="13.15" customHeight="1" x14ac:dyDescent="0.25">
      <c r="C8" s="31" t="s">
        <v>5</v>
      </c>
      <c r="D8" s="32"/>
      <c r="E8" s="33"/>
      <c r="F8" s="34" t="s">
        <v>66</v>
      </c>
      <c r="G8" s="35"/>
      <c r="H8" s="35"/>
      <c r="I8" s="35"/>
      <c r="J8" s="35"/>
      <c r="K8" s="35"/>
      <c r="L8" s="35"/>
      <c r="M8" s="35"/>
      <c r="N8" s="35"/>
      <c r="O8" s="36"/>
    </row>
    <row r="9" spans="3:85" ht="13.9" customHeight="1" x14ac:dyDescent="0.25">
      <c r="C9" s="37" t="s">
        <v>59</v>
      </c>
      <c r="D9" s="38"/>
      <c r="E9" s="39"/>
      <c r="F9" s="17" t="s">
        <v>6</v>
      </c>
      <c r="G9" s="29"/>
      <c r="H9" s="29"/>
      <c r="I9" s="29"/>
      <c r="J9" s="29"/>
      <c r="K9" s="29"/>
      <c r="L9" s="18" t="s">
        <v>7</v>
      </c>
      <c r="M9" s="29"/>
      <c r="N9" s="29"/>
      <c r="O9" s="30"/>
    </row>
    <row r="10" spans="3:85" ht="13.15" customHeight="1" thickBot="1" x14ac:dyDescent="0.3">
      <c r="C10" s="46" t="s">
        <v>58</v>
      </c>
      <c r="D10" s="47"/>
      <c r="E10" s="48"/>
      <c r="F10" s="49"/>
      <c r="G10" s="50"/>
      <c r="H10" s="50"/>
      <c r="I10" s="50"/>
      <c r="J10" s="50"/>
      <c r="K10" s="50"/>
      <c r="L10" s="50"/>
      <c r="M10" s="50"/>
      <c r="N10" s="50"/>
      <c r="O10" s="51"/>
    </row>
    <row r="11" spans="3:85" ht="15" customHeight="1" x14ac:dyDescent="0.25">
      <c r="Q11">
        <f>MONTH(F8)</f>
        <v>1</v>
      </c>
      <c r="R11" t="s">
        <v>8</v>
      </c>
    </row>
    <row r="12" spans="3:85" ht="45" x14ac:dyDescent="0.25">
      <c r="C12" s="5" t="s">
        <v>9</v>
      </c>
      <c r="D12" s="6" t="s">
        <v>72</v>
      </c>
      <c r="E12" s="40" t="s">
        <v>75</v>
      </c>
      <c r="F12" s="41"/>
      <c r="G12" s="41"/>
      <c r="H12" s="41"/>
      <c r="I12" s="41"/>
      <c r="J12" s="41"/>
      <c r="K12" s="41"/>
      <c r="L12" s="41"/>
      <c r="M12" s="41"/>
      <c r="N12" s="41"/>
      <c r="O12" s="42"/>
      <c r="P12" s="19"/>
      <c r="Q12" s="19">
        <f>YEAR(F8)</f>
        <v>2023</v>
      </c>
      <c r="R12" s="19" t="s">
        <v>10</v>
      </c>
      <c r="U12" s="15" t="s">
        <v>73</v>
      </c>
      <c r="V12" s="71">
        <v>1</v>
      </c>
      <c r="W12" s="72"/>
      <c r="X12" s="71">
        <v>2</v>
      </c>
      <c r="Y12" s="72"/>
      <c r="Z12" s="71">
        <v>3</v>
      </c>
      <c r="AA12" s="72"/>
      <c r="AB12" s="71">
        <v>4</v>
      </c>
      <c r="AC12" s="72"/>
      <c r="AD12" s="71">
        <v>5</v>
      </c>
      <c r="AE12" s="72"/>
      <c r="AF12" s="71">
        <v>6</v>
      </c>
      <c r="AG12" s="72"/>
      <c r="AH12" s="71">
        <v>7</v>
      </c>
      <c r="AI12" s="72"/>
      <c r="AJ12" s="71">
        <v>8</v>
      </c>
      <c r="AK12" s="72"/>
      <c r="AL12" s="71">
        <v>9</v>
      </c>
      <c r="AM12" s="72"/>
      <c r="AN12" s="71">
        <v>10</v>
      </c>
      <c r="AO12" s="72"/>
      <c r="AP12" s="71">
        <v>11</v>
      </c>
      <c r="AQ12" s="72"/>
      <c r="AR12" s="71">
        <v>12</v>
      </c>
      <c r="AS12" s="72"/>
      <c r="AT12" s="71">
        <v>13</v>
      </c>
      <c r="AU12" s="72"/>
      <c r="AV12" s="71">
        <v>14</v>
      </c>
      <c r="AW12" s="72"/>
      <c r="AX12" s="71">
        <v>15</v>
      </c>
      <c r="AY12" s="72"/>
      <c r="AZ12" s="71">
        <v>16</v>
      </c>
      <c r="BA12" s="72"/>
      <c r="BB12" s="71">
        <v>17</v>
      </c>
      <c r="BC12" s="72"/>
      <c r="BD12" s="71">
        <v>18</v>
      </c>
      <c r="BE12" s="72"/>
      <c r="BF12" s="71">
        <v>19</v>
      </c>
      <c r="BG12" s="72"/>
      <c r="BH12" s="71">
        <v>20</v>
      </c>
      <c r="BI12" s="72"/>
      <c r="BJ12" s="71">
        <v>21</v>
      </c>
      <c r="BK12" s="72"/>
      <c r="BL12" s="71">
        <v>22</v>
      </c>
      <c r="BM12" s="72"/>
      <c r="BN12" s="71">
        <v>23</v>
      </c>
      <c r="BO12" s="72"/>
      <c r="BP12" s="71">
        <v>24</v>
      </c>
      <c r="BQ12" s="72"/>
      <c r="BR12" s="71">
        <v>25</v>
      </c>
      <c r="BS12" s="72"/>
      <c r="BT12" s="71">
        <v>26</v>
      </c>
      <c r="BU12" s="72"/>
      <c r="BV12" s="71">
        <v>27</v>
      </c>
      <c r="BW12" s="72"/>
      <c r="BX12" s="71">
        <v>28</v>
      </c>
      <c r="BY12" s="72"/>
      <c r="BZ12" s="71">
        <v>29</v>
      </c>
      <c r="CA12" s="72"/>
      <c r="CB12" s="71">
        <v>30</v>
      </c>
      <c r="CC12" s="72"/>
      <c r="CD12" s="71">
        <v>31</v>
      </c>
      <c r="CE12" s="72"/>
      <c r="CF12" s="16" t="s">
        <v>11</v>
      </c>
      <c r="CG12" s="16" t="s">
        <v>12</v>
      </c>
    </row>
    <row r="13" spans="3:85" x14ac:dyDescent="0.25">
      <c r="C13" s="12" t="s">
        <v>13</v>
      </c>
      <c r="D13" s="7"/>
      <c r="E13" s="26"/>
      <c r="F13" s="27"/>
      <c r="G13" s="27"/>
      <c r="H13" s="27"/>
      <c r="I13" s="27"/>
      <c r="J13" s="27"/>
      <c r="K13" s="27"/>
      <c r="L13" s="27"/>
      <c r="M13" s="27"/>
      <c r="N13" s="27"/>
      <c r="O13" s="28"/>
      <c r="P13" s="19"/>
      <c r="Q13" s="19"/>
      <c r="R13" s="19"/>
      <c r="U13" s="10" t="s">
        <v>14</v>
      </c>
      <c r="V13" s="24"/>
      <c r="W13" s="25"/>
      <c r="X13" s="24"/>
      <c r="Y13" s="25"/>
      <c r="Z13" s="24"/>
      <c r="AA13" s="25"/>
      <c r="AB13" s="24"/>
      <c r="AC13" s="25"/>
      <c r="AD13" s="24"/>
      <c r="AE13" s="25"/>
      <c r="AF13" s="24"/>
      <c r="AG13" s="25"/>
      <c r="AH13" s="24"/>
      <c r="AI13" s="25"/>
      <c r="AJ13" s="24"/>
      <c r="AK13" s="25"/>
      <c r="AL13" s="24"/>
      <c r="AM13" s="25"/>
      <c r="AN13" s="24"/>
      <c r="AO13" s="25"/>
      <c r="AP13" s="24"/>
      <c r="AQ13" s="25"/>
      <c r="AR13" s="24"/>
      <c r="AS13" s="25"/>
      <c r="AT13" s="24"/>
      <c r="AU13" s="25"/>
      <c r="AV13" s="24"/>
      <c r="AW13" s="25"/>
      <c r="AX13" s="24"/>
      <c r="AY13" s="25"/>
      <c r="AZ13" s="24"/>
      <c r="BA13" s="25"/>
      <c r="BB13" s="24"/>
      <c r="BC13" s="25"/>
      <c r="BD13" s="24"/>
      <c r="BE13" s="25"/>
      <c r="BF13" s="24"/>
      <c r="BG13" s="25"/>
      <c r="BH13" s="24"/>
      <c r="BI13" s="25"/>
      <c r="BJ13" s="24"/>
      <c r="BK13" s="25"/>
      <c r="BL13" s="24"/>
      <c r="BM13" s="25"/>
      <c r="BN13" s="24"/>
      <c r="BO13" s="25"/>
      <c r="BP13" s="24"/>
      <c r="BQ13" s="25"/>
      <c r="BR13" s="24"/>
      <c r="BS13" s="25"/>
      <c r="BT13" s="24"/>
      <c r="BU13" s="25"/>
      <c r="BV13" s="24"/>
      <c r="BW13" s="25"/>
      <c r="BX13" s="24"/>
      <c r="BY13" s="25"/>
      <c r="BZ13" s="24"/>
      <c r="CA13" s="25"/>
      <c r="CB13" s="24"/>
      <c r="CC13" s="25"/>
      <c r="CD13" s="24"/>
      <c r="CE13" s="25"/>
      <c r="CF13" s="11" t="s">
        <v>76</v>
      </c>
      <c r="CG13" s="11" t="s">
        <v>77</v>
      </c>
    </row>
    <row r="14" spans="3:85" ht="14.45" customHeight="1" x14ac:dyDescent="0.25">
      <c r="C14" s="12" t="s">
        <v>15</v>
      </c>
      <c r="D14" s="7"/>
      <c r="E14" s="43"/>
      <c r="F14" s="44"/>
      <c r="G14" s="44"/>
      <c r="H14" s="44"/>
      <c r="I14" s="44"/>
      <c r="J14" s="44"/>
      <c r="K14" s="44"/>
      <c r="L14" s="44"/>
      <c r="M14" s="44"/>
      <c r="N14" s="44"/>
      <c r="O14" s="45"/>
      <c r="P14" s="19"/>
      <c r="Q14" s="19"/>
      <c r="R14" s="19"/>
      <c r="U14" s="10" t="s">
        <v>16</v>
      </c>
      <c r="V14" s="24"/>
      <c r="W14" s="25"/>
      <c r="X14" s="24"/>
      <c r="Y14" s="25"/>
      <c r="Z14" s="24"/>
      <c r="AA14" s="25"/>
      <c r="AB14" s="24"/>
      <c r="AC14" s="25"/>
      <c r="AD14" s="73"/>
      <c r="AE14" s="74"/>
      <c r="AF14" s="73"/>
      <c r="AG14" s="74"/>
      <c r="AH14" s="73"/>
      <c r="AI14" s="74"/>
      <c r="AJ14" s="73"/>
      <c r="AK14" s="74"/>
      <c r="AL14" s="73"/>
      <c r="AM14" s="74"/>
      <c r="AN14" s="73"/>
      <c r="AO14" s="74"/>
      <c r="AP14" s="73"/>
      <c r="AQ14" s="74"/>
      <c r="AR14" s="73"/>
      <c r="AS14" s="74"/>
      <c r="AT14" s="73"/>
      <c r="AU14" s="74"/>
      <c r="AV14" s="73"/>
      <c r="AW14" s="74"/>
      <c r="AX14" s="73"/>
      <c r="AY14" s="74"/>
      <c r="AZ14" s="78"/>
      <c r="BA14" s="79"/>
      <c r="BB14" s="73"/>
      <c r="BC14" s="74"/>
      <c r="BD14" s="73"/>
      <c r="BE14" s="74"/>
      <c r="BF14" s="73"/>
      <c r="BG14" s="74"/>
      <c r="BH14" s="73"/>
      <c r="BI14" s="74"/>
      <c r="BJ14" s="73"/>
      <c r="BK14" s="74"/>
      <c r="BL14" s="73"/>
      <c r="BM14" s="74"/>
      <c r="BN14" s="73"/>
      <c r="BO14" s="74"/>
      <c r="BP14" s="73"/>
      <c r="BQ14" s="74"/>
      <c r="BR14" s="73"/>
      <c r="BS14" s="74"/>
      <c r="BT14" s="73"/>
      <c r="BU14" s="74"/>
      <c r="BV14" s="73"/>
      <c r="BW14" s="74"/>
      <c r="BX14" s="73"/>
      <c r="BY14" s="74"/>
      <c r="BZ14" s="73"/>
      <c r="CA14" s="74"/>
      <c r="CB14" s="73"/>
      <c r="CC14" s="74"/>
      <c r="CD14" s="73"/>
      <c r="CE14" s="74"/>
      <c r="CF14" s="11"/>
      <c r="CG14" s="11"/>
    </row>
    <row r="15" spans="3:85" ht="18" customHeight="1" x14ac:dyDescent="0.25">
      <c r="C15" s="12" t="s">
        <v>17</v>
      </c>
      <c r="D15" s="7"/>
      <c r="E15" s="26"/>
      <c r="F15" s="27"/>
      <c r="G15" s="27"/>
      <c r="H15" s="27"/>
      <c r="I15" s="27"/>
      <c r="J15" s="27"/>
      <c r="K15" s="27"/>
      <c r="L15" s="27"/>
      <c r="M15" s="27"/>
      <c r="N15" s="27"/>
      <c r="O15" s="28"/>
      <c r="P15" s="19"/>
      <c r="Q15" s="8" t="s">
        <v>18</v>
      </c>
      <c r="R15" s="8" t="s">
        <v>19</v>
      </c>
      <c r="U15" s="10" t="s">
        <v>74</v>
      </c>
      <c r="V15" s="73"/>
      <c r="W15" s="74"/>
      <c r="X15" s="73"/>
      <c r="Y15" s="74"/>
      <c r="Z15" s="73"/>
      <c r="AA15" s="74"/>
      <c r="AB15" s="73"/>
      <c r="AC15" s="74"/>
      <c r="AD15" s="73"/>
      <c r="AE15" s="74"/>
      <c r="AF15" s="73"/>
      <c r="AG15" s="74"/>
      <c r="AH15" s="73"/>
      <c r="AI15" s="74"/>
      <c r="AJ15" s="73"/>
      <c r="AK15" s="74"/>
      <c r="AL15" s="73"/>
      <c r="AM15" s="74"/>
      <c r="AN15" s="73"/>
      <c r="AO15" s="74"/>
      <c r="AP15" s="73"/>
      <c r="AQ15" s="74"/>
      <c r="AR15" s="73"/>
      <c r="AS15" s="74"/>
      <c r="AT15" s="73"/>
      <c r="AU15" s="74"/>
      <c r="AV15" s="73"/>
      <c r="AW15" s="74"/>
      <c r="AX15" s="73"/>
      <c r="AY15" s="74"/>
      <c r="AZ15" s="73"/>
      <c r="BA15" s="74"/>
      <c r="BB15" s="73"/>
      <c r="BC15" s="74"/>
      <c r="BD15" s="73"/>
      <c r="BE15" s="74"/>
      <c r="BF15" s="73"/>
      <c r="BG15" s="74"/>
      <c r="BH15" s="73"/>
      <c r="BI15" s="74"/>
      <c r="BJ15" s="73"/>
      <c r="BK15" s="74"/>
      <c r="BL15" s="73"/>
      <c r="BM15" s="74"/>
      <c r="BN15" s="73"/>
      <c r="BO15" s="74"/>
      <c r="BP15" s="73"/>
      <c r="BQ15" s="74"/>
      <c r="BR15" s="73"/>
      <c r="BS15" s="74"/>
      <c r="BT15" s="73"/>
      <c r="BU15" s="74"/>
      <c r="BV15" s="73"/>
      <c r="BW15" s="74"/>
      <c r="BX15" s="73"/>
      <c r="BY15" s="74"/>
      <c r="BZ15" s="73"/>
      <c r="CA15" s="74"/>
      <c r="CB15" s="73"/>
      <c r="CC15" s="74"/>
      <c r="CD15" s="73"/>
      <c r="CE15" s="74"/>
      <c r="CF15" s="11">
        <f>SUM(V15:CE15)</f>
        <v>0</v>
      </c>
      <c r="CG15" s="11">
        <f>0.6*CF15</f>
        <v>0</v>
      </c>
    </row>
    <row r="16" spans="3:85" x14ac:dyDescent="0.25">
      <c r="C16" s="12" t="s">
        <v>20</v>
      </c>
      <c r="D16" s="7"/>
      <c r="E16" s="26"/>
      <c r="F16" s="27"/>
      <c r="G16" s="27"/>
      <c r="H16" s="27"/>
      <c r="I16" s="27"/>
      <c r="J16" s="27"/>
      <c r="K16" s="27"/>
      <c r="L16" s="27"/>
      <c r="M16" s="27"/>
      <c r="N16" s="27"/>
      <c r="O16" s="28"/>
      <c r="P16" s="19"/>
      <c r="Q16" s="19">
        <f t="shared" ref="Q16:Q55" si="0">WEEKDAY(R16,1)</f>
        <v>1</v>
      </c>
      <c r="R16" s="20">
        <f>DATE($Q$12,$Q$11,1)</f>
        <v>44927</v>
      </c>
      <c r="U16" s="10" t="s">
        <v>21</v>
      </c>
      <c r="V16" s="75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7"/>
      <c r="CF16" s="11"/>
      <c r="CG16" s="11"/>
    </row>
    <row r="17" spans="3:85" x14ac:dyDescent="0.25">
      <c r="C17" s="12" t="s">
        <v>22</v>
      </c>
      <c r="D17" s="7"/>
      <c r="E17" s="26"/>
      <c r="F17" s="27"/>
      <c r="G17" s="27"/>
      <c r="H17" s="27"/>
      <c r="I17" s="27"/>
      <c r="J17" s="27"/>
      <c r="K17" s="27"/>
      <c r="L17" s="27"/>
      <c r="M17" s="27"/>
      <c r="N17" s="27"/>
      <c r="O17" s="28"/>
      <c r="P17" s="19"/>
      <c r="Q17" s="19">
        <f t="shared" si="0"/>
        <v>2</v>
      </c>
      <c r="R17" s="20">
        <f>DATE($Q$12,$Q$11,1)+1</f>
        <v>44928</v>
      </c>
      <c r="T17" s="4">
        <v>1</v>
      </c>
      <c r="U17" s="2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9">
        <f>W17+Y17+AA17+AC17+AE17+AG17+AI17+AK17+AM17+AO17+AQ17+AS17+AU17+AW17+AY17+BA17+BC17+BE17+BG17+BI17+BK17+BM17+BO17+BQ17+BS17+BU17+BW17+BY17+CA17+CC17+CE17</f>
        <v>0</v>
      </c>
      <c r="CG17" s="22">
        <f>CF17</f>
        <v>0</v>
      </c>
    </row>
    <row r="18" spans="3:85" x14ac:dyDescent="0.25">
      <c r="C18" s="12" t="s">
        <v>23</v>
      </c>
      <c r="D18" s="7"/>
      <c r="E18" s="26"/>
      <c r="F18" s="27"/>
      <c r="G18" s="27"/>
      <c r="H18" s="27"/>
      <c r="I18" s="27"/>
      <c r="J18" s="27"/>
      <c r="K18" s="27"/>
      <c r="L18" s="27"/>
      <c r="M18" s="27"/>
      <c r="N18" s="27"/>
      <c r="O18" s="28"/>
      <c r="P18" s="19"/>
      <c r="Q18" s="19">
        <f t="shared" si="0"/>
        <v>3</v>
      </c>
      <c r="R18" s="20">
        <f>R17+1</f>
        <v>44929</v>
      </c>
      <c r="T18" s="4">
        <v>2</v>
      </c>
      <c r="U18" s="2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9">
        <f t="shared" ref="CF18:CF23" si="1">W18+Y18+AA18+AC18+AE18+AG18+AI18+AK18+AM18+AO18+AQ18+AS18+AU18+AW18+AY18+BA18+BC18+BE18+BG18+BI18+BK18+BM18+BO18+BQ18+BS18+BU18+BW18+BY18+CA18+CC18+CE18</f>
        <v>0</v>
      </c>
      <c r="CG18" s="22">
        <f t="shared" ref="CG18:CG36" si="2">CF18</f>
        <v>0</v>
      </c>
    </row>
    <row r="19" spans="3:85" x14ac:dyDescent="0.25">
      <c r="C19" s="12" t="s">
        <v>24</v>
      </c>
      <c r="D19" s="7"/>
      <c r="E19" s="26"/>
      <c r="F19" s="27"/>
      <c r="G19" s="27"/>
      <c r="H19" s="27"/>
      <c r="I19" s="27"/>
      <c r="J19" s="27"/>
      <c r="K19" s="27"/>
      <c r="L19" s="27"/>
      <c r="M19" s="27"/>
      <c r="N19" s="27"/>
      <c r="O19" s="28"/>
      <c r="P19" s="19"/>
      <c r="Q19" s="19">
        <f t="shared" si="0"/>
        <v>4</v>
      </c>
      <c r="R19" s="20">
        <f t="shared" ref="R19:R55" si="3">R18+1</f>
        <v>44930</v>
      </c>
      <c r="T19" s="4">
        <v>3</v>
      </c>
      <c r="U19" s="2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9">
        <f t="shared" si="1"/>
        <v>0</v>
      </c>
      <c r="CG19" s="22">
        <f t="shared" si="2"/>
        <v>0</v>
      </c>
    </row>
    <row r="20" spans="3:85" x14ac:dyDescent="0.25">
      <c r="C20" s="12" t="s">
        <v>25</v>
      </c>
      <c r="D20" s="7"/>
      <c r="E20" s="26"/>
      <c r="F20" s="27"/>
      <c r="G20" s="27"/>
      <c r="H20" s="27"/>
      <c r="I20" s="27"/>
      <c r="J20" s="27"/>
      <c r="K20" s="27"/>
      <c r="L20" s="27"/>
      <c r="M20" s="27"/>
      <c r="N20" s="27"/>
      <c r="O20" s="28"/>
      <c r="P20" s="19"/>
      <c r="Q20" s="19">
        <f t="shared" si="0"/>
        <v>5</v>
      </c>
      <c r="R20" s="20">
        <f t="shared" si="3"/>
        <v>44931</v>
      </c>
      <c r="T20" s="4">
        <v>4</v>
      </c>
      <c r="U20" s="2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9">
        <f t="shared" si="1"/>
        <v>0</v>
      </c>
      <c r="CG20" s="22">
        <f t="shared" si="2"/>
        <v>0</v>
      </c>
    </row>
    <row r="21" spans="3:85" x14ac:dyDescent="0.25">
      <c r="C21" s="12" t="s">
        <v>26</v>
      </c>
      <c r="D21" s="7"/>
      <c r="E21" s="26"/>
      <c r="F21" s="27"/>
      <c r="G21" s="27"/>
      <c r="H21" s="27"/>
      <c r="I21" s="27"/>
      <c r="J21" s="27"/>
      <c r="K21" s="27"/>
      <c r="L21" s="27"/>
      <c r="M21" s="27"/>
      <c r="N21" s="27"/>
      <c r="O21" s="28"/>
      <c r="P21" s="19"/>
      <c r="Q21" s="19">
        <f t="shared" si="0"/>
        <v>6</v>
      </c>
      <c r="R21" s="20">
        <f t="shared" si="3"/>
        <v>44932</v>
      </c>
      <c r="T21" s="4">
        <v>5</v>
      </c>
      <c r="U21" s="2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9">
        <f t="shared" si="1"/>
        <v>0</v>
      </c>
      <c r="CG21" s="22">
        <f t="shared" si="2"/>
        <v>0</v>
      </c>
    </row>
    <row r="22" spans="3:85" x14ac:dyDescent="0.25">
      <c r="C22" s="12" t="s">
        <v>27</v>
      </c>
      <c r="D22" s="7"/>
      <c r="E22" s="26"/>
      <c r="F22" s="27"/>
      <c r="G22" s="27"/>
      <c r="H22" s="27"/>
      <c r="I22" s="27"/>
      <c r="J22" s="27"/>
      <c r="K22" s="27"/>
      <c r="L22" s="27"/>
      <c r="M22" s="27"/>
      <c r="N22" s="27"/>
      <c r="O22" s="28"/>
      <c r="P22" s="19"/>
      <c r="Q22" s="19">
        <f t="shared" si="0"/>
        <v>7</v>
      </c>
      <c r="R22" s="20">
        <f t="shared" si="3"/>
        <v>44933</v>
      </c>
      <c r="T22" s="4">
        <v>6</v>
      </c>
      <c r="U22" s="2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9">
        <f t="shared" si="1"/>
        <v>0</v>
      </c>
      <c r="CG22" s="22">
        <f t="shared" si="2"/>
        <v>0</v>
      </c>
    </row>
    <row r="23" spans="3:85" x14ac:dyDescent="0.25">
      <c r="C23" s="12" t="s">
        <v>28</v>
      </c>
      <c r="D23" s="7"/>
      <c r="E23" s="26"/>
      <c r="F23" s="27"/>
      <c r="G23" s="27"/>
      <c r="H23" s="27"/>
      <c r="I23" s="27"/>
      <c r="J23" s="27"/>
      <c r="K23" s="27"/>
      <c r="L23" s="27"/>
      <c r="M23" s="27"/>
      <c r="N23" s="27"/>
      <c r="O23" s="28"/>
      <c r="P23" s="19"/>
      <c r="Q23" s="19"/>
      <c r="R23" s="20"/>
      <c r="T23" s="4">
        <v>7</v>
      </c>
      <c r="U23" s="2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9">
        <f t="shared" si="1"/>
        <v>0</v>
      </c>
      <c r="CG23" s="22">
        <f t="shared" si="2"/>
        <v>0</v>
      </c>
    </row>
    <row r="24" spans="3:85" x14ac:dyDescent="0.25">
      <c r="C24" s="12" t="s">
        <v>29</v>
      </c>
      <c r="D24" s="7"/>
      <c r="E24" s="26"/>
      <c r="F24" s="27"/>
      <c r="G24" s="27"/>
      <c r="H24" s="27"/>
      <c r="I24" s="27"/>
      <c r="J24" s="27"/>
      <c r="K24" s="27"/>
      <c r="L24" s="27"/>
      <c r="M24" s="27"/>
      <c r="N24" s="27"/>
      <c r="O24" s="28"/>
      <c r="P24" s="19"/>
      <c r="Q24" s="19"/>
      <c r="R24" s="20"/>
      <c r="T24" s="4">
        <v>8</v>
      </c>
      <c r="U24" s="2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9">
        <f t="shared" ref="CF24:CF36" si="4">W24+Y24+AA24+AC24+AE24+AG24+AI24+AK24+AM24+AO24+AQ24+AS24+AU24+AW24+AY24+BA24+BC24+BE24+BG24+BI24+BK24+BM24+BO24+BQ24+BS24+BU24+BW24+BY24+CA24+CC24+CE24</f>
        <v>0</v>
      </c>
      <c r="CG24" s="22">
        <f t="shared" si="2"/>
        <v>0</v>
      </c>
    </row>
    <row r="25" spans="3:85" x14ac:dyDescent="0.25">
      <c r="C25" s="12" t="s">
        <v>30</v>
      </c>
      <c r="D25" s="7"/>
      <c r="E25" s="26"/>
      <c r="F25" s="27"/>
      <c r="G25" s="27"/>
      <c r="H25" s="27"/>
      <c r="I25" s="27"/>
      <c r="J25" s="27"/>
      <c r="K25" s="27"/>
      <c r="L25" s="27"/>
      <c r="M25" s="27"/>
      <c r="N25" s="27"/>
      <c r="O25" s="28"/>
      <c r="P25" s="19"/>
      <c r="Q25" s="19"/>
      <c r="R25" s="20"/>
      <c r="T25" s="4">
        <v>9</v>
      </c>
      <c r="U25" s="2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9">
        <f t="shared" si="4"/>
        <v>0</v>
      </c>
      <c r="CG25" s="22">
        <f t="shared" si="2"/>
        <v>0</v>
      </c>
    </row>
    <row r="26" spans="3:85" x14ac:dyDescent="0.25">
      <c r="C26" s="12" t="s">
        <v>31</v>
      </c>
      <c r="D26" s="7"/>
      <c r="E26" s="26"/>
      <c r="F26" s="27"/>
      <c r="G26" s="27"/>
      <c r="H26" s="27"/>
      <c r="I26" s="27"/>
      <c r="J26" s="27"/>
      <c r="K26" s="27"/>
      <c r="L26" s="27"/>
      <c r="M26" s="27"/>
      <c r="N26" s="27"/>
      <c r="O26" s="28"/>
      <c r="P26" s="19"/>
      <c r="Q26" s="19"/>
      <c r="R26" s="20"/>
      <c r="T26" s="4">
        <v>10</v>
      </c>
      <c r="U26" s="2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9">
        <f t="shared" si="4"/>
        <v>0</v>
      </c>
      <c r="CG26" s="22">
        <f t="shared" si="2"/>
        <v>0</v>
      </c>
    </row>
    <row r="27" spans="3:85" x14ac:dyDescent="0.25">
      <c r="C27" s="12" t="s">
        <v>32</v>
      </c>
      <c r="D27" s="7"/>
      <c r="E27" s="26"/>
      <c r="F27" s="27"/>
      <c r="G27" s="27"/>
      <c r="H27" s="27"/>
      <c r="I27" s="27"/>
      <c r="J27" s="27"/>
      <c r="K27" s="27"/>
      <c r="L27" s="27"/>
      <c r="M27" s="27"/>
      <c r="N27" s="27"/>
      <c r="O27" s="28"/>
      <c r="P27" s="19"/>
      <c r="Q27" s="19"/>
      <c r="R27" s="20"/>
      <c r="T27" s="4">
        <v>11</v>
      </c>
      <c r="U27" s="2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9">
        <f t="shared" si="4"/>
        <v>0</v>
      </c>
      <c r="CG27" s="22">
        <f t="shared" si="2"/>
        <v>0</v>
      </c>
    </row>
    <row r="28" spans="3:85" x14ac:dyDescent="0.25">
      <c r="C28" s="12" t="s">
        <v>34</v>
      </c>
      <c r="D28" s="7"/>
      <c r="E28" s="26"/>
      <c r="F28" s="27"/>
      <c r="G28" s="27"/>
      <c r="H28" s="27"/>
      <c r="I28" s="27"/>
      <c r="J28" s="27"/>
      <c r="K28" s="27"/>
      <c r="L28" s="27"/>
      <c r="M28" s="27"/>
      <c r="N28" s="27"/>
      <c r="O28" s="28"/>
      <c r="P28" s="19"/>
      <c r="Q28" s="19"/>
      <c r="R28" s="20"/>
      <c r="T28" s="4">
        <v>12</v>
      </c>
      <c r="U28" s="2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9">
        <f t="shared" si="4"/>
        <v>0</v>
      </c>
      <c r="CG28" s="22">
        <f t="shared" si="2"/>
        <v>0</v>
      </c>
    </row>
    <row r="29" spans="3:85" x14ac:dyDescent="0.25">
      <c r="C29" s="12" t="s">
        <v>36</v>
      </c>
      <c r="D29" s="7"/>
      <c r="E29" s="26"/>
      <c r="F29" s="27"/>
      <c r="G29" s="27"/>
      <c r="H29" s="27"/>
      <c r="I29" s="27"/>
      <c r="J29" s="27"/>
      <c r="K29" s="27"/>
      <c r="L29" s="27"/>
      <c r="M29" s="27"/>
      <c r="N29" s="27"/>
      <c r="O29" s="28"/>
      <c r="P29" s="19"/>
      <c r="Q29" s="19"/>
      <c r="R29" s="20"/>
      <c r="T29" s="4">
        <v>13</v>
      </c>
      <c r="U29" s="2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9">
        <f t="shared" si="4"/>
        <v>0</v>
      </c>
      <c r="CG29" s="22">
        <f t="shared" si="2"/>
        <v>0</v>
      </c>
    </row>
    <row r="30" spans="3:85" x14ac:dyDescent="0.25">
      <c r="C30" s="12" t="s">
        <v>37</v>
      </c>
      <c r="D30" s="7"/>
      <c r="E30" s="26"/>
      <c r="F30" s="27"/>
      <c r="G30" s="27"/>
      <c r="H30" s="27"/>
      <c r="I30" s="27"/>
      <c r="J30" s="27"/>
      <c r="K30" s="27"/>
      <c r="L30" s="27"/>
      <c r="M30" s="27"/>
      <c r="N30" s="27"/>
      <c r="O30" s="28"/>
      <c r="P30" s="19"/>
      <c r="Q30" s="19"/>
      <c r="R30" s="20"/>
      <c r="T30" s="4">
        <v>14</v>
      </c>
      <c r="U30" s="2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9">
        <f t="shared" si="4"/>
        <v>0</v>
      </c>
      <c r="CG30" s="22">
        <f t="shared" si="2"/>
        <v>0</v>
      </c>
    </row>
    <row r="31" spans="3:85" x14ac:dyDescent="0.25">
      <c r="C31" s="12" t="s">
        <v>38</v>
      </c>
      <c r="D31" s="7"/>
      <c r="E31" s="26"/>
      <c r="F31" s="27"/>
      <c r="G31" s="27"/>
      <c r="H31" s="27"/>
      <c r="I31" s="27"/>
      <c r="J31" s="27"/>
      <c r="K31" s="27"/>
      <c r="L31" s="27"/>
      <c r="M31" s="27"/>
      <c r="N31" s="27"/>
      <c r="O31" s="28"/>
      <c r="P31" s="19"/>
      <c r="Q31" s="19"/>
      <c r="R31" s="20"/>
      <c r="T31" s="4">
        <v>15</v>
      </c>
      <c r="U31" s="2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9">
        <f t="shared" si="4"/>
        <v>0</v>
      </c>
      <c r="CG31" s="22">
        <f t="shared" si="2"/>
        <v>0</v>
      </c>
    </row>
    <row r="32" spans="3:85" x14ac:dyDescent="0.25">
      <c r="C32" s="12" t="s">
        <v>39</v>
      </c>
      <c r="D32" s="7"/>
      <c r="E32" s="26"/>
      <c r="F32" s="27"/>
      <c r="G32" s="27"/>
      <c r="H32" s="27"/>
      <c r="I32" s="27"/>
      <c r="J32" s="27"/>
      <c r="K32" s="27"/>
      <c r="L32" s="27"/>
      <c r="M32" s="27"/>
      <c r="N32" s="27"/>
      <c r="O32" s="28"/>
      <c r="P32" s="19"/>
      <c r="Q32" s="19"/>
      <c r="R32" s="20"/>
      <c r="T32" s="4">
        <v>16</v>
      </c>
      <c r="U32" s="2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9">
        <f t="shared" si="4"/>
        <v>0</v>
      </c>
      <c r="CG32" s="22">
        <f t="shared" si="2"/>
        <v>0</v>
      </c>
    </row>
    <row r="33" spans="3:85" x14ac:dyDescent="0.25">
      <c r="C33" s="12" t="s">
        <v>40</v>
      </c>
      <c r="D33" s="7"/>
      <c r="E33" s="26"/>
      <c r="F33" s="27"/>
      <c r="G33" s="27"/>
      <c r="H33" s="27"/>
      <c r="I33" s="27"/>
      <c r="J33" s="27"/>
      <c r="K33" s="27"/>
      <c r="L33" s="27"/>
      <c r="M33" s="27"/>
      <c r="N33" s="27"/>
      <c r="O33" s="28"/>
      <c r="P33" s="19"/>
      <c r="Q33" s="19">
        <f t="shared" si="0"/>
        <v>1</v>
      </c>
      <c r="R33" s="20">
        <f>R22+1</f>
        <v>44934</v>
      </c>
      <c r="T33" s="4">
        <v>17</v>
      </c>
      <c r="U33" s="2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9">
        <f t="shared" si="4"/>
        <v>0</v>
      </c>
      <c r="CG33" s="22">
        <f t="shared" si="2"/>
        <v>0</v>
      </c>
    </row>
    <row r="34" spans="3:85" x14ac:dyDescent="0.25">
      <c r="C34" s="12" t="s">
        <v>41</v>
      </c>
      <c r="D34" s="7"/>
      <c r="E34" s="26"/>
      <c r="F34" s="27"/>
      <c r="G34" s="27"/>
      <c r="H34" s="27"/>
      <c r="I34" s="27"/>
      <c r="J34" s="27"/>
      <c r="K34" s="27"/>
      <c r="L34" s="27"/>
      <c r="M34" s="27"/>
      <c r="N34" s="27"/>
      <c r="O34" s="28"/>
      <c r="P34" s="19"/>
      <c r="Q34" s="19">
        <f t="shared" si="0"/>
        <v>2</v>
      </c>
      <c r="R34" s="20">
        <f t="shared" si="3"/>
        <v>44935</v>
      </c>
      <c r="T34" s="4">
        <v>18</v>
      </c>
      <c r="U34" s="2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9">
        <f t="shared" si="4"/>
        <v>0</v>
      </c>
      <c r="CG34" s="22">
        <f t="shared" si="2"/>
        <v>0</v>
      </c>
    </row>
    <row r="35" spans="3:85" x14ac:dyDescent="0.25">
      <c r="C35" s="12" t="s">
        <v>42</v>
      </c>
      <c r="D35" s="7"/>
      <c r="E35" s="26"/>
      <c r="F35" s="27"/>
      <c r="G35" s="27"/>
      <c r="H35" s="27"/>
      <c r="I35" s="27"/>
      <c r="J35" s="27"/>
      <c r="K35" s="27"/>
      <c r="L35" s="27"/>
      <c r="M35" s="27"/>
      <c r="N35" s="27"/>
      <c r="O35" s="28"/>
      <c r="P35" s="19"/>
      <c r="Q35" s="19">
        <f t="shared" si="0"/>
        <v>3</v>
      </c>
      <c r="R35" s="20">
        <f t="shared" si="3"/>
        <v>44936</v>
      </c>
      <c r="T35" s="4">
        <v>19</v>
      </c>
      <c r="U35" s="2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9">
        <f t="shared" si="4"/>
        <v>0</v>
      </c>
      <c r="CG35" s="22">
        <f t="shared" si="2"/>
        <v>0</v>
      </c>
    </row>
    <row r="36" spans="3:85" x14ac:dyDescent="0.25">
      <c r="C36" s="12" t="s">
        <v>43</v>
      </c>
      <c r="D36" s="7"/>
      <c r="E36" s="26"/>
      <c r="F36" s="27"/>
      <c r="G36" s="27"/>
      <c r="H36" s="27"/>
      <c r="I36" s="27"/>
      <c r="J36" s="27"/>
      <c r="K36" s="27"/>
      <c r="L36" s="27"/>
      <c r="M36" s="27"/>
      <c r="N36" s="27"/>
      <c r="O36" s="28"/>
      <c r="P36" s="19"/>
      <c r="Q36" s="19">
        <f t="shared" si="0"/>
        <v>4</v>
      </c>
      <c r="R36" s="20">
        <f t="shared" si="3"/>
        <v>44937</v>
      </c>
      <c r="T36" s="4">
        <v>20</v>
      </c>
      <c r="U36" s="2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9">
        <f t="shared" si="4"/>
        <v>0</v>
      </c>
      <c r="CG36" s="22">
        <f t="shared" si="2"/>
        <v>0</v>
      </c>
    </row>
    <row r="37" spans="3:85" x14ac:dyDescent="0.25">
      <c r="C37" s="12" t="s">
        <v>44</v>
      </c>
      <c r="D37" s="7"/>
      <c r="E37" s="26"/>
      <c r="F37" s="27"/>
      <c r="G37" s="27"/>
      <c r="H37" s="27"/>
      <c r="I37" s="27"/>
      <c r="J37" s="27"/>
      <c r="K37" s="27"/>
      <c r="L37" s="27"/>
      <c r="M37" s="27"/>
      <c r="N37" s="27"/>
      <c r="O37" s="28"/>
      <c r="P37" s="19"/>
      <c r="Q37" s="19">
        <f t="shared" si="0"/>
        <v>5</v>
      </c>
      <c r="R37" s="20">
        <f t="shared" si="3"/>
        <v>44938</v>
      </c>
      <c r="U37" s="10" t="s">
        <v>33</v>
      </c>
      <c r="V37" s="9">
        <f>COUNTIF(U17:U36,"*")</f>
        <v>0</v>
      </c>
      <c r="W37" s="9"/>
      <c r="X37" s="9">
        <f>COUNTIF(U17:U36,"*")</f>
        <v>0</v>
      </c>
      <c r="Y37" s="9"/>
      <c r="Z37" s="9">
        <f>COUNTIF(U17:U36,"*")</f>
        <v>0</v>
      </c>
      <c r="AA37" s="9"/>
      <c r="AB37" s="9">
        <f>COUNTIF(U17:U36,"*")</f>
        <v>0</v>
      </c>
      <c r="AC37" s="9"/>
      <c r="AD37" s="9">
        <f>COUNTIF(U17:U36,"*")</f>
        <v>0</v>
      </c>
      <c r="AE37" s="9"/>
      <c r="AF37" s="9">
        <f>COUNTIF(U17:U36,"*")</f>
        <v>0</v>
      </c>
      <c r="AG37" s="9"/>
      <c r="AH37" s="9">
        <f>COUNTIF(U17:U36,"*")</f>
        <v>0</v>
      </c>
      <c r="AI37" s="9"/>
      <c r="AJ37" s="9">
        <f>COUNTIF(U17:U36,"*")</f>
        <v>0</v>
      </c>
      <c r="AK37" s="9"/>
      <c r="AL37" s="9">
        <f>COUNTIF(U17:U36,"*")</f>
        <v>0</v>
      </c>
      <c r="AM37" s="9"/>
      <c r="AN37" s="9">
        <f>COUNTIF(U17:U36,"*")</f>
        <v>0</v>
      </c>
      <c r="AO37" s="9"/>
      <c r="AP37" s="9">
        <f>COUNTIF(U17:U36,"*")</f>
        <v>0</v>
      </c>
      <c r="AQ37" s="9"/>
      <c r="AR37" s="9">
        <f>COUNTIF(U17:U36,"*")</f>
        <v>0</v>
      </c>
      <c r="AS37" s="9"/>
      <c r="AT37" s="9">
        <f>COUNTIF(U17:U36,"*")</f>
        <v>0</v>
      </c>
      <c r="AU37" s="9"/>
      <c r="AV37" s="9">
        <f>COUNTIF(U17:U36,"*")</f>
        <v>0</v>
      </c>
      <c r="AW37" s="9"/>
      <c r="AX37" s="9">
        <f>COUNTIF(U17:U36,"*")</f>
        <v>0</v>
      </c>
      <c r="AY37" s="9"/>
      <c r="AZ37" s="9">
        <f>COUNTIF(U17:U36,"*")</f>
        <v>0</v>
      </c>
      <c r="BA37" s="9"/>
      <c r="BB37" s="9">
        <f>COUNTIF(U17:U36,"*")</f>
        <v>0</v>
      </c>
      <c r="BC37" s="9"/>
      <c r="BD37" s="9">
        <f>COUNTIF(U17:U36,"*")</f>
        <v>0</v>
      </c>
      <c r="BE37" s="9"/>
      <c r="BF37" s="9">
        <f>COUNTIF(U17:U36,"*")</f>
        <v>0</v>
      </c>
      <c r="BG37" s="9"/>
      <c r="BH37" s="9">
        <f>COUNTIF(U17:U36,"*")</f>
        <v>0</v>
      </c>
      <c r="BI37" s="9"/>
      <c r="BJ37" s="9">
        <f>COUNTIF(U17:U36,"*")</f>
        <v>0</v>
      </c>
      <c r="BK37" s="9"/>
      <c r="BL37" s="9">
        <f>COUNTIF(U17:U36,"*")</f>
        <v>0</v>
      </c>
      <c r="BM37" s="9"/>
      <c r="BN37" s="9">
        <f>COUNTIF(U17:U36,"*")</f>
        <v>0</v>
      </c>
      <c r="BO37" s="9"/>
      <c r="BP37" s="9">
        <f>COUNTIF(U17:U36,"*")</f>
        <v>0</v>
      </c>
      <c r="BQ37" s="9"/>
      <c r="BR37" s="9">
        <f>COUNTIF(U17:U36,"*")</f>
        <v>0</v>
      </c>
      <c r="BS37" s="9"/>
      <c r="BT37" s="9">
        <f>COUNTIF(U17:U36,"*")</f>
        <v>0</v>
      </c>
      <c r="BU37" s="9"/>
      <c r="BV37" s="9">
        <f>COUNTIF(U17:U36,"*")</f>
        <v>0</v>
      </c>
      <c r="BW37" s="9"/>
      <c r="BX37" s="9">
        <f>COUNTIF(U17:U36,"*")</f>
        <v>0</v>
      </c>
      <c r="BY37" s="9"/>
      <c r="BZ37" s="9">
        <f>COUNTIF(U17:U36,"*")</f>
        <v>0</v>
      </c>
      <c r="CA37" s="9"/>
      <c r="CB37" s="9">
        <f>COUNTIF(U17:U36,"*")</f>
        <v>0</v>
      </c>
      <c r="CC37" s="9"/>
      <c r="CD37" s="9">
        <f>COUNTIF(U17:U36,"*")</f>
        <v>0</v>
      </c>
      <c r="CE37" s="9"/>
      <c r="CF37" s="9"/>
      <c r="CG37" s="22"/>
    </row>
    <row r="38" spans="3:85" x14ac:dyDescent="0.25">
      <c r="C38" s="12" t="s">
        <v>45</v>
      </c>
      <c r="D38" s="7"/>
      <c r="E38" s="26"/>
      <c r="F38" s="27"/>
      <c r="G38" s="27"/>
      <c r="H38" s="27"/>
      <c r="I38" s="27"/>
      <c r="J38" s="27"/>
      <c r="K38" s="27"/>
      <c r="L38" s="27"/>
      <c r="M38" s="27"/>
      <c r="N38" s="27"/>
      <c r="O38" s="28"/>
      <c r="P38" s="19"/>
      <c r="Q38" s="19">
        <f t="shared" si="0"/>
        <v>6</v>
      </c>
      <c r="R38" s="20">
        <f t="shared" si="3"/>
        <v>44939</v>
      </c>
      <c r="U38" s="10" t="s">
        <v>35</v>
      </c>
      <c r="V38" s="9">
        <f>COUNTIF(V17:V36,List2!$N$2)</f>
        <v>0</v>
      </c>
      <c r="W38" s="9"/>
      <c r="X38" s="9">
        <f>COUNTIF(X17:X36,List2!$N$2)</f>
        <v>0</v>
      </c>
      <c r="Y38" s="9"/>
      <c r="Z38" s="9">
        <f>COUNTIF(Z17:Z36,List2!$N$2)</f>
        <v>0</v>
      </c>
      <c r="AA38" s="9"/>
      <c r="AB38" s="9">
        <f>COUNTIF(AB17:AB36,List2!$N$2)</f>
        <v>0</v>
      </c>
      <c r="AC38" s="9"/>
      <c r="AD38" s="9">
        <f>COUNTIF(AD17:AD36,List2!$N$2)</f>
        <v>0</v>
      </c>
      <c r="AE38" s="9"/>
      <c r="AF38" s="9">
        <f>COUNTIF(AF17:AF36,List2!$N$2)</f>
        <v>0</v>
      </c>
      <c r="AG38" s="9"/>
      <c r="AH38" s="9">
        <f>COUNTIF(AH17:AH36,List2!$N$2)</f>
        <v>0</v>
      </c>
      <c r="AI38" s="9"/>
      <c r="AJ38" s="9">
        <f>COUNTIF(AJ17:AJ36,List2!$N$2)</f>
        <v>0</v>
      </c>
      <c r="AK38" s="9"/>
      <c r="AL38" s="9">
        <f>COUNTIF(AL17:AL36,List2!$N$2)</f>
        <v>0</v>
      </c>
      <c r="AM38" s="9"/>
      <c r="AN38" s="9">
        <f>COUNTIF(AN17:AN36,List2!$N$2)</f>
        <v>0</v>
      </c>
      <c r="AO38" s="9"/>
      <c r="AP38" s="9">
        <f>COUNTIF(AP17:AP36,List2!$N$2)</f>
        <v>0</v>
      </c>
      <c r="AQ38" s="9"/>
      <c r="AR38" s="9">
        <f>COUNTIF(AR17:AR36,List2!$N$2)</f>
        <v>0</v>
      </c>
      <c r="AS38" s="9"/>
      <c r="AT38" s="9">
        <f>COUNTIF(AT17:AT36,List2!$N$2)</f>
        <v>0</v>
      </c>
      <c r="AU38" s="9"/>
      <c r="AV38" s="9">
        <f>COUNTIF(AV17:AV36,List2!$N$2)</f>
        <v>0</v>
      </c>
      <c r="AW38" s="9"/>
      <c r="AX38" s="9">
        <f>COUNTIF(AX17:AX36,List2!$N$2)</f>
        <v>0</v>
      </c>
      <c r="AY38" s="9"/>
      <c r="AZ38" s="9">
        <f>COUNTIF(AZ17:AZ36,List2!$N$2)</f>
        <v>0</v>
      </c>
      <c r="BA38" s="9"/>
      <c r="BB38" s="9">
        <f>COUNTIF(BB17:BB36,List2!$N$2)</f>
        <v>0</v>
      </c>
      <c r="BC38" s="9"/>
      <c r="BD38" s="9">
        <f>COUNTIF(BD17:BD36,List2!$N$2)</f>
        <v>0</v>
      </c>
      <c r="BE38" s="9"/>
      <c r="BF38" s="9">
        <f>COUNTIF(BF17:BF36,List2!$N$2)</f>
        <v>0</v>
      </c>
      <c r="BG38" s="9"/>
      <c r="BH38" s="9">
        <f>COUNTIF(BH17:BH36,List2!$N$2)</f>
        <v>0</v>
      </c>
      <c r="BI38" s="9"/>
      <c r="BJ38" s="9">
        <f>COUNTIF(BJ17:BJ36,List2!$N$2)</f>
        <v>0</v>
      </c>
      <c r="BK38" s="9"/>
      <c r="BL38" s="9">
        <f>COUNTIF(BL17:BL36,List2!$N$2)</f>
        <v>0</v>
      </c>
      <c r="BM38" s="9"/>
      <c r="BN38" s="9">
        <f>COUNTIF(BN17:BN36,List2!$N$2)</f>
        <v>0</v>
      </c>
      <c r="BO38" s="9"/>
      <c r="BP38" s="9">
        <f>COUNTIF(BP17:BP36,List2!$N$2)</f>
        <v>0</v>
      </c>
      <c r="BQ38" s="9"/>
      <c r="BR38" s="9">
        <f>COUNTIF(BR17:BR36,List2!$N$2)</f>
        <v>0</v>
      </c>
      <c r="BS38" s="9"/>
      <c r="BT38" s="9">
        <f>COUNTIF(BT17:BT36,List2!$N$2)</f>
        <v>0</v>
      </c>
      <c r="BU38" s="9"/>
      <c r="BV38" s="9">
        <f>COUNTIF(BV17:BV36,List2!$N$2)</f>
        <v>0</v>
      </c>
      <c r="BW38" s="9"/>
      <c r="BX38" s="9">
        <f>COUNTIF(BX17:BX36,List2!$N$2)</f>
        <v>0</v>
      </c>
      <c r="BY38" s="9"/>
      <c r="BZ38" s="9">
        <f>COUNTIF(BZ17:BZ36,List2!$N$2)</f>
        <v>0</v>
      </c>
      <c r="CA38" s="9"/>
      <c r="CB38" s="9">
        <f>COUNTIF(CB17:CB36,List2!$N$2)</f>
        <v>0</v>
      </c>
      <c r="CC38" s="9"/>
      <c r="CD38" s="9">
        <f>COUNTIF(CD17:CD36,List2!$N$2)</f>
        <v>0</v>
      </c>
      <c r="CE38" s="9"/>
      <c r="CF38" s="9"/>
      <c r="CG38" s="9"/>
    </row>
    <row r="39" spans="3:85" x14ac:dyDescent="0.25">
      <c r="C39" s="12" t="s">
        <v>46</v>
      </c>
      <c r="D39" s="7"/>
      <c r="E39" s="26"/>
      <c r="F39" s="27"/>
      <c r="G39" s="27"/>
      <c r="H39" s="27"/>
      <c r="I39" s="27"/>
      <c r="J39" s="27"/>
      <c r="K39" s="27"/>
      <c r="L39" s="27"/>
      <c r="M39" s="27"/>
      <c r="N39" s="27"/>
      <c r="O39" s="28"/>
      <c r="P39" s="19"/>
      <c r="Q39" s="19">
        <f t="shared" si="0"/>
        <v>7</v>
      </c>
      <c r="R39" s="20">
        <f t="shared" si="3"/>
        <v>44940</v>
      </c>
    </row>
    <row r="40" spans="3:85" x14ac:dyDescent="0.25">
      <c r="C40" s="12" t="s">
        <v>47</v>
      </c>
      <c r="D40" s="7"/>
      <c r="E40" s="26"/>
      <c r="F40" s="27"/>
      <c r="G40" s="27"/>
      <c r="H40" s="27"/>
      <c r="I40" s="27"/>
      <c r="J40" s="27"/>
      <c r="K40" s="27"/>
      <c r="L40" s="27"/>
      <c r="M40" s="27"/>
      <c r="N40" s="27"/>
      <c r="O40" s="28"/>
      <c r="P40" s="19"/>
      <c r="Q40" s="19">
        <f t="shared" si="0"/>
        <v>1</v>
      </c>
      <c r="R40" s="20">
        <f t="shared" si="3"/>
        <v>44941</v>
      </c>
    </row>
    <row r="41" spans="3:85" x14ac:dyDescent="0.25">
      <c r="C41" s="12" t="s">
        <v>48</v>
      </c>
      <c r="D41" s="7"/>
      <c r="E41" s="26"/>
      <c r="F41" s="27"/>
      <c r="G41" s="27"/>
      <c r="H41" s="27"/>
      <c r="I41" s="27"/>
      <c r="J41" s="27"/>
      <c r="K41" s="27"/>
      <c r="L41" s="27"/>
      <c r="M41" s="27"/>
      <c r="N41" s="27"/>
      <c r="O41" s="28"/>
      <c r="P41" s="19"/>
      <c r="Q41" s="19">
        <f t="shared" si="0"/>
        <v>2</v>
      </c>
      <c r="R41" s="20">
        <f t="shared" si="3"/>
        <v>44942</v>
      </c>
    </row>
    <row r="42" spans="3:85" ht="16.149999999999999" customHeight="1" x14ac:dyDescent="0.25">
      <c r="C42" s="12" t="s">
        <v>49</v>
      </c>
      <c r="D42" s="7"/>
      <c r="E42" s="26"/>
      <c r="F42" s="27"/>
      <c r="G42" s="27"/>
      <c r="H42" s="27"/>
      <c r="I42" s="27"/>
      <c r="J42" s="27"/>
      <c r="K42" s="27"/>
      <c r="L42" s="27"/>
      <c r="M42" s="27"/>
      <c r="N42" s="27"/>
      <c r="O42" s="28"/>
      <c r="P42" s="19"/>
      <c r="Q42" s="19">
        <f t="shared" si="0"/>
        <v>3</v>
      </c>
      <c r="R42" s="20">
        <f t="shared" si="3"/>
        <v>44943</v>
      </c>
    </row>
    <row r="43" spans="3:85" ht="15.75" thickBot="1" x14ac:dyDescent="0.3">
      <c r="C43" s="12" t="s">
        <v>50</v>
      </c>
      <c r="D43" s="7"/>
      <c r="E43" s="26"/>
      <c r="F43" s="27"/>
      <c r="G43" s="27"/>
      <c r="H43" s="27"/>
      <c r="I43" s="27"/>
      <c r="J43" s="27"/>
      <c r="K43" s="27"/>
      <c r="L43" s="27"/>
      <c r="M43" s="27"/>
      <c r="N43" s="27"/>
      <c r="O43" s="28"/>
      <c r="P43" s="19"/>
      <c r="Q43" s="19">
        <f t="shared" si="0"/>
        <v>4</v>
      </c>
      <c r="R43" s="20">
        <f t="shared" si="3"/>
        <v>44944</v>
      </c>
    </row>
    <row r="44" spans="3:85" ht="15.75" thickBot="1" x14ac:dyDescent="0.3">
      <c r="C44" s="13" t="s">
        <v>51</v>
      </c>
      <c r="D44" s="14">
        <f>SUM(D13:D43)</f>
        <v>0</v>
      </c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19"/>
      <c r="Q44" s="19">
        <f t="shared" si="0"/>
        <v>5</v>
      </c>
      <c r="R44" s="20">
        <f t="shared" si="3"/>
        <v>44945</v>
      </c>
    </row>
    <row r="45" spans="3:85" x14ac:dyDescent="0.25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>
        <f t="shared" si="0"/>
        <v>6</v>
      </c>
      <c r="R45" s="20">
        <f t="shared" si="3"/>
        <v>44946</v>
      </c>
    </row>
    <row r="46" spans="3:85" x14ac:dyDescent="0.25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>
        <f t="shared" si="0"/>
        <v>7</v>
      </c>
      <c r="R46" s="20">
        <f t="shared" si="3"/>
        <v>44947</v>
      </c>
    </row>
    <row r="47" spans="3:85" x14ac:dyDescent="0.25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>
        <f t="shared" si="0"/>
        <v>1</v>
      </c>
      <c r="R47" s="20">
        <f t="shared" si="3"/>
        <v>44948</v>
      </c>
    </row>
    <row r="48" spans="3:85" x14ac:dyDescent="0.25">
      <c r="P48" s="19"/>
      <c r="Q48" s="19">
        <f t="shared" si="0"/>
        <v>2</v>
      </c>
      <c r="R48" s="20">
        <f t="shared" si="3"/>
        <v>44949</v>
      </c>
    </row>
    <row r="49" spans="16:18" x14ac:dyDescent="0.25">
      <c r="P49" s="19"/>
      <c r="Q49" s="19">
        <f t="shared" si="0"/>
        <v>3</v>
      </c>
      <c r="R49" s="20">
        <f t="shared" si="3"/>
        <v>44950</v>
      </c>
    </row>
    <row r="50" spans="16:18" x14ac:dyDescent="0.25">
      <c r="P50" s="19"/>
      <c r="Q50" s="19">
        <f t="shared" si="0"/>
        <v>4</v>
      </c>
      <c r="R50" s="20">
        <f t="shared" si="3"/>
        <v>44951</v>
      </c>
    </row>
    <row r="51" spans="16:18" x14ac:dyDescent="0.25">
      <c r="P51" s="19"/>
      <c r="Q51" s="19">
        <f t="shared" si="0"/>
        <v>5</v>
      </c>
      <c r="R51" s="20">
        <f t="shared" si="3"/>
        <v>44952</v>
      </c>
    </row>
    <row r="52" spans="16:18" x14ac:dyDescent="0.25">
      <c r="P52" s="19"/>
      <c r="Q52" s="19">
        <f t="shared" si="0"/>
        <v>6</v>
      </c>
      <c r="R52" s="20">
        <f t="shared" si="3"/>
        <v>44953</v>
      </c>
    </row>
    <row r="53" spans="16:18" x14ac:dyDescent="0.25">
      <c r="P53" s="19"/>
      <c r="Q53" s="19">
        <f t="shared" si="0"/>
        <v>7</v>
      </c>
      <c r="R53" s="20">
        <f t="shared" si="3"/>
        <v>44954</v>
      </c>
    </row>
    <row r="54" spans="16:18" x14ac:dyDescent="0.25">
      <c r="P54" s="19"/>
      <c r="Q54" s="19" t="e">
        <f t="shared" si="0"/>
        <v>#REF!</v>
      </c>
      <c r="R54" s="20" t="e">
        <f>#REF!+1</f>
        <v>#REF!</v>
      </c>
    </row>
    <row r="55" spans="16:18" x14ac:dyDescent="0.25">
      <c r="P55" s="19"/>
      <c r="Q55" s="19" t="e">
        <f t="shared" si="0"/>
        <v>#REF!</v>
      </c>
      <c r="R55" s="20" t="e">
        <f t="shared" si="3"/>
        <v>#REF!</v>
      </c>
    </row>
    <row r="56" spans="16:18" x14ac:dyDescent="0.25">
      <c r="P56" s="19"/>
      <c r="Q56" s="19"/>
      <c r="R56" s="19"/>
    </row>
    <row r="57" spans="16:18" x14ac:dyDescent="0.25">
      <c r="P57" s="19"/>
      <c r="Q57" s="19"/>
      <c r="R57" s="19"/>
    </row>
    <row r="61" spans="16:18" ht="9" customHeight="1" x14ac:dyDescent="0.25"/>
    <row r="68" ht="28.15" customHeight="1" x14ac:dyDescent="0.25"/>
    <row r="69" ht="21.6" customHeight="1" x14ac:dyDescent="0.25"/>
  </sheetData>
  <mergeCells count="175">
    <mergeCell ref="AF14:AG14"/>
    <mergeCell ref="AD14:AE14"/>
    <mergeCell ref="AB14:AC14"/>
    <mergeCell ref="Z14:AA14"/>
    <mergeCell ref="X14:Y14"/>
    <mergeCell ref="V14:W14"/>
    <mergeCell ref="BJ14:BK14"/>
    <mergeCell ref="BH14:BI14"/>
    <mergeCell ref="BF14:BG14"/>
    <mergeCell ref="BD14:BE14"/>
    <mergeCell ref="AP14:AQ14"/>
    <mergeCell ref="AN14:AO14"/>
    <mergeCell ref="AL14:AM14"/>
    <mergeCell ref="AJ14:AK14"/>
    <mergeCell ref="AH14:AI14"/>
    <mergeCell ref="BB14:BC14"/>
    <mergeCell ref="AZ14:BA14"/>
    <mergeCell ref="AR14:AS14"/>
    <mergeCell ref="AT14:AU14"/>
    <mergeCell ref="AV14:AW14"/>
    <mergeCell ref="AX14:AY14"/>
    <mergeCell ref="AR15:AS15"/>
    <mergeCell ref="AT15:AU15"/>
    <mergeCell ref="AV15:AW15"/>
    <mergeCell ref="CD14:CE14"/>
    <mergeCell ref="CB14:CC14"/>
    <mergeCell ref="BZ14:CA14"/>
    <mergeCell ref="BX14:BY14"/>
    <mergeCell ref="BV14:BW14"/>
    <mergeCell ref="BT14:BU14"/>
    <mergeCell ref="BR14:BS14"/>
    <mergeCell ref="BP14:BQ14"/>
    <mergeCell ref="BN14:BO14"/>
    <mergeCell ref="BB13:BC13"/>
    <mergeCell ref="BD13:BE13"/>
    <mergeCell ref="BF13:BG13"/>
    <mergeCell ref="BL14:BM14"/>
    <mergeCell ref="CB15:CC15"/>
    <mergeCell ref="CD15:CE15"/>
    <mergeCell ref="V16:CE16"/>
    <mergeCell ref="BR15:BS15"/>
    <mergeCell ref="BT15:BU15"/>
    <mergeCell ref="BV15:BW15"/>
    <mergeCell ref="BX15:BY15"/>
    <mergeCell ref="BZ15:CA15"/>
    <mergeCell ref="BH15:BI15"/>
    <mergeCell ref="BJ15:BK15"/>
    <mergeCell ref="BL15:BM15"/>
    <mergeCell ref="BN15:BO15"/>
    <mergeCell ref="BP15:BQ15"/>
    <mergeCell ref="AX15:AY15"/>
    <mergeCell ref="AZ15:BA15"/>
    <mergeCell ref="BB15:BC15"/>
    <mergeCell ref="BD15:BE15"/>
    <mergeCell ref="BF15:BG15"/>
    <mergeCell ref="AN15:AO15"/>
    <mergeCell ref="AP15:AQ15"/>
    <mergeCell ref="V15:W15"/>
    <mergeCell ref="X15:Y15"/>
    <mergeCell ref="Z15:AA15"/>
    <mergeCell ref="AB15:AC15"/>
    <mergeCell ref="AD15:AE15"/>
    <mergeCell ref="AF15:AG15"/>
    <mergeCell ref="AH15:AI15"/>
    <mergeCell ref="AJ15:AK15"/>
    <mergeCell ref="AL15:AM15"/>
    <mergeCell ref="CB12:CC12"/>
    <mergeCell ref="CD12:CE12"/>
    <mergeCell ref="BZ12:CA12"/>
    <mergeCell ref="BR12:BS12"/>
    <mergeCell ref="BT12:BU12"/>
    <mergeCell ref="BV12:BW12"/>
    <mergeCell ref="BX12:BY12"/>
    <mergeCell ref="BR13:BS13"/>
    <mergeCell ref="BT13:BU13"/>
    <mergeCell ref="BV13:BW13"/>
    <mergeCell ref="BX13:BY13"/>
    <mergeCell ref="BH12:BI12"/>
    <mergeCell ref="BJ12:BK12"/>
    <mergeCell ref="BL12:BM12"/>
    <mergeCell ref="BN12:BO12"/>
    <mergeCell ref="BP12:BQ12"/>
    <mergeCell ref="AX12:AY12"/>
    <mergeCell ref="AZ12:BA12"/>
    <mergeCell ref="BB12:BC12"/>
    <mergeCell ref="BD12:BE12"/>
    <mergeCell ref="BF12:BG12"/>
    <mergeCell ref="AN12:AO12"/>
    <mergeCell ref="AP12:AQ12"/>
    <mergeCell ref="AR12:AS12"/>
    <mergeCell ref="AT12:AU12"/>
    <mergeCell ref="AV12:AW12"/>
    <mergeCell ref="AD12:AE12"/>
    <mergeCell ref="AF12:AG12"/>
    <mergeCell ref="AH12:AI12"/>
    <mergeCell ref="AJ12:AK12"/>
    <mergeCell ref="AL12:AM12"/>
    <mergeCell ref="E44:O44"/>
    <mergeCell ref="V12:W12"/>
    <mergeCell ref="X12:Y12"/>
    <mergeCell ref="Z12:AA12"/>
    <mergeCell ref="AB12:AC12"/>
    <mergeCell ref="E39:O39"/>
    <mergeCell ref="E40:O40"/>
    <mergeCell ref="E41:O41"/>
    <mergeCell ref="E42:O42"/>
    <mergeCell ref="E43:O43"/>
    <mergeCell ref="E34:O34"/>
    <mergeCell ref="E35:O35"/>
    <mergeCell ref="E36:O36"/>
    <mergeCell ref="E37:O37"/>
    <mergeCell ref="E38:O38"/>
    <mergeCell ref="E29:O29"/>
    <mergeCell ref="E30:O30"/>
    <mergeCell ref="E31:O31"/>
    <mergeCell ref="E32:O32"/>
    <mergeCell ref="E33:O33"/>
    <mergeCell ref="E24:O24"/>
    <mergeCell ref="E25:O25"/>
    <mergeCell ref="E26:O26"/>
    <mergeCell ref="E27:O27"/>
    <mergeCell ref="C3:E3"/>
    <mergeCell ref="C4:E4"/>
    <mergeCell ref="C5:E5"/>
    <mergeCell ref="C6:E6"/>
    <mergeCell ref="C7:E7"/>
    <mergeCell ref="F5:O5"/>
    <mergeCell ref="F6:O6"/>
    <mergeCell ref="F7:O7"/>
    <mergeCell ref="F3:O3"/>
    <mergeCell ref="F4:O4"/>
    <mergeCell ref="E28:O28"/>
    <mergeCell ref="M9:O9"/>
    <mergeCell ref="C8:E8"/>
    <mergeCell ref="F8:O8"/>
    <mergeCell ref="C9:E9"/>
    <mergeCell ref="G9:K9"/>
    <mergeCell ref="E16:O16"/>
    <mergeCell ref="E17:O17"/>
    <mergeCell ref="E18:O18"/>
    <mergeCell ref="E19:O19"/>
    <mergeCell ref="E20:O20"/>
    <mergeCell ref="E21:O21"/>
    <mergeCell ref="E22:O22"/>
    <mergeCell ref="E23:O23"/>
    <mergeCell ref="E12:O12"/>
    <mergeCell ref="E13:O13"/>
    <mergeCell ref="E15:O15"/>
    <mergeCell ref="E14:O14"/>
    <mergeCell ref="C10:E10"/>
    <mergeCell ref="F10:O10"/>
    <mergeCell ref="AD13:AE13"/>
    <mergeCell ref="AB13:AC13"/>
    <mergeCell ref="Z13:AA13"/>
    <mergeCell ref="X13:Y13"/>
    <mergeCell ref="V13:W13"/>
    <mergeCell ref="BZ13:CA13"/>
    <mergeCell ref="CD13:CE13"/>
    <mergeCell ref="CB13:CC13"/>
    <mergeCell ref="AV13:AW13"/>
    <mergeCell ref="AT13:AU13"/>
    <mergeCell ref="AR13:AS13"/>
    <mergeCell ref="AP13:AQ13"/>
    <mergeCell ref="AN13:AO13"/>
    <mergeCell ref="AL13:AM13"/>
    <mergeCell ref="AJ13:AK13"/>
    <mergeCell ref="AH13:AI13"/>
    <mergeCell ref="AF13:AG13"/>
    <mergeCell ref="BH13:BI13"/>
    <mergeCell ref="BJ13:BK13"/>
    <mergeCell ref="BL13:BM13"/>
    <mergeCell ref="BN13:BO13"/>
    <mergeCell ref="BP13:BQ13"/>
    <mergeCell ref="AX13:AY13"/>
    <mergeCell ref="AZ13:BA13"/>
  </mergeCells>
  <phoneticPr fontId="7" type="noConversion"/>
  <conditionalFormatting sqref="D44">
    <cfRule type="cellIs" dxfId="8" priority="1" operator="lessThan">
      <formula>20</formula>
    </cfRule>
    <cfRule type="cellIs" dxfId="7" priority="43" operator="lessThan">
      <formula>80</formula>
    </cfRule>
    <cfRule type="cellIs" dxfId="6" priority="44" operator="greaterThan">
      <formula>81</formula>
    </cfRule>
    <cfRule type="expression" dxfId="5" priority="45">
      <formula>IF($D$44&gt;80,1,0)</formula>
    </cfRule>
  </conditionalFormatting>
  <conditionalFormatting sqref="V17:CE17 BY18:BY36 AA18:AA36 Y18:Y36 AC18:AC36 AE18:AE36 AG18:AG36 AI18:AI36 AK18:AK36 AM18:AM36 AO18:AO36 AQ18:AQ36 AS18:AS36 AU18:AU36 AW18:AW36 AY18:AY36 BA18:BA36 BC18:BC36 BE18:BE36 BG18:BG36 BI18:BI36 BK18:BK36 BM18:BM36 BO18:BO36 BQ18:BQ36 BS18:BS36 BU18:BU36 BW18:BW36 CA18:CA36 CC18:CC36 V18:W36 CE18:CE36">
    <cfRule type="expression" priority="30">
      <formula>"KDYŽ($C$14=""ano""""omluven"";$C$13=$AH$14;0)"</formula>
    </cfRule>
  </conditionalFormatting>
  <conditionalFormatting sqref="CF16">
    <cfRule type="cellIs" dxfId="4" priority="27" operator="lessThan">
      <formula>80</formula>
    </cfRule>
    <cfRule type="cellIs" dxfId="3" priority="28" operator="greaterThan">
      <formula>80</formula>
    </cfRule>
  </conditionalFormatting>
  <conditionalFormatting sqref="U17:U36">
    <cfRule type="duplicateValues" dxfId="2" priority="21"/>
    <cfRule type="cellIs" priority="22" operator="equal">
      <formula>0</formula>
    </cfRule>
  </conditionalFormatting>
  <conditionalFormatting sqref="CF15">
    <cfRule type="iconSet" priority="6">
      <iconSet iconSet="3Symbols2">
        <cfvo type="percent" val="0"/>
        <cfvo type="num" val="20"/>
        <cfvo type="num" val="20"/>
      </iconSet>
    </cfRule>
  </conditionalFormatting>
  <conditionalFormatting sqref="T17:T22">
    <cfRule type="expression" dxfId="1" priority="3">
      <formula>IF($F$6="Aktivita B - Adaptační skupina 3 - 18 let (6-10 dětí)",1,0)</formula>
    </cfRule>
  </conditionalFormatting>
  <conditionalFormatting sqref="T17:T26">
    <cfRule type="expression" dxfId="0" priority="2">
      <formula>IF($F$6="Aktivita A - Adaptační skupina 3 - 18 let (10-20 dětí)",1,0)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D4FE4A87-DA0F-40B7-A7EC-1507C80A9606}">
            <x14:iconSet iconSet="3Symbols2" showValue="0" custom="1">
              <x14:cfvo type="percent">
                <xm:f>0</xm:f>
              </x14:cfvo>
              <x14:cfvo type="num">
                <xm:f>12</xm:f>
              </x14:cfvo>
              <x14:cfvo type="num">
                <xm:f>12</xm:f>
              </x14:cfvo>
              <x14:cfIcon iconSet="3Symbols2" iconId="0"/>
              <x14:cfIcon iconSet="3Symbols" iconId="1"/>
              <x14:cfIcon iconSet="3Symbols2" iconId="2"/>
            </x14:iconSet>
          </x14:cfRule>
          <xm:sqref>CG17:CG36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0000000}">
          <x14:formula1>
            <xm:f>List2!$N$6:$N$8</xm:f>
          </x14:formula1>
          <xm:sqref>V16</xm:sqref>
        </x14:dataValidation>
        <x14:dataValidation type="list" allowBlank="1" showInputMessage="1" showErrorMessage="1" xr:uid="{00000000-0002-0000-0100-000001000000}">
          <x14:formula1>
            <xm:f>List2!$B$8:$B$12</xm:f>
          </x14:formula1>
          <xm:sqref>F4:O4</xm:sqref>
        </x14:dataValidation>
        <x14:dataValidation type="list" allowBlank="1" showInputMessage="1" showErrorMessage="1" xr:uid="{00000000-0002-0000-0100-000002000000}">
          <x14:formula1>
            <xm:f>List2!$N$2:$N$4</xm:f>
          </x14:formula1>
          <xm:sqref>V17:V36 CD17:CD36 CB17:CB36 BZ17:BZ36 BX17:BX36 BV17:BV36 BT17:BT36 BR17:BR36 BP17:BP36 BN17:BN36 BL17:BL36 BJ17:BJ36 BH17:BH36 BF17:BF36 BD17:BD36 BB17:BB36 AZ17:AZ36 AX17:AX36 AV17:AV36 AT17:AT36 AR17:AR36 AP17:AP36 AN17:AN36 AL17:AL36 AJ17:AJ36 AH17:AH36 AF17:AF36 AD17:AD36 AB17:AB36 X17:X36 Z17:Z36</xm:sqref>
        </x14:dataValidation>
        <x14:dataValidation type="list" allowBlank="1" showInputMessage="1" showErrorMessage="1" xr:uid="{00000000-0002-0000-0100-000004000000}">
          <x14:formula1>
            <xm:f>List2!$Q$2:$Q$181</xm:f>
          </x14:formula1>
          <xm:sqref>M9:O9 G9:K9</xm:sqref>
        </x14:dataValidation>
        <x14:dataValidation type="list" allowBlank="1" showInputMessage="1" showErrorMessage="1" xr:uid="{07097119-677E-44FC-86D5-FCC30B4C900B}">
          <x14:formula1>
            <xm:f>List2!$B$4:$B$5</xm:f>
          </x14:formula1>
          <xm:sqref>F6:O6</xm:sqref>
        </x14:dataValidation>
        <x14:dataValidation type="list" allowBlank="1" showInputMessage="1" showErrorMessage="1" xr:uid="{3C7AFE28-2D83-4E66-A895-27BF08D41B9C}">
          <x14:formula1>
            <xm:f>List2!$H$17:$H$22</xm:f>
          </x14:formula1>
          <xm:sqref>F8:O8</xm:sqref>
        </x14:dataValidation>
        <x14:dataValidation type="list" allowBlank="1" showInputMessage="1" showErrorMessage="1" xr:uid="{038852E9-0A61-48F0-87B0-156F1DF0F6C5}">
          <x14:formula1>
            <xm:f>List2!$N$18:$N$32</xm:f>
          </x14:formula1>
          <xm:sqref>D13:D43 V15:CE15 W17:W36 Y17:Y36 AA17:AA36 AC17:AC36 AE17:AE37 AG17:AG36 AI17:AI36 AK17:AK36 AM17:AM36 AO17:AO36 AQ17:AQ36 AS17:AS36 AU17:AU36 AW17:AW36 AY17:AY36 BA17:BA36 BC17:BC36 BE17:BE36 BG17:BG36 BI17:BI36 BK17:BK36 BM17:BM36 BO17:BO36 BQ17:BQ36 BS17:BS36 BU17:BU36 BW17:BW36 BY17:BY36 CA17:CA36 CC17:CC36 CE17:CE36</xm:sqref>
        </x14:dataValidation>
        <x14:dataValidation type="list" operator="equal" allowBlank="1" showInputMessage="1" showErrorMessage="1" xr:uid="{4B4338C8-9259-4133-B54E-EAC127284B37}">
          <x14:formula1>
            <xm:f>List2!$Q$2:$Q$181</xm:f>
          </x14:formula1>
          <xm:sqref>V13:CE13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B2:Q181"/>
  <sheetViews>
    <sheetView topLeftCell="A149" workbookViewId="0">
      <selection activeCell="I27" sqref="I27"/>
    </sheetView>
  </sheetViews>
  <sheetFormatPr defaultRowHeight="15" x14ac:dyDescent="0.25"/>
  <cols>
    <col min="2" max="2" width="11.28515625" customWidth="1"/>
    <col min="3" max="3" width="11.140625" customWidth="1"/>
    <col min="8" max="8" width="11" customWidth="1"/>
    <col min="17" max="17" width="10.140625" bestFit="1" customWidth="1"/>
  </cols>
  <sheetData>
    <row r="2" spans="2:17" x14ac:dyDescent="0.25">
      <c r="N2" t="s">
        <v>52</v>
      </c>
      <c r="Q2" s="1">
        <v>44928</v>
      </c>
    </row>
    <row r="3" spans="2:17" x14ac:dyDescent="0.25">
      <c r="N3" t="s">
        <v>53</v>
      </c>
      <c r="Q3" s="1">
        <v>44929</v>
      </c>
    </row>
    <row r="4" spans="2:17" x14ac:dyDescent="0.25">
      <c r="B4" t="s">
        <v>56</v>
      </c>
      <c r="N4" t="s">
        <v>54</v>
      </c>
      <c r="Q4" s="1">
        <v>44930</v>
      </c>
    </row>
    <row r="5" spans="2:17" x14ac:dyDescent="0.25">
      <c r="B5" t="s">
        <v>57</v>
      </c>
      <c r="N5">
        <v>1</v>
      </c>
      <c r="Q5" s="1">
        <v>44931</v>
      </c>
    </row>
    <row r="6" spans="2:17" x14ac:dyDescent="0.25">
      <c r="N6">
        <v>2</v>
      </c>
      <c r="Q6" s="1">
        <v>44932</v>
      </c>
    </row>
    <row r="7" spans="2:17" x14ac:dyDescent="0.25">
      <c r="N7">
        <v>3</v>
      </c>
      <c r="Q7" s="1">
        <v>44933</v>
      </c>
    </row>
    <row r="8" spans="2:17" x14ac:dyDescent="0.25">
      <c r="B8" t="s">
        <v>63</v>
      </c>
      <c r="N8">
        <v>4</v>
      </c>
      <c r="Q8" s="1">
        <v>44934</v>
      </c>
    </row>
    <row r="9" spans="2:17" x14ac:dyDescent="0.25">
      <c r="B9" t="s">
        <v>61</v>
      </c>
      <c r="N9">
        <v>5</v>
      </c>
      <c r="Q9" s="1">
        <v>44935</v>
      </c>
    </row>
    <row r="10" spans="2:17" x14ac:dyDescent="0.25">
      <c r="B10" t="s">
        <v>62</v>
      </c>
      <c r="N10">
        <v>6</v>
      </c>
      <c r="Q10" s="1">
        <v>44936</v>
      </c>
    </row>
    <row r="11" spans="2:17" x14ac:dyDescent="0.25">
      <c r="B11" t="s">
        <v>64</v>
      </c>
      <c r="Q11" s="1">
        <v>44937</v>
      </c>
    </row>
    <row r="12" spans="2:17" x14ac:dyDescent="0.25">
      <c r="B12" t="s">
        <v>65</v>
      </c>
      <c r="Q12" s="1">
        <v>44938</v>
      </c>
    </row>
    <row r="13" spans="2:17" x14ac:dyDescent="0.25">
      <c r="N13">
        <v>100</v>
      </c>
      <c r="Q13" s="1">
        <v>44939</v>
      </c>
    </row>
    <row r="14" spans="2:17" x14ac:dyDescent="0.25">
      <c r="Q14" s="1">
        <v>44940</v>
      </c>
    </row>
    <row r="15" spans="2:17" x14ac:dyDescent="0.25">
      <c r="Q15" s="1">
        <v>44941</v>
      </c>
    </row>
    <row r="16" spans="2:17" x14ac:dyDescent="0.25">
      <c r="Q16" s="1">
        <v>44942</v>
      </c>
    </row>
    <row r="17" spans="2:17" x14ac:dyDescent="0.25">
      <c r="B17" s="1"/>
      <c r="C17" s="1"/>
      <c r="H17" s="21" t="s">
        <v>66</v>
      </c>
      <c r="Q17" s="1">
        <v>44943</v>
      </c>
    </row>
    <row r="18" spans="2:17" x14ac:dyDescent="0.25">
      <c r="B18" s="1"/>
      <c r="C18" s="1"/>
      <c r="H18" s="21" t="s">
        <v>67</v>
      </c>
      <c r="N18">
        <v>0</v>
      </c>
      <c r="Q18" s="1">
        <v>44944</v>
      </c>
    </row>
    <row r="19" spans="2:17" x14ac:dyDescent="0.25">
      <c r="B19" s="1"/>
      <c r="C19" s="1"/>
      <c r="H19" s="21" t="s">
        <v>68</v>
      </c>
      <c r="N19">
        <v>1</v>
      </c>
      <c r="Q19" s="1">
        <v>44945</v>
      </c>
    </row>
    <row r="20" spans="2:17" x14ac:dyDescent="0.25">
      <c r="B20" s="1"/>
      <c r="C20" s="1"/>
      <c r="H20" s="21" t="s">
        <v>69</v>
      </c>
      <c r="N20">
        <v>2</v>
      </c>
      <c r="Q20" s="1">
        <v>44946</v>
      </c>
    </row>
    <row r="21" spans="2:17" x14ac:dyDescent="0.25">
      <c r="B21" s="1"/>
      <c r="C21" s="1"/>
      <c r="H21" s="21" t="s">
        <v>70</v>
      </c>
      <c r="N21">
        <v>3</v>
      </c>
      <c r="Q21" s="1">
        <v>44947</v>
      </c>
    </row>
    <row r="22" spans="2:17" x14ac:dyDescent="0.25">
      <c r="B22" s="1"/>
      <c r="C22" s="1"/>
      <c r="H22" s="21" t="s">
        <v>71</v>
      </c>
      <c r="N22">
        <v>4</v>
      </c>
      <c r="Q22" s="1">
        <v>44948</v>
      </c>
    </row>
    <row r="23" spans="2:17" x14ac:dyDescent="0.25">
      <c r="B23" s="1"/>
      <c r="C23" s="1"/>
      <c r="H23" s="21"/>
      <c r="N23">
        <v>5</v>
      </c>
      <c r="Q23" s="1">
        <v>44949</v>
      </c>
    </row>
    <row r="24" spans="2:17" x14ac:dyDescent="0.25">
      <c r="B24" s="1"/>
      <c r="C24" s="1"/>
      <c r="H24" s="21"/>
      <c r="N24">
        <v>6</v>
      </c>
      <c r="Q24" s="1">
        <v>44950</v>
      </c>
    </row>
    <row r="25" spans="2:17" x14ac:dyDescent="0.25">
      <c r="B25" s="1"/>
      <c r="C25" s="1"/>
      <c r="N25">
        <v>7</v>
      </c>
      <c r="Q25" s="1">
        <v>44951</v>
      </c>
    </row>
    <row r="26" spans="2:17" x14ac:dyDescent="0.25">
      <c r="B26" s="1"/>
      <c r="C26" s="1"/>
      <c r="N26">
        <v>8</v>
      </c>
      <c r="Q26" s="1">
        <v>44952</v>
      </c>
    </row>
    <row r="27" spans="2:17" x14ac:dyDescent="0.25">
      <c r="B27" s="1"/>
      <c r="C27" s="1"/>
      <c r="N27">
        <v>9</v>
      </c>
      <c r="Q27" s="1">
        <v>44953</v>
      </c>
    </row>
    <row r="28" spans="2:17" x14ac:dyDescent="0.25">
      <c r="B28" s="1"/>
      <c r="C28" s="1"/>
      <c r="N28">
        <v>10</v>
      </c>
      <c r="Q28" s="1">
        <v>44954</v>
      </c>
    </row>
    <row r="29" spans="2:17" x14ac:dyDescent="0.25">
      <c r="B29" s="1"/>
      <c r="C29" s="1"/>
      <c r="N29">
        <v>11</v>
      </c>
      <c r="Q29" s="1">
        <v>44955</v>
      </c>
    </row>
    <row r="30" spans="2:17" x14ac:dyDescent="0.25">
      <c r="B30" s="1"/>
      <c r="C30" s="1"/>
      <c r="N30">
        <v>12</v>
      </c>
      <c r="Q30" s="1">
        <v>44956</v>
      </c>
    </row>
    <row r="31" spans="2:17" x14ac:dyDescent="0.25">
      <c r="B31" s="1"/>
      <c r="C31" s="1"/>
      <c r="Q31" s="1">
        <v>44957</v>
      </c>
    </row>
    <row r="32" spans="2:17" x14ac:dyDescent="0.25">
      <c r="B32" s="1"/>
      <c r="C32" s="1"/>
      <c r="Q32" s="1">
        <v>44958</v>
      </c>
    </row>
    <row r="33" spans="2:17" x14ac:dyDescent="0.25">
      <c r="B33" s="1"/>
      <c r="C33" s="1"/>
      <c r="Q33" s="1">
        <v>44959</v>
      </c>
    </row>
    <row r="34" spans="2:17" x14ac:dyDescent="0.25">
      <c r="B34" s="1"/>
      <c r="C34" s="1"/>
      <c r="Q34" s="1">
        <v>44960</v>
      </c>
    </row>
    <row r="35" spans="2:17" x14ac:dyDescent="0.25">
      <c r="B35" s="1"/>
      <c r="C35" s="1"/>
      <c r="Q35" s="1">
        <v>44961</v>
      </c>
    </row>
    <row r="36" spans="2:17" x14ac:dyDescent="0.25">
      <c r="B36" s="1"/>
      <c r="C36" s="1"/>
      <c r="Q36" s="1">
        <v>44962</v>
      </c>
    </row>
    <row r="37" spans="2:17" x14ac:dyDescent="0.25">
      <c r="B37" s="1"/>
      <c r="C37" s="1"/>
      <c r="Q37" s="1">
        <v>44963</v>
      </c>
    </row>
    <row r="38" spans="2:17" x14ac:dyDescent="0.25">
      <c r="B38" s="1"/>
      <c r="C38" s="1"/>
      <c r="Q38" s="1">
        <v>44964</v>
      </c>
    </row>
    <row r="39" spans="2:17" x14ac:dyDescent="0.25">
      <c r="B39" s="1"/>
      <c r="C39" s="1"/>
      <c r="Q39" s="1">
        <v>44965</v>
      </c>
    </row>
    <row r="40" spans="2:17" x14ac:dyDescent="0.25">
      <c r="B40" s="1"/>
      <c r="Q40" s="1">
        <v>44966</v>
      </c>
    </row>
    <row r="41" spans="2:17" x14ac:dyDescent="0.25">
      <c r="B41" s="1"/>
      <c r="Q41" s="1">
        <v>44967</v>
      </c>
    </row>
    <row r="42" spans="2:17" x14ac:dyDescent="0.25">
      <c r="B42" s="1"/>
      <c r="Q42" s="1">
        <v>44968</v>
      </c>
    </row>
    <row r="43" spans="2:17" x14ac:dyDescent="0.25">
      <c r="B43" s="1"/>
      <c r="Q43" s="1">
        <v>44969</v>
      </c>
    </row>
    <row r="44" spans="2:17" x14ac:dyDescent="0.25">
      <c r="Q44" s="1">
        <v>44970</v>
      </c>
    </row>
    <row r="45" spans="2:17" x14ac:dyDescent="0.25">
      <c r="Q45" s="1">
        <v>44971</v>
      </c>
    </row>
    <row r="46" spans="2:17" x14ac:dyDescent="0.25">
      <c r="Q46" s="1">
        <v>44972</v>
      </c>
    </row>
    <row r="47" spans="2:17" x14ac:dyDescent="0.25">
      <c r="Q47" s="1">
        <v>44973</v>
      </c>
    </row>
    <row r="48" spans="2:17" x14ac:dyDescent="0.25">
      <c r="Q48" s="1">
        <v>44974</v>
      </c>
    </row>
    <row r="49" spans="17:17" x14ac:dyDescent="0.25">
      <c r="Q49" s="1">
        <v>44975</v>
      </c>
    </row>
    <row r="50" spans="17:17" x14ac:dyDescent="0.25">
      <c r="Q50" s="1">
        <v>44976</v>
      </c>
    </row>
    <row r="51" spans="17:17" x14ac:dyDescent="0.25">
      <c r="Q51" s="1">
        <v>44977</v>
      </c>
    </row>
    <row r="52" spans="17:17" x14ac:dyDescent="0.25">
      <c r="Q52" s="1">
        <v>44978</v>
      </c>
    </row>
    <row r="53" spans="17:17" x14ac:dyDescent="0.25">
      <c r="Q53" s="1">
        <v>44979</v>
      </c>
    </row>
    <row r="54" spans="17:17" x14ac:dyDescent="0.25">
      <c r="Q54" s="1">
        <v>44980</v>
      </c>
    </row>
    <row r="55" spans="17:17" x14ac:dyDescent="0.25">
      <c r="Q55" s="1">
        <v>44981</v>
      </c>
    </row>
    <row r="56" spans="17:17" x14ac:dyDescent="0.25">
      <c r="Q56" s="1">
        <v>44982</v>
      </c>
    </row>
    <row r="57" spans="17:17" x14ac:dyDescent="0.25">
      <c r="Q57" s="1">
        <v>44983</v>
      </c>
    </row>
    <row r="58" spans="17:17" x14ac:dyDescent="0.25">
      <c r="Q58" s="1">
        <v>44984</v>
      </c>
    </row>
    <row r="59" spans="17:17" x14ac:dyDescent="0.25">
      <c r="Q59" s="1">
        <v>44985</v>
      </c>
    </row>
    <row r="60" spans="17:17" x14ac:dyDescent="0.25">
      <c r="Q60" s="1">
        <v>44986</v>
      </c>
    </row>
    <row r="61" spans="17:17" x14ac:dyDescent="0.25">
      <c r="Q61" s="1">
        <v>44987</v>
      </c>
    </row>
    <row r="62" spans="17:17" x14ac:dyDescent="0.25">
      <c r="Q62" s="1">
        <v>44988</v>
      </c>
    </row>
    <row r="63" spans="17:17" x14ac:dyDescent="0.25">
      <c r="Q63" s="1">
        <v>44989</v>
      </c>
    </row>
    <row r="64" spans="17:17" x14ac:dyDescent="0.25">
      <c r="Q64" s="1">
        <v>44990</v>
      </c>
    </row>
    <row r="65" spans="17:17" x14ac:dyDescent="0.25">
      <c r="Q65" s="1">
        <v>44991</v>
      </c>
    </row>
    <row r="66" spans="17:17" x14ac:dyDescent="0.25">
      <c r="Q66" s="1">
        <v>44992</v>
      </c>
    </row>
    <row r="67" spans="17:17" x14ac:dyDescent="0.25">
      <c r="Q67" s="1">
        <v>44993</v>
      </c>
    </row>
    <row r="68" spans="17:17" x14ac:dyDescent="0.25">
      <c r="Q68" s="1">
        <v>44994</v>
      </c>
    </row>
    <row r="69" spans="17:17" x14ac:dyDescent="0.25">
      <c r="Q69" s="1">
        <v>44995</v>
      </c>
    </row>
    <row r="70" spans="17:17" x14ac:dyDescent="0.25">
      <c r="Q70" s="1">
        <v>44996</v>
      </c>
    </row>
    <row r="71" spans="17:17" x14ac:dyDescent="0.25">
      <c r="Q71" s="1">
        <v>44997</v>
      </c>
    </row>
    <row r="72" spans="17:17" x14ac:dyDescent="0.25">
      <c r="Q72" s="1">
        <v>44998</v>
      </c>
    </row>
    <row r="73" spans="17:17" x14ac:dyDescent="0.25">
      <c r="Q73" s="1">
        <v>44999</v>
      </c>
    </row>
    <row r="74" spans="17:17" x14ac:dyDescent="0.25">
      <c r="Q74" s="1">
        <v>45000</v>
      </c>
    </row>
    <row r="75" spans="17:17" x14ac:dyDescent="0.25">
      <c r="Q75" s="1">
        <v>45001</v>
      </c>
    </row>
    <row r="76" spans="17:17" x14ac:dyDescent="0.25">
      <c r="Q76" s="1">
        <v>45002</v>
      </c>
    </row>
    <row r="77" spans="17:17" x14ac:dyDescent="0.25">
      <c r="Q77" s="1">
        <v>45003</v>
      </c>
    </row>
    <row r="78" spans="17:17" x14ac:dyDescent="0.25">
      <c r="Q78" s="1">
        <v>45004</v>
      </c>
    </row>
    <row r="79" spans="17:17" x14ac:dyDescent="0.25">
      <c r="Q79" s="1">
        <v>45005</v>
      </c>
    </row>
    <row r="80" spans="17:17" x14ac:dyDescent="0.25">
      <c r="Q80" s="1">
        <v>45006</v>
      </c>
    </row>
    <row r="81" spans="17:17" x14ac:dyDescent="0.25">
      <c r="Q81" s="1">
        <v>45007</v>
      </c>
    </row>
    <row r="82" spans="17:17" x14ac:dyDescent="0.25">
      <c r="Q82" s="1">
        <v>45008</v>
      </c>
    </row>
    <row r="83" spans="17:17" x14ac:dyDescent="0.25">
      <c r="Q83" s="1">
        <v>45009</v>
      </c>
    </row>
    <row r="84" spans="17:17" x14ac:dyDescent="0.25">
      <c r="Q84" s="1">
        <v>45010</v>
      </c>
    </row>
    <row r="85" spans="17:17" x14ac:dyDescent="0.25">
      <c r="Q85" s="1">
        <v>45011</v>
      </c>
    </row>
    <row r="86" spans="17:17" x14ac:dyDescent="0.25">
      <c r="Q86" s="1">
        <v>45012</v>
      </c>
    </row>
    <row r="87" spans="17:17" x14ac:dyDescent="0.25">
      <c r="Q87" s="1">
        <v>45013</v>
      </c>
    </row>
    <row r="88" spans="17:17" x14ac:dyDescent="0.25">
      <c r="Q88" s="1">
        <v>45014</v>
      </c>
    </row>
    <row r="89" spans="17:17" x14ac:dyDescent="0.25">
      <c r="Q89" s="1">
        <v>45015</v>
      </c>
    </row>
    <row r="90" spans="17:17" x14ac:dyDescent="0.25">
      <c r="Q90" s="1">
        <v>45016</v>
      </c>
    </row>
    <row r="91" spans="17:17" x14ac:dyDescent="0.25">
      <c r="Q91" s="1">
        <v>45017</v>
      </c>
    </row>
    <row r="92" spans="17:17" x14ac:dyDescent="0.25">
      <c r="Q92" s="1">
        <v>45018</v>
      </c>
    </row>
    <row r="93" spans="17:17" x14ac:dyDescent="0.25">
      <c r="Q93" s="1">
        <v>45019</v>
      </c>
    </row>
    <row r="94" spans="17:17" x14ac:dyDescent="0.25">
      <c r="Q94" s="1">
        <v>45020</v>
      </c>
    </row>
    <row r="95" spans="17:17" x14ac:dyDescent="0.25">
      <c r="Q95" s="1">
        <v>45021</v>
      </c>
    </row>
    <row r="96" spans="17:17" x14ac:dyDescent="0.25">
      <c r="Q96" s="1">
        <v>45022</v>
      </c>
    </row>
    <row r="97" spans="17:17" x14ac:dyDescent="0.25">
      <c r="Q97" s="1">
        <v>45023</v>
      </c>
    </row>
    <row r="98" spans="17:17" x14ac:dyDescent="0.25">
      <c r="Q98" s="1">
        <v>45024</v>
      </c>
    </row>
    <row r="99" spans="17:17" x14ac:dyDescent="0.25">
      <c r="Q99" s="1">
        <v>45025</v>
      </c>
    </row>
    <row r="100" spans="17:17" x14ac:dyDescent="0.25">
      <c r="Q100" s="1">
        <v>45026</v>
      </c>
    </row>
    <row r="101" spans="17:17" x14ac:dyDescent="0.25">
      <c r="Q101" s="1">
        <v>45027</v>
      </c>
    </row>
    <row r="102" spans="17:17" x14ac:dyDescent="0.25">
      <c r="Q102" s="1">
        <v>45028</v>
      </c>
    </row>
    <row r="103" spans="17:17" x14ac:dyDescent="0.25">
      <c r="Q103" s="1">
        <v>45029</v>
      </c>
    </row>
    <row r="104" spans="17:17" x14ac:dyDescent="0.25">
      <c r="Q104" s="1">
        <v>45030</v>
      </c>
    </row>
    <row r="105" spans="17:17" x14ac:dyDescent="0.25">
      <c r="Q105" s="1">
        <v>45031</v>
      </c>
    </row>
    <row r="106" spans="17:17" x14ac:dyDescent="0.25">
      <c r="Q106" s="1">
        <v>45032</v>
      </c>
    </row>
    <row r="107" spans="17:17" x14ac:dyDescent="0.25">
      <c r="Q107" s="1">
        <v>45033</v>
      </c>
    </row>
    <row r="108" spans="17:17" x14ac:dyDescent="0.25">
      <c r="Q108" s="1">
        <v>45034</v>
      </c>
    </row>
    <row r="109" spans="17:17" x14ac:dyDescent="0.25">
      <c r="Q109" s="1">
        <v>45035</v>
      </c>
    </row>
    <row r="110" spans="17:17" x14ac:dyDescent="0.25">
      <c r="Q110" s="1">
        <v>45036</v>
      </c>
    </row>
    <row r="111" spans="17:17" x14ac:dyDescent="0.25">
      <c r="Q111" s="1">
        <v>45037</v>
      </c>
    </row>
    <row r="112" spans="17:17" x14ac:dyDescent="0.25">
      <c r="Q112" s="1">
        <v>45038</v>
      </c>
    </row>
    <row r="113" spans="17:17" x14ac:dyDescent="0.25">
      <c r="Q113" s="1">
        <v>45039</v>
      </c>
    </row>
    <row r="114" spans="17:17" x14ac:dyDescent="0.25">
      <c r="Q114" s="1">
        <v>45040</v>
      </c>
    </row>
    <row r="115" spans="17:17" x14ac:dyDescent="0.25">
      <c r="Q115" s="1">
        <v>45041</v>
      </c>
    </row>
    <row r="116" spans="17:17" x14ac:dyDescent="0.25">
      <c r="Q116" s="1">
        <v>45042</v>
      </c>
    </row>
    <row r="117" spans="17:17" x14ac:dyDescent="0.25">
      <c r="Q117" s="1">
        <v>45043</v>
      </c>
    </row>
    <row r="118" spans="17:17" x14ac:dyDescent="0.25">
      <c r="Q118" s="1">
        <v>45044</v>
      </c>
    </row>
    <row r="119" spans="17:17" x14ac:dyDescent="0.25">
      <c r="Q119" s="1">
        <v>45045</v>
      </c>
    </row>
    <row r="120" spans="17:17" x14ac:dyDescent="0.25">
      <c r="Q120" s="1">
        <v>45046</v>
      </c>
    </row>
    <row r="121" spans="17:17" x14ac:dyDescent="0.25">
      <c r="Q121" s="1">
        <v>45047</v>
      </c>
    </row>
    <row r="122" spans="17:17" x14ac:dyDescent="0.25">
      <c r="Q122" s="1">
        <v>45048</v>
      </c>
    </row>
    <row r="123" spans="17:17" x14ac:dyDescent="0.25">
      <c r="Q123" s="1">
        <v>45049</v>
      </c>
    </row>
    <row r="124" spans="17:17" x14ac:dyDescent="0.25">
      <c r="Q124" s="1">
        <v>45050</v>
      </c>
    </row>
    <row r="125" spans="17:17" x14ac:dyDescent="0.25">
      <c r="Q125" s="1">
        <v>45051</v>
      </c>
    </row>
    <row r="126" spans="17:17" x14ac:dyDescent="0.25">
      <c r="Q126" s="1">
        <v>45052</v>
      </c>
    </row>
    <row r="127" spans="17:17" x14ac:dyDescent="0.25">
      <c r="Q127" s="1">
        <v>45053</v>
      </c>
    </row>
    <row r="128" spans="17:17" x14ac:dyDescent="0.25">
      <c r="Q128" s="1">
        <v>45054</v>
      </c>
    </row>
    <row r="129" spans="17:17" x14ac:dyDescent="0.25">
      <c r="Q129" s="1">
        <v>45055</v>
      </c>
    </row>
    <row r="130" spans="17:17" x14ac:dyDescent="0.25">
      <c r="Q130" s="1">
        <v>45056</v>
      </c>
    </row>
    <row r="131" spans="17:17" x14ac:dyDescent="0.25">
      <c r="Q131" s="1">
        <v>45057</v>
      </c>
    </row>
    <row r="132" spans="17:17" x14ac:dyDescent="0.25">
      <c r="Q132" s="1">
        <v>45058</v>
      </c>
    </row>
    <row r="133" spans="17:17" x14ac:dyDescent="0.25">
      <c r="Q133" s="1">
        <v>45059</v>
      </c>
    </row>
    <row r="134" spans="17:17" x14ac:dyDescent="0.25">
      <c r="Q134" s="1">
        <v>45060</v>
      </c>
    </row>
    <row r="135" spans="17:17" x14ac:dyDescent="0.25">
      <c r="Q135" s="1">
        <v>45061</v>
      </c>
    </row>
    <row r="136" spans="17:17" x14ac:dyDescent="0.25">
      <c r="Q136" s="1">
        <v>45062</v>
      </c>
    </row>
    <row r="137" spans="17:17" x14ac:dyDescent="0.25">
      <c r="Q137" s="1">
        <v>45063</v>
      </c>
    </row>
    <row r="138" spans="17:17" x14ac:dyDescent="0.25">
      <c r="Q138" s="1">
        <v>45064</v>
      </c>
    </row>
    <row r="139" spans="17:17" x14ac:dyDescent="0.25">
      <c r="Q139" s="1">
        <v>45065</v>
      </c>
    </row>
    <row r="140" spans="17:17" x14ac:dyDescent="0.25">
      <c r="Q140" s="1">
        <v>45066</v>
      </c>
    </row>
    <row r="141" spans="17:17" x14ac:dyDescent="0.25">
      <c r="Q141" s="1">
        <v>45067</v>
      </c>
    </row>
    <row r="142" spans="17:17" x14ac:dyDescent="0.25">
      <c r="Q142" s="1">
        <v>45068</v>
      </c>
    </row>
    <row r="143" spans="17:17" x14ac:dyDescent="0.25">
      <c r="Q143" s="1">
        <v>45069</v>
      </c>
    </row>
    <row r="144" spans="17:17" x14ac:dyDescent="0.25">
      <c r="Q144" s="1">
        <v>45070</v>
      </c>
    </row>
    <row r="145" spans="17:17" x14ac:dyDescent="0.25">
      <c r="Q145" s="1">
        <v>45071</v>
      </c>
    </row>
    <row r="146" spans="17:17" x14ac:dyDescent="0.25">
      <c r="Q146" s="1">
        <v>45072</v>
      </c>
    </row>
    <row r="147" spans="17:17" x14ac:dyDescent="0.25">
      <c r="Q147" s="1">
        <v>45073</v>
      </c>
    </row>
    <row r="148" spans="17:17" x14ac:dyDescent="0.25">
      <c r="Q148" s="1">
        <v>45074</v>
      </c>
    </row>
    <row r="149" spans="17:17" x14ac:dyDescent="0.25">
      <c r="Q149" s="1">
        <v>45075</v>
      </c>
    </row>
    <row r="150" spans="17:17" x14ac:dyDescent="0.25">
      <c r="Q150" s="1">
        <v>45076</v>
      </c>
    </row>
    <row r="151" spans="17:17" x14ac:dyDescent="0.25">
      <c r="Q151" s="1">
        <v>45077</v>
      </c>
    </row>
    <row r="152" spans="17:17" x14ac:dyDescent="0.25">
      <c r="Q152" s="1">
        <v>45078</v>
      </c>
    </row>
    <row r="153" spans="17:17" x14ac:dyDescent="0.25">
      <c r="Q153" s="1">
        <v>45079</v>
      </c>
    </row>
    <row r="154" spans="17:17" x14ac:dyDescent="0.25">
      <c r="Q154" s="1">
        <v>45080</v>
      </c>
    </row>
    <row r="155" spans="17:17" x14ac:dyDescent="0.25">
      <c r="Q155" s="1">
        <v>45081</v>
      </c>
    </row>
    <row r="156" spans="17:17" x14ac:dyDescent="0.25">
      <c r="Q156" s="1">
        <v>45082</v>
      </c>
    </row>
    <row r="157" spans="17:17" x14ac:dyDescent="0.25">
      <c r="Q157" s="1">
        <v>45083</v>
      </c>
    </row>
    <row r="158" spans="17:17" x14ac:dyDescent="0.25">
      <c r="Q158" s="1">
        <v>45084</v>
      </c>
    </row>
    <row r="159" spans="17:17" x14ac:dyDescent="0.25">
      <c r="Q159" s="1">
        <v>45085</v>
      </c>
    </row>
    <row r="160" spans="17:17" x14ac:dyDescent="0.25">
      <c r="Q160" s="1">
        <v>45086</v>
      </c>
    </row>
    <row r="161" spans="17:17" x14ac:dyDescent="0.25">
      <c r="Q161" s="1">
        <v>45087</v>
      </c>
    </row>
    <row r="162" spans="17:17" x14ac:dyDescent="0.25">
      <c r="Q162" s="1">
        <v>45088</v>
      </c>
    </row>
    <row r="163" spans="17:17" x14ac:dyDescent="0.25">
      <c r="Q163" s="1">
        <v>45089</v>
      </c>
    </row>
    <row r="164" spans="17:17" x14ac:dyDescent="0.25">
      <c r="Q164" s="1">
        <v>45090</v>
      </c>
    </row>
    <row r="165" spans="17:17" x14ac:dyDescent="0.25">
      <c r="Q165" s="1">
        <v>45091</v>
      </c>
    </row>
    <row r="166" spans="17:17" x14ac:dyDescent="0.25">
      <c r="Q166" s="1">
        <v>45092</v>
      </c>
    </row>
    <row r="167" spans="17:17" x14ac:dyDescent="0.25">
      <c r="Q167" s="1">
        <v>45093</v>
      </c>
    </row>
    <row r="168" spans="17:17" x14ac:dyDescent="0.25">
      <c r="Q168" s="1">
        <v>45094</v>
      </c>
    </row>
    <row r="169" spans="17:17" x14ac:dyDescent="0.25">
      <c r="Q169" s="1">
        <v>45095</v>
      </c>
    </row>
    <row r="170" spans="17:17" x14ac:dyDescent="0.25">
      <c r="Q170" s="1">
        <v>45096</v>
      </c>
    </row>
    <row r="171" spans="17:17" x14ac:dyDescent="0.25">
      <c r="Q171" s="1">
        <v>45097</v>
      </c>
    </row>
    <row r="172" spans="17:17" x14ac:dyDescent="0.25">
      <c r="Q172" s="1">
        <v>45098</v>
      </c>
    </row>
    <row r="173" spans="17:17" x14ac:dyDescent="0.25">
      <c r="Q173" s="1">
        <v>45099</v>
      </c>
    </row>
    <row r="174" spans="17:17" x14ac:dyDescent="0.25">
      <c r="Q174" s="1">
        <v>45100</v>
      </c>
    </row>
    <row r="175" spans="17:17" x14ac:dyDescent="0.25">
      <c r="Q175" s="1">
        <v>45101</v>
      </c>
    </row>
    <row r="176" spans="17:17" x14ac:dyDescent="0.25">
      <c r="Q176" s="1">
        <v>45102</v>
      </c>
    </row>
    <row r="177" spans="17:17" x14ac:dyDescent="0.25">
      <c r="Q177" s="1">
        <v>45103</v>
      </c>
    </row>
    <row r="178" spans="17:17" x14ac:dyDescent="0.25">
      <c r="Q178" s="1">
        <v>45104</v>
      </c>
    </row>
    <row r="179" spans="17:17" x14ac:dyDescent="0.25">
      <c r="Q179" s="1">
        <v>45105</v>
      </c>
    </row>
    <row r="180" spans="17:17" x14ac:dyDescent="0.25">
      <c r="Q180" s="1">
        <v>45106</v>
      </c>
    </row>
    <row r="181" spans="17:17" x14ac:dyDescent="0.25">
      <c r="Q181" s="1">
        <v>45107</v>
      </c>
    </row>
  </sheetData>
  <phoneticPr fontId="7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555DBE4656848825F334BF195EA0E" ma:contentTypeVersion="13" ma:contentTypeDescription="Vytvoří nový dokument" ma:contentTypeScope="" ma:versionID="4b63356d93e6a0d45e1bb99254c9fd34">
  <xsd:schema xmlns:xsd="http://www.w3.org/2001/XMLSchema" xmlns:xs="http://www.w3.org/2001/XMLSchema" xmlns:p="http://schemas.microsoft.com/office/2006/metadata/properties" xmlns:ns2="7c980470-45a7-4967-bccf-0a3926623d34" xmlns:ns3="54b3e070-48d0-4c03-aa4f-6bd149cfd579" targetNamespace="http://schemas.microsoft.com/office/2006/metadata/properties" ma:root="true" ma:fieldsID="1d809e4ca54947075875810f6e867853" ns2:_="" ns3:_="">
    <xsd:import namespace="7c980470-45a7-4967-bccf-0a3926623d34"/>
    <xsd:import namespace="54b3e070-48d0-4c03-aa4f-6bd149cfd5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80470-45a7-4967-bccf-0a3926623d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3e070-48d0-4c03-aa4f-6bd149cfd5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90F165-8CF6-4506-B0EE-E65FB11E94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D0883D-A8E0-4523-9936-76ABCD964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80470-45a7-4967-bccf-0a3926623d34"/>
    <ds:schemaRef ds:uri="54b3e070-48d0-4c03-aa4f-6bd149cfd5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B69AE2-60D3-4313-B482-963860EBA8A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Záznam kurzu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2023-06-29T10:41:44Z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0x010100DDE555DBE4656848825F334BF195EA0E</vt:lpwstr>
  </property>
</Properties>
</file>