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B10CA8A1-DE3F-4E4C-819B-81D649792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3" i="1" l="1"/>
  <c r="F90" i="1" l="1"/>
  <c r="E63" i="1"/>
  <c r="E64" i="1"/>
  <c r="F22" i="1" l="1"/>
  <c r="F19" i="1"/>
  <c r="F38" i="1"/>
  <c r="F20" i="1"/>
  <c r="F7" i="1" l="1"/>
  <c r="F62" i="1"/>
  <c r="F74" i="1" l="1"/>
  <c r="F73" i="1"/>
  <c r="F70" i="1"/>
  <c r="F61" i="1"/>
  <c r="F60" i="1"/>
  <c r="F78" i="1"/>
  <c r="F46" i="1" l="1"/>
  <c r="F14" i="1" l="1"/>
  <c r="F39" i="1"/>
  <c r="F40" i="1"/>
  <c r="F50" i="1"/>
  <c r="F35" i="1" l="1"/>
  <c r="F33" i="1"/>
  <c r="F30" i="1"/>
  <c r="F21" i="1"/>
  <c r="F23" i="1"/>
  <c r="F18" i="1" l="1"/>
  <c r="F28" i="1"/>
  <c r="F27" i="1"/>
  <c r="F71" i="1"/>
  <c r="F15" i="1"/>
  <c r="F58" i="1"/>
</calcChain>
</file>

<file path=xl/sharedStrings.xml><?xml version="1.0" encoding="utf-8"?>
<sst xmlns="http://schemas.openxmlformats.org/spreadsheetml/2006/main" count="836" uniqueCount="297">
  <si>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</si>
  <si>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</si>
  <si>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</si>
  <si>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</si>
  <si>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</si>
  <si>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</si>
  <si>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</si>
  <si>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</si>
  <si>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</si>
  <si>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služby</t>
  </si>
  <si>
    <t>Legenda:</t>
  </si>
  <si>
    <t xml:space="preserve">Roční plán VZ  byl vytvořen na základě zaslaných požadavků jednotlivých odborů. </t>
  </si>
  <si>
    <t>Předpokládaná hodnota VZ bez DPH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</si>
  <si>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</si>
  <si>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</si>
  <si>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</si>
  <si>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</si>
  <si>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VZMR/OŘ</t>
  </si>
  <si>
    <t>SR</t>
  </si>
  <si>
    <t>dodávky</t>
  </si>
  <si>
    <t>4 roky</t>
  </si>
  <si>
    <t>SR/ OP EU</t>
  </si>
  <si>
    <t>NLVZ/OŘ</t>
  </si>
  <si>
    <t>Rozvoj SW a pořízení HW.</t>
  </si>
  <si>
    <t>S 22</t>
  </si>
  <si>
    <t>SR/OPZ</t>
  </si>
  <si>
    <t>01/2023</t>
  </si>
  <si>
    <t>Jazykové vzdělávání zaměstnanců MŠMT</t>
  </si>
  <si>
    <t>S 21, O 42</t>
  </si>
  <si>
    <t>Vysoutěžení navazující smlouvy ve věci zajištění jazykových kurzů pro zaměstnance MŠMT.</t>
  </si>
  <si>
    <t xml:space="preserve">                      Plán veřejných zakázek MŠMT pro rok 2023</t>
  </si>
  <si>
    <t>VZ 2023  probíhající</t>
  </si>
  <si>
    <t>VZ 2023  (NLVZ - seřazeno podle termínu předložení Evidenčního listu)</t>
  </si>
  <si>
    <t>VZ 2023  (PLVZ a VZMR - seřazeno podle termínu předložení Evidenčního listu)</t>
  </si>
  <si>
    <t>VZ 2023 do 500 tis. Kč, administrované samostatně jednotlivými útvary v průběhu roku</t>
  </si>
  <si>
    <t>10/2023</t>
  </si>
  <si>
    <t>do 06/2023</t>
  </si>
  <si>
    <t>Správa interního komunikačního systému - intranetu</t>
  </si>
  <si>
    <t>do 06/2025</t>
  </si>
  <si>
    <t>Maintenance eSSL EPD</t>
  </si>
  <si>
    <t>03/2023</t>
  </si>
  <si>
    <t>02/2023</t>
  </si>
  <si>
    <t>04/2023</t>
  </si>
  <si>
    <t>07/2023</t>
  </si>
  <si>
    <t>Správa interního komunikačního systému (intranetu) úřadu (editace obsahu, zajištění funkčnosti).</t>
  </si>
  <si>
    <t>Údržba a rozvoj eSSL EPD.</t>
  </si>
  <si>
    <t>S 22, O 51</t>
  </si>
  <si>
    <t>Dodávka, implementace, podpora a rozvoj systému elektronické spisové služby na Ministerstvu školství, mládeže a tělovýchovy</t>
  </si>
  <si>
    <t>01/2024</t>
  </si>
  <si>
    <t>NAÚ</t>
  </si>
  <si>
    <t>Hodnocení NAÚVS Světovou federací pro lékařské vzdělávání (World Federation for Medical Education, WFME)</t>
  </si>
  <si>
    <t>1 rok</t>
  </si>
  <si>
    <t>z nároků</t>
  </si>
  <si>
    <t>Hodnocení NAÚVS Světovou federací pro lékařské vzdělávání (World Federation for Medical Education, WFME).</t>
  </si>
  <si>
    <t>05/2023</t>
  </si>
  <si>
    <t>09/2023</t>
  </si>
  <si>
    <t>O 21</t>
  </si>
  <si>
    <t>Zajišťování kurzů češtiny pro osoby s udělenou mezinárodní ochranou na období 2024 - 2026</t>
  </si>
  <si>
    <t>Bezplatná výuka českého jazyka pro azylanty.</t>
  </si>
  <si>
    <t>3 roky</t>
  </si>
  <si>
    <t>06/2023</t>
  </si>
  <si>
    <t>O 23</t>
  </si>
  <si>
    <t>Konzultační semináře k prioritním tématům MŠMT</t>
  </si>
  <si>
    <t>do 12/2023</t>
  </si>
  <si>
    <t>jednorázově</t>
  </si>
  <si>
    <t>Nákup medailí MŠMT</t>
  </si>
  <si>
    <t>Nákup medailí MŠMT.</t>
  </si>
  <si>
    <t>Zhotovení krabiček medaile MŠMT</t>
  </si>
  <si>
    <t>Zhotovení krabiček medaile MŠMT.</t>
  </si>
  <si>
    <t>Nákup kytic na akci Medaile MŠMT</t>
  </si>
  <si>
    <t>Nákup kytic na akci Medaile MŠMT.</t>
  </si>
  <si>
    <t>09/2024</t>
  </si>
  <si>
    <t>Náklady na PR Strategie vzdělávací 
politiky ČR do roku 2030+</t>
  </si>
  <si>
    <t>Zhotovení a nákup 
marketingových předmětů 
S2030+.</t>
  </si>
  <si>
    <t>Realizace seminářů/konference S2030+ a DZ ČR 2023-2027.</t>
  </si>
  <si>
    <t>Tisk a distribuce Strategie vzdělávací politiky ČR do roku 2030+ a DZ ČR 2023-2027</t>
  </si>
  <si>
    <t>Tisk brožované publikace.</t>
  </si>
  <si>
    <t>Tisk publikace "Cestovní mapa velkých výzkumných infrastruktur ČR pro léta 2023 až 2026"</t>
  </si>
  <si>
    <t>O 31</t>
  </si>
  <si>
    <t>"Cestovní mapa velkých 
výzkumných infrastruktur ČR pro 
léta 2023 až 2026" (hlavní 
strategický dokument stanovující 
koncepci rozvoje věcně příslušné 
agendy v ČR) - příprava anglicko_x0002_jazyčné verze publikace, grafická 
úprava a tisk (300 ks).</t>
  </si>
  <si>
    <t>Národní den velkých výzkumných 
infrastruktur</t>
  </si>
  <si>
    <t>Organizační zajištění 6. Národního 
dne velkých výzkumných 
infrastruktur - pronájem 
konferenčních prostor a techniky, 
catering, zajištění služeb 
fotografa apod.</t>
  </si>
  <si>
    <t>2023</t>
  </si>
  <si>
    <t>Ceny ministra pro VŠ – moderace</t>
  </si>
  <si>
    <t>Moderátorské služby.</t>
  </si>
  <si>
    <t>11/2023</t>
  </si>
  <si>
    <t>Ceny ministra pro VŠ – květiny</t>
  </si>
  <si>
    <t>Květiny.</t>
  </si>
  <si>
    <t>Dny vzdělávací činnosti 2022</t>
  </si>
  <si>
    <t>O 30</t>
  </si>
  <si>
    <t>Pronájem prostor.</t>
  </si>
  <si>
    <t>Jmenování profesorů – pronájem prostor Karolina UK</t>
  </si>
  <si>
    <t>jednorázově v 1. a 2. pololetí</t>
  </si>
  <si>
    <t>Jmenování profesorů – zpěv a varhanní doprovod v Karolinu UK</t>
  </si>
  <si>
    <t>Hudební produkce.</t>
  </si>
  <si>
    <t>Zajištění pronájmu prostor na jednání Rady programů a setkání s reprezentacemi vysokých škol ke koncepčním dokumentům (Vyhlášení centralizovaného rozvojového programu pro VVŠ 2023)</t>
  </si>
  <si>
    <t>Pronájem prostor a konferenční 
techniky.</t>
  </si>
  <si>
    <t xml:space="preserve">Jmenování profesorů – květiny (jmenované profesorky, řečník, zpěvačka) </t>
  </si>
  <si>
    <t>O 53</t>
  </si>
  <si>
    <t xml:space="preserve">MŠMT - zajištění servisu a pravidelné prohlídky klimatizace, vzduchotechniky a protipožárních klapek </t>
  </si>
  <si>
    <t>Zajištění běžných servisních činností a periodických prohlídek.</t>
  </si>
  <si>
    <t>MŠMT - stěhovací služby</t>
  </si>
  <si>
    <t>O 53, O 42</t>
  </si>
  <si>
    <t>12/2023</t>
  </si>
  <si>
    <t>SR/OP EU</t>
  </si>
  <si>
    <t xml:space="preserve"> PLVZ/OŘ</t>
  </si>
  <si>
    <t xml:space="preserve">Smlouva o sběru a odvozu odpadu </t>
  </si>
  <si>
    <t>Pravidelný sběr a odvoz odpadu z míst shromažďování odpadu se sběrných nádob (zapůjčí dodavatel MŠMT k užívání) od objektů MŠMT v Karmelitské 7, 8 a U Lužického semináře 13/90.</t>
  </si>
  <si>
    <t>PLVZ/OŘ</t>
  </si>
  <si>
    <t>08/2023</t>
  </si>
  <si>
    <t>Komplexní obsluha a údržba technologické části plynových a elektrických kotelen a souvisejících zařízení na MŠMT</t>
  </si>
  <si>
    <t>Udržení předmětných zařízení v provozuschopném stavu za současného splnění všech náležitostí, které pro bezchybný provoz nařizují předmětné normy a další závazné předpisy, týkající se jak vlastního provozu, tak i bezpečnosti práce, protipožárních opatření, vlivu na životní prostředí apod. Držení pohotovostního režimu pro případy havárií a havarijních oprav. Zajištění oprav a havarijního servisu. Poradenství prováděné odborně způsobilou osobou.</t>
  </si>
  <si>
    <t>Pravidelné odborné prohlídky, zkoušky a údržba výtahů v pracovní dny 0-24 hod. Nepravidelné servisní prohlídky a opravy v mimo pracovní dny a o svátcích 0-24 hod. Vyprošťování dopravovaných osob z výtahů – nepřetržitá pohotovost. Havarijní servisní činnost a odstraňování závad. Pravidelné zaškolení pracovníků objednavatele na činnost dozorce výtahů a pro vyprošťování dopravovaných osob.</t>
  </si>
  <si>
    <t>Smlouva na zajištění servisu výtahů v souladu s ustanoveními platných právních předpisů a norem v objektech MŠMT - Dolní Břežany</t>
  </si>
  <si>
    <t>O 50</t>
  </si>
  <si>
    <t>Bílá technika</t>
  </si>
  <si>
    <t>Lednice, mikrovlnky, kávovary,…</t>
  </si>
  <si>
    <t>průběžně</t>
  </si>
  <si>
    <t>MŠMT – Revitalizace archivu budovy č.2 Lhota, Dolní Břežany
I. Etapa – Zpracování projektových dokumentací DSP a 
DPS včetně projednání s DOSS a autorského dozoru</t>
  </si>
  <si>
    <t>2 roky</t>
  </si>
  <si>
    <t>11/2022</t>
  </si>
  <si>
    <t>05/2022</t>
  </si>
  <si>
    <t>SR/**</t>
  </si>
  <si>
    <t>133V012000036</t>
  </si>
  <si>
    <t>stavební práce</t>
  </si>
  <si>
    <t>Revitalizace archivu budovy č. 2, Dolní Břežany II. Etapa</t>
  </si>
  <si>
    <t>Oprava archivu budovy č. 2, Dolní Břežany.</t>
  </si>
  <si>
    <t>Rekonstrukce budovy Karmelitská 17  1.Etapa, II. Fáze</t>
  </si>
  <si>
    <t>Realizace - nutných investičných akcí.</t>
  </si>
  <si>
    <t>Pořízení provozního systému.</t>
  </si>
  <si>
    <t>O 51</t>
  </si>
  <si>
    <t>Smlouva o zajištění optimalizace, poskytnutí podpory rozvoje a maintenance provozního monitoringu nástrojem ZABBIX</t>
  </si>
  <si>
    <t>Rekonstrukce budovy Senovážné náměstí 977/24 – 2. etapa</t>
  </si>
  <si>
    <t>133V012000021</t>
  </si>
  <si>
    <t>Zpracování projektových dokumentací DSP a DPS.</t>
  </si>
  <si>
    <t>Nákup novin a časopisů pro rok 2024</t>
  </si>
  <si>
    <t>-</t>
  </si>
  <si>
    <t>Klimatizace serveroven - realizace a dodávka</t>
  </si>
  <si>
    <t>133V012000032</t>
  </si>
  <si>
    <t>Na základě dodané prováděcí projektové dokumentace ke klimatizaci serveroven realiazce akce.</t>
  </si>
  <si>
    <t>O 42</t>
  </si>
  <si>
    <t>Servis služebních vozidel tovární značky Kia</t>
  </si>
  <si>
    <t>OP EU</t>
  </si>
  <si>
    <t>Telefonní operátor</t>
  </si>
  <si>
    <t>O 51, O 42</t>
  </si>
  <si>
    <t>Poskytnutí služeb telefonního operátora (hlasové a datové služby mobilní i pevné linky).</t>
  </si>
  <si>
    <t>Pozáruční servis malých a speciálních tiskáren</t>
  </si>
  <si>
    <t>Servis a dodávky spotřebního materiálu osobních tiskáren.</t>
  </si>
  <si>
    <t>Pronájem licencí Microsoft</t>
  </si>
  <si>
    <t>Pronájem licencí Microsoft a souvisejících doplňkových služeb + technická podpora.</t>
  </si>
  <si>
    <t>Pronájem optických propojů</t>
  </si>
  <si>
    <t>Pronájem nenasvícených optických vláken pro zajištění přenosu dat mezi objekty MŠMT.</t>
  </si>
  <si>
    <t>Pořízení mobilních telefonů pro zaměstnance MŠMT</t>
  </si>
  <si>
    <t>Switche 2023</t>
  </si>
  <si>
    <t>ano</t>
  </si>
  <si>
    <t>Pořízení prvků síťové infrastruktury - zajištění switchů v roce 2023.</t>
  </si>
  <si>
    <t>5 roků</t>
  </si>
  <si>
    <t>3.Q 2023</t>
  </si>
  <si>
    <t>WIFI 2023</t>
  </si>
  <si>
    <t>Core switch</t>
  </si>
  <si>
    <t>Statistický software</t>
  </si>
  <si>
    <t>Service desk</t>
  </si>
  <si>
    <t>Zajištění správy a rozvoje Servis Desk.</t>
  </si>
  <si>
    <t>Obnova autoparku OP.
Pořízení 2 ks hybridních osobních automobilů.</t>
  </si>
  <si>
    <t>Hodnocení podpory v oblasti budování 
infrastruktury pro VaVaI</t>
  </si>
  <si>
    <t>Podpora rozvoje infrastrukturního zajištění tzv. velkých výzkumných infrastruktur, které provozovatelé zpřístupňují na principu otevřeného přístupu všem jejich potenciálním uživatelům.</t>
  </si>
  <si>
    <t>2023-2027</t>
  </si>
  <si>
    <t>Hodnocení systémových opatření na národní úrovni na podporu výzkumného a inovačního prostředí a v oblasti strategického řízení VaV</t>
  </si>
  <si>
    <t xml:space="preserve">Předmětem evaluace budou systémová opatření na národní úrovni, jejichž cílem bude příprava výzkumného prostředí na implementaci Open Science včetně přípravy na paradigmatickou změnu modelu zpřístupňování zdrojových výzkumných dat v režimu Open Data a systémové nastavení efektivnější koordinace, dostupnosti a práce s informačními zdroji a daty ve VaVaI. </t>
  </si>
  <si>
    <t xml:space="preserve">Hodnocení podpory do prostředí VŠ </t>
  </si>
  <si>
    <t>Vyhodnocení intervencí do podpory vysokých škol s výjimkou PedF a FPU/FVU (base-line a následné).</t>
  </si>
  <si>
    <t>Hodnocení podpory do prostředí PedF a FPU/FVU</t>
  </si>
  <si>
    <t>Vyhodnocení intervencí podpory vysokých škol - PedF, FPU/FVU (base-line a následné).</t>
  </si>
  <si>
    <t>Zajištění překladatelských služeb 2024 - 2027</t>
  </si>
  <si>
    <t xml:space="preserve">Zajištění překladatelských služeb pro OP na období let 
2024-2027. </t>
  </si>
  <si>
    <t>Zajištění tlumočnických služeb
2024 - 2027</t>
  </si>
  <si>
    <t xml:space="preserve">Zajištění tlumočnických služeb pro OP na období let 
2024-2027. </t>
  </si>
  <si>
    <t>Propagační tiskoviny 2023</t>
  </si>
  <si>
    <t>VZMR/UŘ</t>
  </si>
  <si>
    <t>Propagační předměty 2023</t>
  </si>
  <si>
    <t>Zajištění propagačních tiskovin pro OP JAK.</t>
  </si>
  <si>
    <t>Zajištění propagačních předmětů pro OP JAK.</t>
  </si>
  <si>
    <t>Monitorovací výbor OP JAK</t>
  </si>
  <si>
    <t>Zajištění monitorovacího výboru OP JAK v externích prostorách.</t>
  </si>
  <si>
    <t>Audiovizuální služby</t>
  </si>
  <si>
    <t>Zajištění fotografické a video dokumentace akcí ŘO. Natáčení a střih videí o projektech za účelem propagace OP JAK.</t>
  </si>
  <si>
    <t>Úklidové služby pro MŠMT</t>
  </si>
  <si>
    <t>doba neurčitá</t>
  </si>
  <si>
    <t>SR / OP EU</t>
  </si>
  <si>
    <t>Výroční zpráva o stavu a rozvoji vzdělávání v ČR za rok 2022</t>
  </si>
  <si>
    <t>Grafická úprava a DTP Výroční zprávy o stavu a rozvoji vzdělávání v ČR za rok 2022.</t>
  </si>
  <si>
    <t xml:space="preserve">Zpracování dat z Informačního systému o průměrném výdělku pro účely pravidelného dotazníku OECD </t>
  </si>
  <si>
    <t>Zajištění dat pro porovnání výdělků učitelů s výdělky ve mzdové a platové sféře pro publikaci OECD Education at a Glance.</t>
  </si>
  <si>
    <t xml:space="preserve">Smlouva o zajištění servisu, spotř.mat a náhr.dílů k tiskárně čipových karet MATICA </t>
  </si>
  <si>
    <t>Smlouva o zajištění servisu, spotř.mat a náhr.dílů k tiskárně čipových karet MATICA.</t>
  </si>
  <si>
    <t>Programátorské práce a podpora webových portálů 2023-2027</t>
  </si>
  <si>
    <t xml:space="preserve">Rozvoj a podpora webového portálu OP JAK a OP VVV. Podpora databází výstupů OP VK a OP VVV a rozvoj na databázi OP JAK a případně podpora webových portálů OP VK a OP VaVpI.  +Programování v jazyce PHP.  (VZ na části) </t>
  </si>
  <si>
    <t>Propojení účetního systému EIS s monitorovacím systémem MS</t>
  </si>
  <si>
    <t>Podpora a rozvoj propojení účetního systému EIS JASU s monitorovacím systémem 2021+ a 2014+.</t>
  </si>
  <si>
    <t>JŘBU/UŘ</t>
  </si>
  <si>
    <t>MŠMT – Datové úložiště a zálohovací zařízení</t>
  </si>
  <si>
    <t>Pořízení datového úložiště a zálohovacího zařízení se zárukou a maintenance 5 let.</t>
  </si>
  <si>
    <t>12/2022</t>
  </si>
  <si>
    <t>Programátorské práce na platformě .NET a podpora
Microsoft SharePoint</t>
  </si>
  <si>
    <t>Programátorské práce na platformě .NET (i nezávisle na MS SP) a zajištění rozvoje a komplexní podpory Microsoft SharePoint.</t>
  </si>
  <si>
    <t>Zajištění úklidových služeb v objektech MŠMT vč. dodávek hygienických prostředků. Zakázka na části A) úřad a B) OP.</t>
  </si>
  <si>
    <t>01/2022</t>
  </si>
  <si>
    <t>Zajištění optimalizace stávajícího provozního dohledu, realizovaného s využitím open-source monitorovacího nástroje ZABBIX.</t>
  </si>
  <si>
    <t>Dokumentace DSP, DPS, autorský dozor.</t>
  </si>
  <si>
    <t>09/2022</t>
  </si>
  <si>
    <t>Tvorba softwarového nástroje informačních toků (intranetu) v rámci MŠMT</t>
  </si>
  <si>
    <t>Zakázky jsou rozděleny na 4 části od již probíhajících, přes nadlimitní, dále podlimitní a malého rozsahu, až po zakázky do 500 tis. Kč.</t>
  </si>
  <si>
    <t>Vytvoření, provoz a rozvoj několika samostatných webových aplikací.</t>
  </si>
  <si>
    <t xml:space="preserve"> NLVZ/OŘ</t>
  </si>
  <si>
    <t>Rozvoj SW.</t>
  </si>
  <si>
    <t>Rozvoj EIS-JASU</t>
  </si>
  <si>
    <t>Rozvoj OKbase</t>
  </si>
  <si>
    <t>Technická podpora provozu a s tím související rozvoj vybraných informačních systémů ve správě odboru VŠ</t>
  </si>
  <si>
    <t>28 měsíců</t>
  </si>
  <si>
    <t>Provoz a rozvoj IS OVŠ.</t>
  </si>
  <si>
    <t>Studie proveditelnosti a podpora pro vytvoření ZD na eEdu-II</t>
  </si>
  <si>
    <t>7 měsíců</t>
  </si>
  <si>
    <t>eEdu-II</t>
  </si>
  <si>
    <t>Návazná etapa eEdu-I zahrnující novou elektronizaci Sběru statisticko adminstrtivních dat, vedení zjednodušené evidence matrik MŠ, SIMS, REDOP a ev. dalších dle konkretizovaného zadání.</t>
  </si>
  <si>
    <t>3roky</t>
  </si>
  <si>
    <t>Pravidelný nákup, novin, časopisů a dalších periodik pro rok 2022.</t>
  </si>
  <si>
    <t>Podklad pro vytvoření ZD na eEdu-II, odborné konzultace a podpora při vypořádání dotazů, ev. i dozor při implementaci.</t>
  </si>
  <si>
    <t>Zajištění stěhovacích prací, ekologické likvidace nepotřebného majetku, poskytováníí velkokapacitních kontejnerů pro objemný odpad.</t>
  </si>
  <si>
    <t>05/2024</t>
  </si>
  <si>
    <t>VZMR/JŘBU</t>
  </si>
  <si>
    <t xml:space="preserve">Zařízení pro propojení a řízení páteřní komunikační síťové infrastruktury. </t>
  </si>
  <si>
    <t>Platba bude v dolarech. Částka za hodnocení je WFME stanovena na 60.000 USD. Hrazeno z nároků.</t>
  </si>
  <si>
    <t>Z toho OP EU 50 tis. bez DPH, úřad 289.256,20 Kč bez DPH.</t>
  </si>
  <si>
    <t>Z toho OP EU 1.500.000,-Kč bez DPH, úřad 1.500.000,-Kč bez DPH.</t>
  </si>
  <si>
    <t>SMVS                                                     Z toho OP EU 900.000,-Kč bez DPH, úřad 900.000,-Kč bez DPH.</t>
  </si>
  <si>
    <t>SMVS                                                      Z toho OP EU 5.000.000,-Kč bez DPH, úřad 5.000.000,-Kč bez DPH.</t>
  </si>
  <si>
    <t>Z toho OP EU 3.000.000,-Kč bez DPH, úřad 4.160.000,-Kč bez DPH.</t>
  </si>
  <si>
    <t>SMVS                                                      Z toho OP EU 25.000.000,-Kč bez DPH, úřad 35.000.000,-Kč bez DPH.</t>
  </si>
  <si>
    <t>SMVS                                                                 Z toho OP EU 4.995.000,-Kč bez DPH, úřad 20.000.000,-Kč bez DPH.</t>
  </si>
  <si>
    <t>Z toho OP EU 3.312.000,-Kč bez DPH, úřad 6.096.000,-Kč bez DPH.</t>
  </si>
  <si>
    <t>Z toho OP EU 13.856.726,70 Kč bez DPH, úřad 45.495.912,-Kč bez DPH.</t>
  </si>
  <si>
    <t>Nákup, případně pronájem licencí pro statistický software s možnostmi pokročilé analýzy dat, vytváření sestav a grafických výstupů.</t>
  </si>
  <si>
    <t>Zpracování návrhu pro veřejnou zakázku na tvorbu agendového informačního systému určeného pro sledování uplatnitelnosti absolventů v ČR</t>
  </si>
  <si>
    <t>Příprava podkladů (návrhů) pro veřejnou zakázku na tvorbu AIS, příprava technické dokumentace a podkladů nezbytných pro jednání s OHA.</t>
  </si>
  <si>
    <t xml:space="preserve">Systémové zajištění WI-FI, centrální správa vč. licencí a montáže AP v objektech MŠMT pro rok 2023. </t>
  </si>
  <si>
    <t>bude doplněno v návaznosti na I. Fázi</t>
  </si>
  <si>
    <t>OŘ</t>
  </si>
  <si>
    <t>Pořízení IT techniky pro zaměstnance MŠMT                     (centralizovaná VZ z DNS u MF nebo MV)</t>
  </si>
  <si>
    <t>Pořízení 2 ks osobních automobilů (centalizovaná VZ z RD u MV)</t>
  </si>
  <si>
    <t>03/2024</t>
  </si>
  <si>
    <t>SMVS                                            žádost o dotaci na FVE a Dešťovku</t>
  </si>
  <si>
    <t>Servis a opravy služebních vozidel MŠMT tovární značky Kia.</t>
  </si>
  <si>
    <t>O 51, O 52, O 42</t>
  </si>
  <si>
    <t>Pronájem licencí Tableau pro zaměstnance MŠMT - projekt IPs Data</t>
  </si>
  <si>
    <t>3/2023</t>
  </si>
  <si>
    <t>út</t>
  </si>
  <si>
    <t>O 52</t>
  </si>
  <si>
    <t>Pronájem licencí softwaru Tableau pro 2 zaměstnance MŠMT - projekt IPs Data.</t>
  </si>
  <si>
    <t>Pronájem licencí ArcGIS pro zaměstnance MŠMT - projekt IPs Data</t>
  </si>
  <si>
    <t>Pronájem speciálních licencí softwaru ArcGIS pro 2 zaměstnance MŠMT - projekt IPs Data.</t>
  </si>
  <si>
    <t>MŠMT - PS IMAGO PRO II</t>
  </si>
  <si>
    <t>Pořízení 7 permanentních licencí statistického software.</t>
  </si>
  <si>
    <t>O 42, O 51, O 52</t>
  </si>
  <si>
    <t xml:space="preserve">Pořízení 101 ks manažerských a 788 ks referentských mobilních telefonů. (Z toho 44 ks manažerských a 361 ks referentských mobilních telefonů pro O42 a 7 ks manažerských a 27 ks referentských mobilních telefonů pro O 52) </t>
  </si>
  <si>
    <t>Pořízení 430 ks referentských notebooků, 966 ks monitorů a 150 dokovacích stanic vč. příslušenství. (Z toho 280 ks referentských notebooků a 366 ks monitorů pro O 42 a 34 ks referentských notebooků, 68 ks monitorů a 34 dokovacích stanic vč. příslušenství pro O 52)</t>
  </si>
  <si>
    <t>Z toho O 42: 1.782.644,63 Kč bez DPH, O 52: 196.694,21 bez DPH, úřad: 3.600.000,-Kč bez DPH.</t>
  </si>
  <si>
    <t>Z toho O 42: 6.500.000,-Kč bez DPH, O 52: 322:314,-Kč bez DPH, úřad: 13.000.000,-Kč bez DPH.</t>
  </si>
  <si>
    <t xml:space="preserve">Aktualizace </t>
  </si>
  <si>
    <t>I.Q 2023</t>
  </si>
  <si>
    <t>Šetření u dětí ve věku ZŠ k trávení volného času, využívání digitálních technologií a wellbeingu</t>
  </si>
  <si>
    <t>Předmětem veřejné zakázky je kvantitativní výzkum formou CAWI a kvalitativní výzkum formou individuálních rozhovorů a etnografické studie u dětí ve věku 6 - 15 let (ve věku základní školy) a týkající se využívání volného času, používání digitálních technologií a wellbeingu.</t>
  </si>
  <si>
    <t>do splnění</t>
  </si>
  <si>
    <t>II.Q 2023</t>
  </si>
  <si>
    <t>K2</t>
  </si>
  <si>
    <r>
      <t>Software pro správu majetku a facility management (</t>
    </r>
    <r>
      <rPr>
        <strike/>
        <sz val="10"/>
        <rFont val="Calibri"/>
        <family val="2"/>
        <charset val="238"/>
      </rPr>
      <t>CDE systém</t>
    </r>
    <r>
      <rPr>
        <sz val="10"/>
        <rFont val="Calibri"/>
        <family val="2"/>
        <charset val="238"/>
      </rPr>
      <t>)</t>
    </r>
  </si>
  <si>
    <t>5 roky</t>
  </si>
  <si>
    <t>Nová</t>
  </si>
  <si>
    <t>Poskytovatel pracovnělékařských služeb</t>
  </si>
  <si>
    <t>Uzavření smlouvy s poskytovatelem pracovnělékařských služeb a poskytování plnění vyplývajících z této smlouvy</t>
  </si>
  <si>
    <t>S 20</t>
  </si>
  <si>
    <t>Mutual Learning Exercise on Mission Implementation</t>
  </si>
  <si>
    <t>Organizační zajištění akce
pronájem 
konferenčních prostor a techniky, 
catering, apod.</t>
  </si>
  <si>
    <t xml:space="preserve">Z toho O 42: 10.768.595,-Kč bez DPH, O 52: 1.950.000,-Kč bez DPH, úřad: 7.300.000,-Kč bez DPH.  </t>
  </si>
  <si>
    <t>Z toho OP EU 3.000.000,-Kč bez DPH, úřad 7.000.000,-Kč bez DPH.</t>
  </si>
  <si>
    <t>02/2024</t>
  </si>
  <si>
    <t>neurčito, nebo do vyčerpání</t>
  </si>
  <si>
    <t>Výroční konference
OP VVV a OP JAK</t>
  </si>
  <si>
    <t xml:space="preserve">Předmětem VZ je zajištění realizace výroční konference včetně prostor, techniky, občerstvení a dalších souvisejících služeb.
</t>
  </si>
  <si>
    <t>Správa ATÚ</t>
  </si>
  <si>
    <t>Zajištění správy telefonních ústředen.</t>
  </si>
  <si>
    <t xml:space="preserve">Studie proveditelnosti k druhé etapě eEdu-II, která navazuje na eEdu-I </t>
  </si>
  <si>
    <t>Pojištění vozidel</t>
  </si>
  <si>
    <t>Povinné a havarijní pojištění vozidel.</t>
  </si>
  <si>
    <t>Opravy a údržba elektro pro MŠMT</t>
  </si>
  <si>
    <t>Předmětem plnění veřejné zakázky je v 1. části komplexní zajištění provozu, údržby, oprav, dodávek materiálu a dalších služeb z oblasti elektro pro MŠMT. Předmětem plnění veřejné zakázky v 2. části je kompletní zajištění revizí v oblasti elektrotechniky pro objekt pronajatý pro OP JAK.</t>
  </si>
  <si>
    <t>Z toho OP EU 280.000,-Kč bez DPH a úřad 3.320.000,-Kč bez DPH.</t>
  </si>
  <si>
    <t>Z toho OP EU 2.164.448,-Kč bez DPH, úřad 2.754.000,-Kč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</si>
</sst>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0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</font>
    <font>
      <strike/>
      <sz val="10"/>
      <color rgb="FF00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9" fillId="0" borderId="4" xfId="0" applyFont="1" applyBorder="1" applyAlignment="1">
      <alignment horizontal="center" vertical="center" wrapText="1"/>
    </xf>
    <xf numFmtId="8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8" fontId="9" fillId="6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16" fillId="0" borderId="0" xfId="0" applyFont="1"/>
    <xf numFmtId="8" fontId="9" fillId="8" borderId="4" xfId="0" applyNumberFormat="1" applyFont="1" applyFill="1" applyBorder="1" applyAlignment="1">
      <alignment horizontal="center" vertical="center" wrapText="1"/>
    </xf>
    <xf numFmtId="165" fontId="10" fillId="7" borderId="4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8" fontId="9" fillId="10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49" fontId="10" fillId="9" borderId="4" xfId="0" applyNumberFormat="1" applyFont="1" applyFill="1" applyBorder="1" applyAlignment="1">
      <alignment horizontal="center" vertical="center"/>
    </xf>
    <xf numFmtId="49" fontId="10" fillId="9" borderId="4" xfId="0" applyNumberFormat="1" applyFont="1" applyFill="1" applyBorder="1" applyAlignment="1">
      <alignment horizontal="center" vertical="center" wrapText="1"/>
    </xf>
    <xf numFmtId="49" fontId="8" fillId="10" borderId="4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8" fontId="5" fillId="9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8" fontId="19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/>
    </xf>
    <xf numFmtId="49" fontId="19" fillId="9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8" fontId="17" fillId="10" borderId="4" xfId="0" applyNumberFormat="1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8" fontId="2" fillId="9" borderId="1" xfId="0" applyNumberFormat="1" applyFont="1" applyFill="1" applyBorder="1" applyAlignment="1">
      <alignment horizontal="center" vertical="center" wrapText="1"/>
    </xf>
    <xf numFmtId="8" fontId="9" fillId="10" borderId="4" xfId="0" applyNumberFormat="1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8" fontId="9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165" fontId="23" fillId="9" borderId="1" xfId="0" applyNumberFormat="1" applyFont="1" applyFill="1" applyBorder="1" applyAlignment="1">
      <alignment horizontal="center" vertical="center" wrapText="1"/>
    </xf>
    <xf numFmtId="49" fontId="19" fillId="9" borderId="6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</cellXfs>
  <cellStyles count="9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G101"/>
  <sheetViews>
    <sheetView tabSelected="1" showWhiteSpace="0" topLeftCell="A50" zoomScale="90" zoomScaleNormal="90" zoomScaleSheetLayoutView="80" workbookViewId="0">
      <selection activeCell="K43" sqref="K43"/>
    </sheetView>
  </sheetViews>
  <sheetFormatPr defaultRowHeight="15" x14ac:dyDescent="0.25"/>
  <cols>
    <col min="1" max="1" width="8.85546875" customWidth="1"/>
    <col min="2" max="2" width="9.140625" customWidth="1"/>
    <col min="3" max="3" width="26.85546875" customWidth="1"/>
    <col min="4" max="4" width="30.7109375" customWidth="1"/>
    <col min="5" max="5" width="18.140625" customWidth="1"/>
    <col min="6" max="6" width="17.85546875" customWidth="1"/>
    <col min="7" max="7" width="12.140625" bestFit="1" customWidth="1"/>
    <col min="8" max="8" width="18.85546875" customWidth="1"/>
    <col min="9" max="9" width="17" customWidth="1"/>
    <col min="10" max="10" width="14.85546875" customWidth="1"/>
    <col min="11" max="11" width="15" customWidth="1"/>
    <col min="12" max="12" width="15.7109375" customWidth="1"/>
    <col min="13" max="13" width="13" style="1" hidden="1" customWidth="1"/>
    <col min="14" max="14" width="26.42578125" customWidth="1"/>
  </cols>
  <sheetData>
    <row r="2" spans="1:46" ht="21" x14ac:dyDescent="0.35">
      <c r="A2" s="71" t="s">
        <v>30</v>
      </c>
      <c r="B2" s="71"/>
      <c r="C2" s="71"/>
      <c r="D2" s="71"/>
      <c r="E2" s="71"/>
      <c r="F2" s="71"/>
      <c r="G2" s="71"/>
      <c r="H2" s="71"/>
    </row>
    <row r="3" spans="1:46" ht="21.75" customHeight="1" x14ac:dyDescent="0.25"/>
    <row r="4" spans="1:46" ht="69" customHeight="1" x14ac:dyDescent="0.25">
      <c r="A4" s="2" t="s">
        <v>0</v>
      </c>
      <c r="B4" s="2" t="s">
        <v>6</v>
      </c>
      <c r="C4" s="3" t="s">
        <v>3</v>
      </c>
      <c r="D4" s="3" t="s">
        <v>4</v>
      </c>
      <c r="E4" s="2" t="s">
        <v>12</v>
      </c>
      <c r="F4" s="2" t="s">
        <v>15</v>
      </c>
      <c r="G4" s="2" t="s">
        <v>1</v>
      </c>
      <c r="H4" s="2" t="s">
        <v>13</v>
      </c>
      <c r="I4" s="2" t="s">
        <v>2</v>
      </c>
      <c r="J4" s="2" t="s">
        <v>14</v>
      </c>
      <c r="K4" s="2" t="s">
        <v>8</v>
      </c>
      <c r="L4" s="2" t="s">
        <v>5</v>
      </c>
      <c r="M4" s="4" t="s">
        <v>16</v>
      </c>
      <c r="N4" s="2" t="s">
        <v>7</v>
      </c>
    </row>
    <row r="5" spans="1:46" ht="19.5" customHeight="1" x14ac:dyDescent="0.25">
      <c r="A5" s="72" t="s">
        <v>31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46" ht="39" customHeight="1" x14ac:dyDescent="0.25">
      <c r="A6" s="5">
        <v>1</v>
      </c>
      <c r="B6" s="5" t="s">
        <v>130</v>
      </c>
      <c r="C6" s="23" t="s">
        <v>200</v>
      </c>
      <c r="D6" s="23" t="s">
        <v>201</v>
      </c>
      <c r="E6" s="24">
        <v>32314050</v>
      </c>
      <c r="F6" s="24">
        <v>39100000</v>
      </c>
      <c r="G6" s="25" t="s">
        <v>9</v>
      </c>
      <c r="H6" s="15" t="s">
        <v>22</v>
      </c>
      <c r="I6" s="25" t="s">
        <v>156</v>
      </c>
      <c r="J6" s="27" t="s">
        <v>202</v>
      </c>
      <c r="K6" s="28" t="s">
        <v>54</v>
      </c>
      <c r="L6" s="26" t="s">
        <v>188</v>
      </c>
      <c r="M6" s="16"/>
      <c r="N6" s="7" t="s">
        <v>16</v>
      </c>
    </row>
    <row r="7" spans="1:46" ht="54" customHeight="1" x14ac:dyDescent="0.25">
      <c r="A7" s="5">
        <v>2</v>
      </c>
      <c r="B7" s="5" t="s">
        <v>102</v>
      </c>
      <c r="C7" s="11" t="s">
        <v>186</v>
      </c>
      <c r="D7" s="12" t="s">
        <v>205</v>
      </c>
      <c r="E7" s="24">
        <v>59352638.700000003</v>
      </c>
      <c r="F7" s="24">
        <f t="shared" ref="F7" si="0">E7*1.21</f>
        <v>71816692.827000007</v>
      </c>
      <c r="G7" s="25" t="s">
        <v>9</v>
      </c>
      <c r="H7" s="15" t="s">
        <v>22</v>
      </c>
      <c r="I7" s="25" t="s">
        <v>187</v>
      </c>
      <c r="J7" s="27" t="s">
        <v>121</v>
      </c>
      <c r="K7" s="28" t="s">
        <v>42</v>
      </c>
      <c r="L7" s="26" t="s">
        <v>188</v>
      </c>
      <c r="M7" s="7"/>
      <c r="N7" s="5" t="s">
        <v>240</v>
      </c>
    </row>
    <row r="8" spans="1:46" ht="61.5" customHeight="1" x14ac:dyDescent="0.25">
      <c r="A8" s="5">
        <v>3</v>
      </c>
      <c r="B8" s="5" t="s">
        <v>144</v>
      </c>
      <c r="C8" s="11" t="s">
        <v>203</v>
      </c>
      <c r="D8" s="12" t="s">
        <v>204</v>
      </c>
      <c r="E8" s="12">
        <v>9408000</v>
      </c>
      <c r="F8" s="12">
        <v>11383680</v>
      </c>
      <c r="G8" s="14" t="s">
        <v>9</v>
      </c>
      <c r="H8" s="15" t="s">
        <v>22</v>
      </c>
      <c r="I8" s="15" t="s">
        <v>20</v>
      </c>
      <c r="J8" s="15" t="s">
        <v>206</v>
      </c>
      <c r="K8" s="31" t="s">
        <v>26</v>
      </c>
      <c r="L8" s="16" t="s">
        <v>104</v>
      </c>
      <c r="M8" s="7"/>
      <c r="N8" s="5" t="s">
        <v>239</v>
      </c>
    </row>
    <row r="9" spans="1:46" ht="53.45" customHeight="1" x14ac:dyDescent="0.25">
      <c r="A9" s="59">
        <v>4</v>
      </c>
      <c r="B9" s="5" t="s">
        <v>130</v>
      </c>
      <c r="C9" s="11" t="s">
        <v>217</v>
      </c>
      <c r="D9" s="12" t="s">
        <v>219</v>
      </c>
      <c r="E9" s="12">
        <v>7932000</v>
      </c>
      <c r="F9" s="12">
        <v>9597720</v>
      </c>
      <c r="G9" s="25" t="s">
        <v>9</v>
      </c>
      <c r="H9" s="15" t="s">
        <v>22</v>
      </c>
      <c r="I9" s="15" t="s">
        <v>218</v>
      </c>
      <c r="J9" s="15" t="s">
        <v>26</v>
      </c>
      <c r="K9" s="66" t="s">
        <v>43</v>
      </c>
      <c r="L9" s="16" t="s">
        <v>18</v>
      </c>
      <c r="M9" s="38" t="s">
        <v>16</v>
      </c>
      <c r="N9" s="20" t="s">
        <v>16</v>
      </c>
    </row>
    <row r="10" spans="1:46" ht="40.5" customHeight="1" x14ac:dyDescent="0.25">
      <c r="A10" s="5">
        <v>6</v>
      </c>
      <c r="B10" s="5" t="s">
        <v>24</v>
      </c>
      <c r="C10" s="11" t="s">
        <v>210</v>
      </c>
      <c r="D10" s="12" t="s">
        <v>212</v>
      </c>
      <c r="E10" s="12">
        <v>1950000</v>
      </c>
      <c r="F10" s="12">
        <v>2359500</v>
      </c>
      <c r="G10" s="14" t="s">
        <v>19</v>
      </c>
      <c r="H10" s="15" t="s">
        <v>229</v>
      </c>
      <c r="I10" s="19" t="s">
        <v>36</v>
      </c>
      <c r="J10" s="19" t="s">
        <v>209</v>
      </c>
      <c r="K10" s="21" t="s">
        <v>41</v>
      </c>
      <c r="L10" s="16" t="s">
        <v>25</v>
      </c>
      <c r="M10" s="7"/>
      <c r="N10" s="20"/>
    </row>
    <row r="11" spans="1:46" ht="106.5" customHeight="1" x14ac:dyDescent="0.25">
      <c r="A11" s="59">
        <v>7</v>
      </c>
      <c r="B11" s="5" t="s">
        <v>114</v>
      </c>
      <c r="C11" s="23" t="s">
        <v>118</v>
      </c>
      <c r="D11" s="23" t="s">
        <v>208</v>
      </c>
      <c r="E11" s="68">
        <v>1380600</v>
      </c>
      <c r="F11" s="68">
        <v>1670526</v>
      </c>
      <c r="G11" s="25" t="s">
        <v>9</v>
      </c>
      <c r="H11" s="15" t="s">
        <v>17</v>
      </c>
      <c r="I11" s="25" t="s">
        <v>119</v>
      </c>
      <c r="J11" s="27" t="s">
        <v>120</v>
      </c>
      <c r="K11" s="28" t="s">
        <v>54</v>
      </c>
      <c r="L11" s="26" t="s">
        <v>18</v>
      </c>
      <c r="M11" s="7"/>
      <c r="N11" s="5" t="s">
        <v>16</v>
      </c>
    </row>
    <row r="12" spans="1:46" ht="60.95" customHeight="1" x14ac:dyDescent="0.25">
      <c r="A12" s="5">
        <v>8</v>
      </c>
      <c r="B12" s="5" t="s">
        <v>130</v>
      </c>
      <c r="C12" s="11" t="s">
        <v>131</v>
      </c>
      <c r="D12" s="12" t="s">
        <v>207</v>
      </c>
      <c r="E12" s="12">
        <v>1350000</v>
      </c>
      <c r="F12" s="12">
        <v>1633500</v>
      </c>
      <c r="G12" s="25" t="s">
        <v>9</v>
      </c>
      <c r="H12" s="15" t="s">
        <v>17</v>
      </c>
      <c r="I12" s="15" t="s">
        <v>59</v>
      </c>
      <c r="J12" s="15" t="s">
        <v>120</v>
      </c>
      <c r="K12" s="18" t="s">
        <v>40</v>
      </c>
      <c r="L12" s="16" t="s">
        <v>18</v>
      </c>
      <c r="M12" s="7"/>
      <c r="N12" s="20"/>
    </row>
    <row r="13" spans="1:46" ht="19.5" customHeight="1" x14ac:dyDescent="0.25">
      <c r="A13" s="73" t="s">
        <v>32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46" ht="116.25" customHeight="1" x14ac:dyDescent="0.25">
      <c r="A14" s="59">
        <v>9</v>
      </c>
      <c r="B14" s="5" t="s">
        <v>262</v>
      </c>
      <c r="C14" s="23" t="s">
        <v>247</v>
      </c>
      <c r="D14" s="52" t="s">
        <v>264</v>
      </c>
      <c r="E14" s="68">
        <v>20018595</v>
      </c>
      <c r="F14" s="68">
        <f t="shared" ref="F14" si="1">E14*1.21</f>
        <v>24222499.949999999</v>
      </c>
      <c r="G14" s="25" t="s">
        <v>19</v>
      </c>
      <c r="H14" s="15" t="s">
        <v>22</v>
      </c>
      <c r="I14" s="25" t="s">
        <v>64</v>
      </c>
      <c r="J14" s="27" t="s">
        <v>41</v>
      </c>
      <c r="K14" s="28" t="s">
        <v>55</v>
      </c>
      <c r="L14" s="26" t="s">
        <v>104</v>
      </c>
      <c r="M14" s="7"/>
      <c r="N14" s="75" t="s">
        <v>282</v>
      </c>
    </row>
    <row r="15" spans="1:46" ht="41.25" customHeight="1" x14ac:dyDescent="0.25">
      <c r="A15" s="59">
        <v>10</v>
      </c>
      <c r="B15" s="5" t="s">
        <v>144</v>
      </c>
      <c r="C15" s="23" t="s">
        <v>143</v>
      </c>
      <c r="D15" s="23" t="s">
        <v>145</v>
      </c>
      <c r="E15" s="68">
        <v>10000000</v>
      </c>
      <c r="F15" s="68">
        <f t="shared" ref="F15" si="2">E15*1.21</f>
        <v>12100000</v>
      </c>
      <c r="G15" s="25" t="s">
        <v>9</v>
      </c>
      <c r="H15" s="15" t="s">
        <v>22</v>
      </c>
      <c r="I15" s="25" t="s">
        <v>59</v>
      </c>
      <c r="J15" s="69" t="s">
        <v>43</v>
      </c>
      <c r="K15" s="70" t="s">
        <v>103</v>
      </c>
      <c r="L15" s="26" t="s">
        <v>104</v>
      </c>
      <c r="M15" s="7"/>
      <c r="N15" s="59" t="s">
        <v>283</v>
      </c>
    </row>
    <row r="16" spans="1:46" s="50" customFormat="1" ht="61.5" customHeight="1" x14ac:dyDescent="0.25">
      <c r="A16" s="5">
        <v>11</v>
      </c>
      <c r="B16" s="5" t="s">
        <v>46</v>
      </c>
      <c r="C16" s="52" t="s">
        <v>47</v>
      </c>
      <c r="D16" s="52" t="s">
        <v>23</v>
      </c>
      <c r="E16" s="53">
        <v>40000000</v>
      </c>
      <c r="F16" s="53">
        <v>48400000</v>
      </c>
      <c r="G16" s="5" t="s">
        <v>19</v>
      </c>
      <c r="H16" s="19" t="s">
        <v>22</v>
      </c>
      <c r="I16" s="5" t="s">
        <v>20</v>
      </c>
      <c r="J16" s="47" t="s">
        <v>40</v>
      </c>
      <c r="K16" s="21" t="s">
        <v>48</v>
      </c>
      <c r="L16" s="54" t="s">
        <v>18</v>
      </c>
      <c r="M16" s="7"/>
      <c r="N16" s="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37" ht="39.75" customHeight="1" x14ac:dyDescent="0.25">
      <c r="A17" s="59">
        <v>12</v>
      </c>
      <c r="B17" s="5" t="s">
        <v>114</v>
      </c>
      <c r="C17" s="23" t="s">
        <v>132</v>
      </c>
      <c r="D17" s="23" t="s">
        <v>134</v>
      </c>
      <c r="E17" s="24">
        <v>13305785</v>
      </c>
      <c r="F17" s="24">
        <v>16100000</v>
      </c>
      <c r="G17" s="25" t="s">
        <v>9</v>
      </c>
      <c r="H17" s="15" t="s">
        <v>22</v>
      </c>
      <c r="I17" s="25" t="s">
        <v>59</v>
      </c>
      <c r="J17" s="69" t="s">
        <v>43</v>
      </c>
      <c r="K17" s="70" t="s">
        <v>85</v>
      </c>
      <c r="L17" s="26" t="s">
        <v>18</v>
      </c>
      <c r="M17" s="36" t="s">
        <v>133</v>
      </c>
      <c r="N17" s="5" t="s">
        <v>16</v>
      </c>
    </row>
    <row r="18" spans="1:37" ht="100.5" customHeight="1" x14ac:dyDescent="0.25">
      <c r="A18" s="59">
        <v>13</v>
      </c>
      <c r="B18" s="5" t="s">
        <v>252</v>
      </c>
      <c r="C18" s="23" t="s">
        <v>152</v>
      </c>
      <c r="D18" s="52" t="s">
        <v>263</v>
      </c>
      <c r="E18" s="53">
        <v>5579338.8399999999</v>
      </c>
      <c r="F18" s="53">
        <f t="shared" ref="F18:F23" si="3">E18*1.21</f>
        <v>6750999.9963999996</v>
      </c>
      <c r="G18" s="25" t="s">
        <v>19</v>
      </c>
      <c r="H18" s="15" t="s">
        <v>22</v>
      </c>
      <c r="I18" s="25" t="s">
        <v>64</v>
      </c>
      <c r="J18" s="69" t="s">
        <v>109</v>
      </c>
      <c r="K18" s="70" t="s">
        <v>284</v>
      </c>
      <c r="L18" s="16" t="s">
        <v>104</v>
      </c>
      <c r="M18" s="16" t="s">
        <v>18</v>
      </c>
      <c r="N18" s="5" t="s">
        <v>265</v>
      </c>
    </row>
    <row r="19" spans="1:37" ht="176.25" customHeight="1" x14ac:dyDescent="0.25">
      <c r="A19" s="59">
        <v>14</v>
      </c>
      <c r="B19" s="59" t="s">
        <v>140</v>
      </c>
      <c r="C19" s="76" t="s">
        <v>167</v>
      </c>
      <c r="D19" s="76" t="s">
        <v>168</v>
      </c>
      <c r="E19" s="77">
        <v>4000000</v>
      </c>
      <c r="F19" s="77">
        <f t="shared" ref="F19" si="4">E19*1.21</f>
        <v>4840000</v>
      </c>
      <c r="G19" s="78" t="s">
        <v>9</v>
      </c>
      <c r="H19" s="79" t="s">
        <v>22</v>
      </c>
      <c r="I19" s="78" t="s">
        <v>166</v>
      </c>
      <c r="J19" s="80" t="s">
        <v>40</v>
      </c>
      <c r="K19" s="81" t="s">
        <v>55</v>
      </c>
      <c r="L19" s="82" t="s">
        <v>142</v>
      </c>
      <c r="M19" s="16"/>
      <c r="N19" s="5"/>
    </row>
    <row r="20" spans="1:37" s="50" customFormat="1" ht="90" customHeight="1" x14ac:dyDescent="0.25">
      <c r="A20" s="59">
        <v>15</v>
      </c>
      <c r="B20" s="59" t="s">
        <v>130</v>
      </c>
      <c r="C20" s="78" t="s">
        <v>222</v>
      </c>
      <c r="D20" s="97" t="s">
        <v>223</v>
      </c>
      <c r="E20" s="98">
        <v>60000000</v>
      </c>
      <c r="F20" s="98">
        <f>E20*1.21</f>
        <v>72600000</v>
      </c>
      <c r="G20" s="97" t="s">
        <v>19</v>
      </c>
      <c r="H20" s="97" t="s">
        <v>22</v>
      </c>
      <c r="I20" s="97" t="s">
        <v>224</v>
      </c>
      <c r="J20" s="99" t="s">
        <v>42</v>
      </c>
      <c r="K20" s="99" t="s">
        <v>85</v>
      </c>
      <c r="L20" s="97" t="s">
        <v>18</v>
      </c>
      <c r="M20" s="51"/>
      <c r="N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50.25" customHeight="1" x14ac:dyDescent="0.25">
      <c r="A21" s="59">
        <v>16</v>
      </c>
      <c r="B21" s="5" t="s">
        <v>144</v>
      </c>
      <c r="C21" s="23" t="s">
        <v>158</v>
      </c>
      <c r="D21" s="52" t="s">
        <v>244</v>
      </c>
      <c r="E21" s="24">
        <v>24995000</v>
      </c>
      <c r="F21" s="24">
        <f t="shared" si="3"/>
        <v>30243950</v>
      </c>
      <c r="G21" s="25" t="s">
        <v>19</v>
      </c>
      <c r="H21" s="15" t="s">
        <v>22</v>
      </c>
      <c r="I21" s="25" t="s">
        <v>156</v>
      </c>
      <c r="J21" s="27" t="s">
        <v>42</v>
      </c>
      <c r="K21" s="70" t="s">
        <v>103</v>
      </c>
      <c r="L21" s="16" t="s">
        <v>104</v>
      </c>
      <c r="M21" s="16" t="s">
        <v>154</v>
      </c>
      <c r="N21" s="5" t="s">
        <v>238</v>
      </c>
    </row>
    <row r="22" spans="1:37" ht="40.5" customHeight="1" x14ac:dyDescent="0.25">
      <c r="A22" s="59">
        <v>17</v>
      </c>
      <c r="B22" s="59" t="s">
        <v>140</v>
      </c>
      <c r="C22" s="76" t="s">
        <v>169</v>
      </c>
      <c r="D22" s="76" t="s">
        <v>170</v>
      </c>
      <c r="E22" s="77">
        <v>6000000</v>
      </c>
      <c r="F22" s="77">
        <f t="shared" ref="F22" si="5">E22*1.21</f>
        <v>7260000</v>
      </c>
      <c r="G22" s="78" t="s">
        <v>9</v>
      </c>
      <c r="H22" s="79" t="s">
        <v>22</v>
      </c>
      <c r="I22" s="78" t="s">
        <v>166</v>
      </c>
      <c r="J22" s="80" t="s">
        <v>42</v>
      </c>
      <c r="K22" s="81" t="s">
        <v>35</v>
      </c>
      <c r="L22" s="82" t="s">
        <v>142</v>
      </c>
      <c r="M22" s="16"/>
      <c r="N22" s="5"/>
    </row>
    <row r="23" spans="1:37" ht="48" customHeight="1" x14ac:dyDescent="0.25">
      <c r="A23" s="59">
        <v>18</v>
      </c>
      <c r="B23" s="5" t="s">
        <v>144</v>
      </c>
      <c r="C23" s="23" t="s">
        <v>153</v>
      </c>
      <c r="D23" s="23" t="s">
        <v>155</v>
      </c>
      <c r="E23" s="24">
        <v>60000000</v>
      </c>
      <c r="F23" s="24">
        <f t="shared" si="3"/>
        <v>72600000</v>
      </c>
      <c r="G23" s="25" t="s">
        <v>19</v>
      </c>
      <c r="H23" s="15" t="s">
        <v>22</v>
      </c>
      <c r="I23" s="25" t="s">
        <v>156</v>
      </c>
      <c r="J23" s="27" t="s">
        <v>54</v>
      </c>
      <c r="K23" s="70" t="s">
        <v>103</v>
      </c>
      <c r="L23" s="16" t="s">
        <v>104</v>
      </c>
      <c r="M23" s="37" t="s">
        <v>154</v>
      </c>
      <c r="N23" s="5" t="s">
        <v>237</v>
      </c>
    </row>
    <row r="24" spans="1:37" ht="29.1" customHeight="1" x14ac:dyDescent="0.25">
      <c r="A24" s="5">
        <v>19</v>
      </c>
      <c r="B24" s="5" t="s">
        <v>130</v>
      </c>
      <c r="C24" s="44" t="s">
        <v>216</v>
      </c>
      <c r="D24" s="38" t="s">
        <v>214</v>
      </c>
      <c r="E24" s="42">
        <v>4000000</v>
      </c>
      <c r="F24" s="42">
        <v>4840000</v>
      </c>
      <c r="G24" s="38" t="s">
        <v>9</v>
      </c>
      <c r="H24" s="38" t="s">
        <v>213</v>
      </c>
      <c r="I24" s="38" t="s">
        <v>20</v>
      </c>
      <c r="J24" s="43" t="s">
        <v>54</v>
      </c>
      <c r="K24" s="41" t="s">
        <v>35</v>
      </c>
      <c r="L24" s="38" t="s">
        <v>18</v>
      </c>
      <c r="M24" s="38" t="s">
        <v>16</v>
      </c>
      <c r="N24" s="5" t="s">
        <v>16</v>
      </c>
    </row>
    <row r="25" spans="1:37" ht="29.45" customHeight="1" x14ac:dyDescent="0.25">
      <c r="A25" s="5">
        <v>20</v>
      </c>
      <c r="B25" s="5" t="s">
        <v>130</v>
      </c>
      <c r="C25" s="44" t="s">
        <v>215</v>
      </c>
      <c r="D25" s="38" t="s">
        <v>214</v>
      </c>
      <c r="E25" s="42">
        <v>4000000</v>
      </c>
      <c r="F25" s="42">
        <v>4840000</v>
      </c>
      <c r="G25" s="38" t="s">
        <v>9</v>
      </c>
      <c r="H25" s="38" t="s">
        <v>213</v>
      </c>
      <c r="I25" s="38" t="s">
        <v>20</v>
      </c>
      <c r="J25" s="43" t="s">
        <v>54</v>
      </c>
      <c r="K25" s="41" t="s">
        <v>35</v>
      </c>
      <c r="L25" s="38" t="s">
        <v>18</v>
      </c>
      <c r="M25" s="38" t="s">
        <v>16</v>
      </c>
      <c r="N25" s="5" t="s">
        <v>16</v>
      </c>
    </row>
    <row r="26" spans="1:37" s="50" customFormat="1" ht="54" customHeight="1" x14ac:dyDescent="0.25">
      <c r="A26" s="5">
        <v>21</v>
      </c>
      <c r="B26" s="5" t="s">
        <v>56</v>
      </c>
      <c r="C26" s="29" t="s">
        <v>57</v>
      </c>
      <c r="D26" s="22" t="s">
        <v>58</v>
      </c>
      <c r="E26" s="22">
        <v>24793388</v>
      </c>
      <c r="F26" s="22">
        <v>30000000</v>
      </c>
      <c r="G26" s="49" t="s">
        <v>9</v>
      </c>
      <c r="H26" s="19" t="s">
        <v>22</v>
      </c>
      <c r="I26" s="19" t="s">
        <v>59</v>
      </c>
      <c r="J26" s="19" t="s">
        <v>60</v>
      </c>
      <c r="K26" s="31" t="s">
        <v>48</v>
      </c>
      <c r="L26" s="30" t="s">
        <v>18</v>
      </c>
      <c r="M26" s="7"/>
      <c r="N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48" customHeight="1" x14ac:dyDescent="0.25">
      <c r="A27" s="59">
        <v>22</v>
      </c>
      <c r="B27" s="5" t="s">
        <v>252</v>
      </c>
      <c r="C27" s="11" t="s">
        <v>148</v>
      </c>
      <c r="D27" s="12" t="s">
        <v>149</v>
      </c>
      <c r="E27" s="22">
        <v>19822314</v>
      </c>
      <c r="F27" s="22">
        <f t="shared" ref="F27:F28" si="6">E27*1.21</f>
        <v>23984999.939999998</v>
      </c>
      <c r="G27" s="14" t="s">
        <v>9</v>
      </c>
      <c r="H27" s="15" t="s">
        <v>22</v>
      </c>
      <c r="I27" s="15" t="s">
        <v>59</v>
      </c>
      <c r="J27" s="64" t="s">
        <v>43</v>
      </c>
      <c r="K27" s="18" t="s">
        <v>103</v>
      </c>
      <c r="L27" s="16" t="s">
        <v>104</v>
      </c>
      <c r="M27" s="34"/>
      <c r="N27" s="5" t="s">
        <v>266</v>
      </c>
    </row>
    <row r="28" spans="1:37" ht="42.75" customHeight="1" x14ac:dyDescent="0.25">
      <c r="A28" s="59">
        <v>23</v>
      </c>
      <c r="B28" s="5" t="s">
        <v>144</v>
      </c>
      <c r="C28" s="11" t="s">
        <v>150</v>
      </c>
      <c r="D28" s="12" t="s">
        <v>151</v>
      </c>
      <c r="E28" s="61">
        <v>4918448</v>
      </c>
      <c r="F28" s="61">
        <f t="shared" si="6"/>
        <v>5951322.0800000001</v>
      </c>
      <c r="G28" s="14" t="s">
        <v>9</v>
      </c>
      <c r="H28" s="15" t="s">
        <v>22</v>
      </c>
      <c r="I28" s="15" t="s">
        <v>20</v>
      </c>
      <c r="J28" s="64" t="s">
        <v>43</v>
      </c>
      <c r="K28" s="18" t="s">
        <v>48</v>
      </c>
      <c r="L28" s="16" t="s">
        <v>104</v>
      </c>
      <c r="M28" s="34"/>
      <c r="N28" s="59" t="s">
        <v>296</v>
      </c>
      <c r="O28" s="50"/>
    </row>
    <row r="29" spans="1:37" ht="40.5" customHeight="1" x14ac:dyDescent="0.25">
      <c r="A29" s="5">
        <v>24</v>
      </c>
      <c r="B29" s="5" t="s">
        <v>28</v>
      </c>
      <c r="C29" s="11" t="s">
        <v>27</v>
      </c>
      <c r="D29" s="12" t="s">
        <v>29</v>
      </c>
      <c r="E29" s="12">
        <v>7160000</v>
      </c>
      <c r="F29" s="12">
        <v>8663600</v>
      </c>
      <c r="G29" s="14" t="s">
        <v>9</v>
      </c>
      <c r="H29" s="15" t="s">
        <v>22</v>
      </c>
      <c r="I29" s="15" t="s">
        <v>20</v>
      </c>
      <c r="J29" s="15" t="s">
        <v>35</v>
      </c>
      <c r="K29" s="18" t="s">
        <v>71</v>
      </c>
      <c r="L29" s="16" t="s">
        <v>21</v>
      </c>
      <c r="M29" s="7"/>
      <c r="N29" s="5" t="s">
        <v>236</v>
      </c>
    </row>
    <row r="30" spans="1:37" ht="50.25" customHeight="1" x14ac:dyDescent="0.25">
      <c r="A30" s="5">
        <v>25</v>
      </c>
      <c r="B30" s="5" t="s">
        <v>144</v>
      </c>
      <c r="C30" s="11" t="s">
        <v>159</v>
      </c>
      <c r="D30" s="12" t="s">
        <v>230</v>
      </c>
      <c r="E30" s="12">
        <v>10000000</v>
      </c>
      <c r="F30" s="12">
        <f t="shared" ref="F30" si="7">E30*1.21</f>
        <v>12100000</v>
      </c>
      <c r="G30" s="14" t="s">
        <v>19</v>
      </c>
      <c r="H30" s="15" t="s">
        <v>22</v>
      </c>
      <c r="I30" s="25" t="s">
        <v>156</v>
      </c>
      <c r="J30" s="15" t="s">
        <v>85</v>
      </c>
      <c r="K30" s="18" t="s">
        <v>228</v>
      </c>
      <c r="L30" s="16" t="s">
        <v>104</v>
      </c>
      <c r="M30" s="37" t="s">
        <v>154</v>
      </c>
      <c r="N30" s="5" t="s">
        <v>235</v>
      </c>
    </row>
    <row r="31" spans="1:37" ht="19.5" customHeight="1" x14ac:dyDescent="0.25">
      <c r="A31" s="73" t="s">
        <v>33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37" ht="26.1" customHeight="1" x14ac:dyDescent="0.25">
      <c r="A32" s="59">
        <v>26</v>
      </c>
      <c r="B32" s="5" t="s">
        <v>46</v>
      </c>
      <c r="C32" s="11" t="s">
        <v>39</v>
      </c>
      <c r="D32" s="12" t="s">
        <v>45</v>
      </c>
      <c r="E32" s="61">
        <v>3600000</v>
      </c>
      <c r="F32" s="61">
        <v>2419988.79</v>
      </c>
      <c r="G32" s="14" t="s">
        <v>9</v>
      </c>
      <c r="H32" s="64" t="s">
        <v>108</v>
      </c>
      <c r="I32" s="15" t="s">
        <v>20</v>
      </c>
      <c r="J32" s="64" t="s">
        <v>43</v>
      </c>
      <c r="K32" s="66" t="s">
        <v>35</v>
      </c>
      <c r="L32" s="16" t="s">
        <v>18</v>
      </c>
      <c r="M32" s="7"/>
      <c r="N32" s="5"/>
    </row>
    <row r="33" spans="1:59" ht="61.5" customHeight="1" x14ac:dyDescent="0.25">
      <c r="A33" s="59">
        <v>27</v>
      </c>
      <c r="B33" s="11" t="s">
        <v>140</v>
      </c>
      <c r="C33" s="12" t="s">
        <v>160</v>
      </c>
      <c r="D33" s="12" t="s">
        <v>241</v>
      </c>
      <c r="E33" s="57">
        <v>124600</v>
      </c>
      <c r="F33" s="58">
        <f t="shared" ref="F33" si="8">E33*1.21</f>
        <v>150766</v>
      </c>
      <c r="G33" s="14" t="s">
        <v>9</v>
      </c>
      <c r="H33" s="15" t="s">
        <v>17</v>
      </c>
      <c r="I33" s="64" t="s">
        <v>59</v>
      </c>
      <c r="J33" s="66" t="s">
        <v>41</v>
      </c>
      <c r="K33" s="18" t="s">
        <v>42</v>
      </c>
      <c r="L33" s="11" t="s">
        <v>142</v>
      </c>
      <c r="M33" s="34" t="s">
        <v>154</v>
      </c>
      <c r="N33" s="20" t="s">
        <v>16</v>
      </c>
    </row>
    <row r="34" spans="1:59" ht="26.45" customHeight="1" x14ac:dyDescent="0.25">
      <c r="A34" s="5">
        <v>28</v>
      </c>
      <c r="B34" s="5" t="s">
        <v>256</v>
      </c>
      <c r="C34" s="11" t="s">
        <v>260</v>
      </c>
      <c r="D34" s="12" t="s">
        <v>261</v>
      </c>
      <c r="E34" s="12">
        <v>1898512</v>
      </c>
      <c r="F34" s="12">
        <v>2297200</v>
      </c>
      <c r="G34" s="14" t="s">
        <v>19</v>
      </c>
      <c r="H34" s="15" t="s">
        <v>17</v>
      </c>
      <c r="I34" s="19" t="s">
        <v>64</v>
      </c>
      <c r="J34" s="19" t="s">
        <v>41</v>
      </c>
      <c r="K34" s="18" t="s">
        <v>42</v>
      </c>
      <c r="L34" s="16" t="s">
        <v>18</v>
      </c>
      <c r="M34" s="34"/>
      <c r="N34" s="20" t="s">
        <v>16</v>
      </c>
    </row>
    <row r="35" spans="1:59" ht="51.75" customHeight="1" x14ac:dyDescent="0.25">
      <c r="A35" s="59">
        <v>29</v>
      </c>
      <c r="B35" s="5" t="s">
        <v>144</v>
      </c>
      <c r="C35" s="11" t="s">
        <v>161</v>
      </c>
      <c r="D35" s="12" t="s">
        <v>162</v>
      </c>
      <c r="E35" s="12">
        <v>1800000</v>
      </c>
      <c r="F35" s="12">
        <f t="shared" ref="F35" si="9">E35*1.21</f>
        <v>2178000</v>
      </c>
      <c r="G35" s="14" t="s">
        <v>9</v>
      </c>
      <c r="H35" s="15" t="s">
        <v>17</v>
      </c>
      <c r="I35" s="19" t="s">
        <v>156</v>
      </c>
      <c r="J35" s="64" t="s">
        <v>109</v>
      </c>
      <c r="K35" s="70" t="s">
        <v>85</v>
      </c>
      <c r="L35" s="16" t="s">
        <v>21</v>
      </c>
      <c r="M35" s="34" t="s">
        <v>154</v>
      </c>
      <c r="N35" s="5" t="s">
        <v>234</v>
      </c>
    </row>
    <row r="36" spans="1:59" ht="142.5" customHeight="1" x14ac:dyDescent="0.25">
      <c r="A36" s="59">
        <v>30</v>
      </c>
      <c r="B36" s="5" t="s">
        <v>102</v>
      </c>
      <c r="C36" s="59" t="s">
        <v>293</v>
      </c>
      <c r="D36" s="91" t="s">
        <v>294</v>
      </c>
      <c r="E36" s="61">
        <v>3600000</v>
      </c>
      <c r="F36" s="61">
        <v>4356000</v>
      </c>
      <c r="G36" s="14" t="s">
        <v>9</v>
      </c>
      <c r="H36" s="15" t="s">
        <v>108</v>
      </c>
      <c r="I36" s="19" t="s">
        <v>20</v>
      </c>
      <c r="J36" s="64" t="s">
        <v>60</v>
      </c>
      <c r="K36" s="21" t="s">
        <v>109</v>
      </c>
      <c r="L36" s="16" t="s">
        <v>21</v>
      </c>
      <c r="M36" s="7"/>
      <c r="N36" s="59" t="s">
        <v>295</v>
      </c>
      <c r="O36" s="50"/>
    </row>
    <row r="37" spans="1:59" ht="36" customHeight="1" x14ac:dyDescent="0.25">
      <c r="A37" s="59">
        <v>31</v>
      </c>
      <c r="B37" s="5" t="s">
        <v>114</v>
      </c>
      <c r="C37" s="62" t="s">
        <v>274</v>
      </c>
      <c r="D37" s="12" t="s">
        <v>129</v>
      </c>
      <c r="E37" s="61">
        <v>1900000</v>
      </c>
      <c r="F37" s="61">
        <v>2299000</v>
      </c>
      <c r="G37" s="14" t="s">
        <v>9</v>
      </c>
      <c r="H37" s="15" t="s">
        <v>17</v>
      </c>
      <c r="I37" s="64" t="s">
        <v>275</v>
      </c>
      <c r="J37" s="64" t="s">
        <v>85</v>
      </c>
      <c r="K37" s="70" t="s">
        <v>249</v>
      </c>
      <c r="L37" s="16" t="s">
        <v>18</v>
      </c>
      <c r="M37" s="35"/>
      <c r="N37" s="5"/>
    </row>
    <row r="38" spans="1:59" ht="99" customHeight="1" x14ac:dyDescent="0.25">
      <c r="A38" s="59">
        <v>32</v>
      </c>
      <c r="B38" s="5" t="s">
        <v>140</v>
      </c>
      <c r="C38" s="11" t="s">
        <v>195</v>
      </c>
      <c r="D38" s="12" t="s">
        <v>196</v>
      </c>
      <c r="E38" s="12">
        <v>3062900</v>
      </c>
      <c r="F38" s="12">
        <f t="shared" ref="F38" si="10">E38*1.21</f>
        <v>3706109</v>
      </c>
      <c r="G38" s="14" t="s">
        <v>9</v>
      </c>
      <c r="H38" s="15" t="s">
        <v>108</v>
      </c>
      <c r="I38" s="19" t="s">
        <v>20</v>
      </c>
      <c r="J38" s="64" t="s">
        <v>43</v>
      </c>
      <c r="K38" s="70" t="s">
        <v>103</v>
      </c>
      <c r="L38" s="16" t="s">
        <v>21</v>
      </c>
      <c r="M38" s="11" t="s">
        <v>154</v>
      </c>
      <c r="N38" s="12" t="s">
        <v>16</v>
      </c>
    </row>
    <row r="39" spans="1:59" ht="39" customHeight="1" x14ac:dyDescent="0.25">
      <c r="A39" s="59">
        <v>33</v>
      </c>
      <c r="B39" s="59" t="s">
        <v>140</v>
      </c>
      <c r="C39" s="83" t="s">
        <v>171</v>
      </c>
      <c r="D39" s="84" t="s">
        <v>172</v>
      </c>
      <c r="E39" s="84">
        <v>1999900</v>
      </c>
      <c r="F39" s="84">
        <f t="shared" ref="F39" si="11">E39*1.21</f>
        <v>2419879</v>
      </c>
      <c r="G39" s="85" t="s">
        <v>9</v>
      </c>
      <c r="H39" s="79" t="s">
        <v>17</v>
      </c>
      <c r="I39" s="79" t="s">
        <v>166</v>
      </c>
      <c r="J39" s="79" t="s">
        <v>42</v>
      </c>
      <c r="K39" s="81" t="s">
        <v>109</v>
      </c>
      <c r="L39" s="82" t="s">
        <v>142</v>
      </c>
      <c r="M39" s="35"/>
      <c r="N39" s="5"/>
    </row>
    <row r="40" spans="1:59" ht="81" customHeight="1" x14ac:dyDescent="0.25">
      <c r="A40" s="59">
        <v>34</v>
      </c>
      <c r="B40" s="59" t="s">
        <v>140</v>
      </c>
      <c r="C40" s="83" t="s">
        <v>164</v>
      </c>
      <c r="D40" s="84" t="s">
        <v>165</v>
      </c>
      <c r="E40" s="84">
        <v>1999900</v>
      </c>
      <c r="F40" s="84">
        <f t="shared" ref="F40" si="12">E40*1.21</f>
        <v>2419879</v>
      </c>
      <c r="G40" s="85" t="s">
        <v>9</v>
      </c>
      <c r="H40" s="79" t="s">
        <v>17</v>
      </c>
      <c r="I40" s="79" t="s">
        <v>166</v>
      </c>
      <c r="J40" s="79" t="s">
        <v>42</v>
      </c>
      <c r="K40" s="81" t="s">
        <v>109</v>
      </c>
      <c r="L40" s="82" t="s">
        <v>142</v>
      </c>
      <c r="M40" s="35"/>
      <c r="N40" s="5"/>
    </row>
    <row r="41" spans="1:59" ht="75" customHeight="1" x14ac:dyDescent="0.25">
      <c r="A41" s="59">
        <v>35</v>
      </c>
      <c r="B41" s="5" t="s">
        <v>98</v>
      </c>
      <c r="C41" s="11" t="s">
        <v>106</v>
      </c>
      <c r="D41" s="12" t="s">
        <v>107</v>
      </c>
      <c r="E41" s="12">
        <v>1800000</v>
      </c>
      <c r="F41" s="12">
        <v>2178000</v>
      </c>
      <c r="G41" s="14" t="s">
        <v>9</v>
      </c>
      <c r="H41" s="15" t="s">
        <v>17</v>
      </c>
      <c r="I41" s="19" t="s">
        <v>20</v>
      </c>
      <c r="J41" s="64" t="s">
        <v>43</v>
      </c>
      <c r="K41" s="18" t="s">
        <v>55</v>
      </c>
      <c r="L41" s="16" t="s">
        <v>18</v>
      </c>
      <c r="M41" s="7"/>
      <c r="N41" s="5"/>
    </row>
    <row r="42" spans="1:59" ht="48" customHeight="1" x14ac:dyDescent="0.25">
      <c r="A42" s="59">
        <v>36</v>
      </c>
      <c r="B42" s="5" t="s">
        <v>114</v>
      </c>
      <c r="C42" s="11" t="s">
        <v>137</v>
      </c>
      <c r="D42" s="12" t="s">
        <v>139</v>
      </c>
      <c r="E42" s="12">
        <v>2000000</v>
      </c>
      <c r="F42" s="12">
        <v>2420000</v>
      </c>
      <c r="G42" s="14" t="s">
        <v>19</v>
      </c>
      <c r="H42" s="15" t="s">
        <v>108</v>
      </c>
      <c r="I42" s="19" t="s">
        <v>51</v>
      </c>
      <c r="J42" s="15" t="s">
        <v>121</v>
      </c>
      <c r="K42" s="66" t="s">
        <v>109</v>
      </c>
      <c r="L42" s="16" t="s">
        <v>18</v>
      </c>
      <c r="M42" s="7" t="s">
        <v>138</v>
      </c>
      <c r="N42" s="5" t="s">
        <v>16</v>
      </c>
    </row>
    <row r="43" spans="1:59" s="50" customFormat="1" ht="186" customHeight="1" x14ac:dyDescent="0.25">
      <c r="A43" s="59">
        <v>37</v>
      </c>
      <c r="B43" s="5" t="s">
        <v>98</v>
      </c>
      <c r="C43" s="29" t="s">
        <v>110</v>
      </c>
      <c r="D43" s="48" t="s">
        <v>111</v>
      </c>
      <c r="E43" s="32">
        <v>1990000</v>
      </c>
      <c r="F43" s="32">
        <v>2407900</v>
      </c>
      <c r="G43" s="49" t="s">
        <v>9</v>
      </c>
      <c r="H43" s="19" t="s">
        <v>17</v>
      </c>
      <c r="I43" s="19" t="s">
        <v>20</v>
      </c>
      <c r="J43" s="64" t="s">
        <v>43</v>
      </c>
      <c r="K43" s="31" t="s">
        <v>103</v>
      </c>
      <c r="L43" s="30" t="s">
        <v>18</v>
      </c>
      <c r="M43" s="7"/>
      <c r="N43" s="5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 s="50" customFormat="1" ht="51.95" customHeight="1" x14ac:dyDescent="0.25">
      <c r="A44" s="59">
        <v>38</v>
      </c>
      <c r="B44" s="5" t="s">
        <v>98</v>
      </c>
      <c r="C44" s="29" t="s">
        <v>99</v>
      </c>
      <c r="D44" s="5" t="s">
        <v>100</v>
      </c>
      <c r="E44" s="32">
        <v>1990000</v>
      </c>
      <c r="F44" s="32">
        <v>2407900</v>
      </c>
      <c r="G44" s="49" t="s">
        <v>9</v>
      </c>
      <c r="H44" s="19" t="s">
        <v>17</v>
      </c>
      <c r="I44" s="19" t="s">
        <v>20</v>
      </c>
      <c r="J44" s="64" t="s">
        <v>43</v>
      </c>
      <c r="K44" s="21" t="s">
        <v>35</v>
      </c>
      <c r="L44" s="30" t="s">
        <v>18</v>
      </c>
      <c r="M44" s="7"/>
      <c r="N44" s="2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 ht="58.5" customHeight="1" x14ac:dyDescent="0.25">
      <c r="A45" s="5">
        <v>39</v>
      </c>
      <c r="B45" s="5" t="s">
        <v>49</v>
      </c>
      <c r="C45" s="11" t="s">
        <v>50</v>
      </c>
      <c r="D45" s="12" t="s">
        <v>53</v>
      </c>
      <c r="E45" s="12">
        <v>1500000</v>
      </c>
      <c r="F45" s="12">
        <v>1815000</v>
      </c>
      <c r="G45" s="14" t="s">
        <v>9</v>
      </c>
      <c r="H45" s="15" t="s">
        <v>17</v>
      </c>
      <c r="I45" s="19" t="s">
        <v>51</v>
      </c>
      <c r="J45" s="19" t="s">
        <v>54</v>
      </c>
      <c r="K45" s="21" t="s">
        <v>55</v>
      </c>
      <c r="L45" s="16" t="s">
        <v>18</v>
      </c>
      <c r="M45" s="11" t="s">
        <v>52</v>
      </c>
      <c r="N45" s="12" t="s">
        <v>231</v>
      </c>
    </row>
    <row r="46" spans="1:59" ht="39" customHeight="1" x14ac:dyDescent="0.25">
      <c r="A46" s="59">
        <v>40</v>
      </c>
      <c r="B46" s="12" t="s">
        <v>140</v>
      </c>
      <c r="C46" s="11" t="s">
        <v>173</v>
      </c>
      <c r="D46" s="22" t="s">
        <v>174</v>
      </c>
      <c r="E46" s="22">
        <v>600000</v>
      </c>
      <c r="F46" s="12">
        <f t="shared" ref="F46" si="13">E46*1.21</f>
        <v>726000</v>
      </c>
      <c r="G46" s="14" t="s">
        <v>9</v>
      </c>
      <c r="H46" s="19" t="s">
        <v>17</v>
      </c>
      <c r="I46" s="19" t="s">
        <v>20</v>
      </c>
      <c r="J46" s="64" t="s">
        <v>109</v>
      </c>
      <c r="K46" s="70" t="s">
        <v>48</v>
      </c>
      <c r="L46" s="16" t="s">
        <v>142</v>
      </c>
      <c r="M46" s="7"/>
      <c r="N46" s="5"/>
    </row>
    <row r="47" spans="1:59" ht="36" customHeight="1" x14ac:dyDescent="0.25">
      <c r="A47" s="59">
        <v>41</v>
      </c>
      <c r="B47" s="5" t="s">
        <v>114</v>
      </c>
      <c r="C47" s="12" t="s">
        <v>125</v>
      </c>
      <c r="D47" s="12" t="s">
        <v>126</v>
      </c>
      <c r="E47" s="12">
        <v>16281000</v>
      </c>
      <c r="F47" s="12">
        <v>19700000</v>
      </c>
      <c r="G47" s="13" t="s">
        <v>124</v>
      </c>
      <c r="H47" s="15" t="s">
        <v>108</v>
      </c>
      <c r="I47" s="15" t="s">
        <v>119</v>
      </c>
      <c r="J47" s="64" t="s">
        <v>55</v>
      </c>
      <c r="K47" s="66" t="s">
        <v>103</v>
      </c>
      <c r="L47" s="16" t="s">
        <v>122</v>
      </c>
      <c r="M47" s="34" t="s">
        <v>123</v>
      </c>
      <c r="N47" s="5" t="s">
        <v>250</v>
      </c>
    </row>
    <row r="48" spans="1:59" ht="39.75" customHeight="1" x14ac:dyDescent="0.25">
      <c r="A48" s="59">
        <v>42</v>
      </c>
      <c r="B48" s="5" t="s">
        <v>114</v>
      </c>
      <c r="C48" s="11" t="s">
        <v>127</v>
      </c>
      <c r="D48" s="12" t="s">
        <v>128</v>
      </c>
      <c r="E48" s="22" t="s">
        <v>245</v>
      </c>
      <c r="F48" s="22" t="s">
        <v>245</v>
      </c>
      <c r="G48" s="13" t="s">
        <v>124</v>
      </c>
      <c r="H48" s="19" t="s">
        <v>246</v>
      </c>
      <c r="I48" s="15" t="s">
        <v>119</v>
      </c>
      <c r="J48" s="64" t="s">
        <v>35</v>
      </c>
      <c r="K48" s="66" t="s">
        <v>48</v>
      </c>
      <c r="L48" s="16" t="s">
        <v>18</v>
      </c>
      <c r="M48" s="34"/>
      <c r="N48" s="5"/>
    </row>
    <row r="49" spans="1:14" ht="60.75" customHeight="1" x14ac:dyDescent="0.25">
      <c r="A49" s="5">
        <v>43</v>
      </c>
      <c r="B49" s="5" t="s">
        <v>102</v>
      </c>
      <c r="C49" s="11" t="s">
        <v>101</v>
      </c>
      <c r="D49" s="12" t="s">
        <v>227</v>
      </c>
      <c r="E49" s="12">
        <v>3000000</v>
      </c>
      <c r="F49" s="12">
        <v>3630000</v>
      </c>
      <c r="G49" s="14" t="s">
        <v>9</v>
      </c>
      <c r="H49" s="15" t="s">
        <v>105</v>
      </c>
      <c r="I49" s="19" t="s">
        <v>20</v>
      </c>
      <c r="J49" s="19" t="s">
        <v>43</v>
      </c>
      <c r="K49" s="21" t="s">
        <v>103</v>
      </c>
      <c r="L49" s="16" t="s">
        <v>104</v>
      </c>
      <c r="M49" s="7"/>
      <c r="N49" s="20" t="s">
        <v>233</v>
      </c>
    </row>
    <row r="50" spans="1:14" ht="40.5" customHeight="1" x14ac:dyDescent="0.25">
      <c r="A50" s="59">
        <v>44</v>
      </c>
      <c r="B50" s="59" t="s">
        <v>140</v>
      </c>
      <c r="C50" s="83" t="s">
        <v>248</v>
      </c>
      <c r="D50" s="84" t="s">
        <v>163</v>
      </c>
      <c r="E50" s="84">
        <v>2200000</v>
      </c>
      <c r="F50" s="84">
        <f t="shared" ref="F50" si="14">E50*1.21</f>
        <v>2662000</v>
      </c>
      <c r="G50" s="85" t="s">
        <v>19</v>
      </c>
      <c r="H50" s="79" t="s">
        <v>108</v>
      </c>
      <c r="I50" s="78" t="s">
        <v>64</v>
      </c>
      <c r="J50" s="79" t="s">
        <v>43</v>
      </c>
      <c r="K50" s="81" t="s">
        <v>249</v>
      </c>
      <c r="L50" s="82" t="s">
        <v>142</v>
      </c>
      <c r="M50" s="86" t="s">
        <v>154</v>
      </c>
      <c r="N50" s="78" t="s">
        <v>16</v>
      </c>
    </row>
    <row r="51" spans="1:14" ht="50.25" customHeight="1" x14ac:dyDescent="0.25">
      <c r="A51" s="59">
        <v>45</v>
      </c>
      <c r="B51" s="5" t="s">
        <v>140</v>
      </c>
      <c r="C51" s="11" t="s">
        <v>197</v>
      </c>
      <c r="D51" s="12" t="s">
        <v>198</v>
      </c>
      <c r="E51" s="12">
        <v>2400000</v>
      </c>
      <c r="F51" s="12">
        <v>2904000</v>
      </c>
      <c r="G51" s="14" t="s">
        <v>9</v>
      </c>
      <c r="H51" s="15" t="s">
        <v>199</v>
      </c>
      <c r="I51" s="19" t="s">
        <v>20</v>
      </c>
      <c r="J51" s="64" t="s">
        <v>55</v>
      </c>
      <c r="K51" s="70" t="s">
        <v>103</v>
      </c>
      <c r="L51" s="16" t="s">
        <v>142</v>
      </c>
      <c r="M51" s="7" t="s">
        <v>154</v>
      </c>
      <c r="N51" s="5" t="s">
        <v>16</v>
      </c>
    </row>
    <row r="52" spans="1:14" ht="78.75" customHeight="1" x14ac:dyDescent="0.25">
      <c r="A52" s="5">
        <v>46</v>
      </c>
      <c r="B52" s="5" t="s">
        <v>89</v>
      </c>
      <c r="C52" s="11" t="s">
        <v>242</v>
      </c>
      <c r="D52" s="12" t="s">
        <v>243</v>
      </c>
      <c r="E52" s="12">
        <v>826446</v>
      </c>
      <c r="F52" s="12">
        <v>1000000</v>
      </c>
      <c r="G52" s="14" t="s">
        <v>9</v>
      </c>
      <c r="H52" s="15" t="s">
        <v>17</v>
      </c>
      <c r="I52" s="15" t="s">
        <v>64</v>
      </c>
      <c r="J52" s="15" t="s">
        <v>82</v>
      </c>
      <c r="K52" s="16">
        <v>2023</v>
      </c>
      <c r="L52" s="16" t="s">
        <v>18</v>
      </c>
      <c r="M52" s="7"/>
      <c r="N52" s="5"/>
    </row>
    <row r="53" spans="1:14" ht="33.75" customHeight="1" x14ac:dyDescent="0.25">
      <c r="A53" s="59" t="s">
        <v>276</v>
      </c>
      <c r="B53" s="59" t="s">
        <v>144</v>
      </c>
      <c r="C53" s="90" t="s">
        <v>288</v>
      </c>
      <c r="D53" s="75" t="s">
        <v>289</v>
      </c>
      <c r="E53" s="92">
        <v>2367000</v>
      </c>
      <c r="F53" s="92">
        <f>E53*1.21</f>
        <v>2864070</v>
      </c>
      <c r="G53" s="93" t="s">
        <v>9</v>
      </c>
      <c r="H53" s="94" t="s">
        <v>108</v>
      </c>
      <c r="I53" s="95" t="s">
        <v>20</v>
      </c>
      <c r="J53" s="95" t="s">
        <v>43</v>
      </c>
      <c r="K53" s="96" t="s">
        <v>55</v>
      </c>
      <c r="L53" s="96" t="s">
        <v>21</v>
      </c>
      <c r="M53" s="89" t="s">
        <v>104</v>
      </c>
      <c r="N53" s="5"/>
    </row>
    <row r="54" spans="1:14" ht="46.5" customHeight="1" x14ac:dyDescent="0.25">
      <c r="A54" s="59" t="s">
        <v>276</v>
      </c>
      <c r="B54" s="59" t="s">
        <v>102</v>
      </c>
      <c r="C54" s="90" t="s">
        <v>291</v>
      </c>
      <c r="D54" s="75" t="s">
        <v>292</v>
      </c>
      <c r="E54" s="92">
        <v>2250000</v>
      </c>
      <c r="F54" s="92">
        <v>2722500</v>
      </c>
      <c r="G54" s="93" t="s">
        <v>9</v>
      </c>
      <c r="H54" s="94" t="s">
        <v>108</v>
      </c>
      <c r="I54" s="95" t="s">
        <v>20</v>
      </c>
      <c r="J54" s="95" t="s">
        <v>43</v>
      </c>
      <c r="K54" s="96" t="s">
        <v>85</v>
      </c>
      <c r="L54" s="96" t="s">
        <v>104</v>
      </c>
      <c r="M54" s="89"/>
      <c r="N54" s="5"/>
    </row>
    <row r="55" spans="1:14" ht="46.5" customHeight="1" x14ac:dyDescent="0.25">
      <c r="A55" s="59" t="s">
        <v>276</v>
      </c>
      <c r="B55" s="59" t="s">
        <v>130</v>
      </c>
      <c r="C55" s="90" t="s">
        <v>222</v>
      </c>
      <c r="D55" s="75" t="s">
        <v>290</v>
      </c>
      <c r="E55" s="92">
        <v>1500000</v>
      </c>
      <c r="F55" s="92">
        <f>E55*1.21</f>
        <v>1815000</v>
      </c>
      <c r="G55" s="93" t="s">
        <v>19</v>
      </c>
      <c r="H55" s="94" t="s">
        <v>17</v>
      </c>
      <c r="I55" s="95" t="s">
        <v>51</v>
      </c>
      <c r="J55" s="95" t="s">
        <v>43</v>
      </c>
      <c r="K55" s="96" t="s">
        <v>85</v>
      </c>
      <c r="L55" s="96" t="s">
        <v>18</v>
      </c>
      <c r="M55" s="89"/>
      <c r="N55" s="5"/>
    </row>
    <row r="56" spans="1:14" ht="19.5" customHeight="1" x14ac:dyDescent="0.25">
      <c r="A56" s="72" t="s">
        <v>34</v>
      </c>
      <c r="B56" s="72"/>
      <c r="C56" s="72"/>
      <c r="D56" s="72"/>
      <c r="E56" s="72"/>
      <c r="F56" s="72"/>
      <c r="G56" s="72"/>
      <c r="H56" s="72"/>
      <c r="I56" s="72"/>
      <c r="J56" s="6"/>
      <c r="K56" s="6"/>
      <c r="L56" s="6"/>
      <c r="M56" s="6"/>
      <c r="N56" s="6"/>
    </row>
    <row r="57" spans="1:14" ht="53.25" customHeight="1" x14ac:dyDescent="0.25">
      <c r="A57" s="5">
        <v>47</v>
      </c>
      <c r="B57" s="5" t="s">
        <v>130</v>
      </c>
      <c r="C57" s="45" t="s">
        <v>220</v>
      </c>
      <c r="D57" s="46" t="s">
        <v>226</v>
      </c>
      <c r="E57" s="24">
        <v>499000</v>
      </c>
      <c r="F57" s="24">
        <v>603790</v>
      </c>
      <c r="G57" s="38" t="s">
        <v>19</v>
      </c>
      <c r="H57" s="38" t="s">
        <v>17</v>
      </c>
      <c r="I57" s="15" t="s">
        <v>221</v>
      </c>
      <c r="J57" s="15" t="s">
        <v>26</v>
      </c>
      <c r="K57" s="28" t="s">
        <v>60</v>
      </c>
      <c r="L57" s="26" t="s">
        <v>18</v>
      </c>
      <c r="M57" s="7"/>
      <c r="N57" s="5"/>
    </row>
    <row r="58" spans="1:14" ht="31.5" customHeight="1" x14ac:dyDescent="0.25">
      <c r="A58" s="59">
        <v>48</v>
      </c>
      <c r="B58" s="5" t="s">
        <v>140</v>
      </c>
      <c r="C58" s="5" t="s">
        <v>141</v>
      </c>
      <c r="D58" s="33" t="s">
        <v>251</v>
      </c>
      <c r="E58" s="87">
        <v>362000</v>
      </c>
      <c r="F58" s="87">
        <f t="shared" ref="F58" si="15">E58*1.21</f>
        <v>438020</v>
      </c>
      <c r="G58" s="14" t="s">
        <v>9</v>
      </c>
      <c r="H58" s="64" t="s">
        <v>178</v>
      </c>
      <c r="I58" s="65" t="s">
        <v>285</v>
      </c>
      <c r="J58" s="64" t="s">
        <v>40</v>
      </c>
      <c r="K58" s="66" t="s">
        <v>54</v>
      </c>
      <c r="L58" s="16" t="s">
        <v>142</v>
      </c>
      <c r="M58" s="7"/>
      <c r="N58" s="5"/>
    </row>
    <row r="59" spans="1:14" ht="168" customHeight="1" x14ac:dyDescent="0.25">
      <c r="A59" s="5">
        <v>49</v>
      </c>
      <c r="B59" s="5" t="s">
        <v>98</v>
      </c>
      <c r="C59" s="5" t="s">
        <v>113</v>
      </c>
      <c r="D59" s="33" t="s">
        <v>112</v>
      </c>
      <c r="E59" s="32">
        <v>200000</v>
      </c>
      <c r="F59" s="32">
        <v>242000</v>
      </c>
      <c r="G59" s="14" t="s">
        <v>9</v>
      </c>
      <c r="H59" s="15" t="s">
        <v>17</v>
      </c>
      <c r="I59" s="15" t="s">
        <v>51</v>
      </c>
      <c r="J59" s="15" t="s">
        <v>26</v>
      </c>
      <c r="K59" s="18" t="s">
        <v>41</v>
      </c>
      <c r="L59" s="16" t="s">
        <v>18</v>
      </c>
      <c r="M59" s="7"/>
      <c r="N59" s="5"/>
    </row>
    <row r="60" spans="1:14" ht="29.25" customHeight="1" x14ac:dyDescent="0.25">
      <c r="A60" s="59">
        <v>50</v>
      </c>
      <c r="B60" s="5" t="s">
        <v>140</v>
      </c>
      <c r="C60" s="5" t="s">
        <v>177</v>
      </c>
      <c r="D60" s="33" t="s">
        <v>180</v>
      </c>
      <c r="E60" s="32">
        <v>250000</v>
      </c>
      <c r="F60" s="32">
        <f t="shared" ref="F60:F61" si="16">E60*1.21</f>
        <v>302500</v>
      </c>
      <c r="G60" s="14" t="s">
        <v>19</v>
      </c>
      <c r="H60" s="15" t="s">
        <v>178</v>
      </c>
      <c r="I60" s="15" t="s">
        <v>64</v>
      </c>
      <c r="J60" s="64" t="s">
        <v>42</v>
      </c>
      <c r="K60" s="66" t="s">
        <v>55</v>
      </c>
      <c r="L60" s="16" t="s">
        <v>142</v>
      </c>
      <c r="M60" s="34" t="s">
        <v>136</v>
      </c>
      <c r="N60" s="5"/>
    </row>
    <row r="61" spans="1:14" ht="29.25" customHeight="1" x14ac:dyDescent="0.25">
      <c r="A61" s="5">
        <v>51</v>
      </c>
      <c r="B61" s="5" t="s">
        <v>140</v>
      </c>
      <c r="C61" s="5" t="s">
        <v>179</v>
      </c>
      <c r="D61" s="33" t="s">
        <v>181</v>
      </c>
      <c r="E61" s="32">
        <v>400000</v>
      </c>
      <c r="F61" s="32">
        <f t="shared" si="16"/>
        <v>484000</v>
      </c>
      <c r="G61" s="14" t="s">
        <v>19</v>
      </c>
      <c r="H61" s="15" t="s">
        <v>178</v>
      </c>
      <c r="I61" s="15" t="s">
        <v>64</v>
      </c>
      <c r="J61" s="15" t="s">
        <v>26</v>
      </c>
      <c r="K61" s="18" t="s">
        <v>41</v>
      </c>
      <c r="L61" s="16" t="s">
        <v>142</v>
      </c>
      <c r="M61" s="7"/>
      <c r="N61" s="5"/>
    </row>
    <row r="62" spans="1:14" ht="48" customHeight="1" x14ac:dyDescent="0.25">
      <c r="A62" s="59">
        <v>52</v>
      </c>
      <c r="B62" s="5" t="s">
        <v>130</v>
      </c>
      <c r="C62" s="38" t="s">
        <v>193</v>
      </c>
      <c r="D62" s="25" t="s">
        <v>194</v>
      </c>
      <c r="E62" s="87">
        <v>180740</v>
      </c>
      <c r="F62" s="87">
        <f>E62*1.21</f>
        <v>218695.4</v>
      </c>
      <c r="G62" s="14" t="s">
        <v>9</v>
      </c>
      <c r="H62" s="38" t="s">
        <v>17</v>
      </c>
      <c r="I62" s="38" t="s">
        <v>119</v>
      </c>
      <c r="J62" s="43" t="s">
        <v>41</v>
      </c>
      <c r="K62" s="100" t="s">
        <v>60</v>
      </c>
      <c r="L62" s="38" t="s">
        <v>18</v>
      </c>
      <c r="M62" s="7"/>
      <c r="N62" s="5"/>
    </row>
    <row r="63" spans="1:14" ht="48" customHeight="1" x14ac:dyDescent="0.25">
      <c r="A63" s="59">
        <v>53</v>
      </c>
      <c r="B63" s="5" t="s">
        <v>256</v>
      </c>
      <c r="C63" s="25" t="s">
        <v>258</v>
      </c>
      <c r="D63" s="25" t="s">
        <v>259</v>
      </c>
      <c r="E63" s="39">
        <f t="shared" ref="E63" si="17">F63/1.21</f>
        <v>438016.52892561984</v>
      </c>
      <c r="F63" s="39">
        <v>530000</v>
      </c>
      <c r="G63" s="41" t="s">
        <v>9</v>
      </c>
      <c r="H63" s="38" t="s">
        <v>17</v>
      </c>
      <c r="I63" s="38" t="s">
        <v>156</v>
      </c>
      <c r="J63" s="41" t="s">
        <v>254</v>
      </c>
      <c r="K63" s="100" t="s">
        <v>43</v>
      </c>
      <c r="L63" s="40" t="s">
        <v>142</v>
      </c>
      <c r="M63" s="7"/>
      <c r="N63" s="5"/>
    </row>
    <row r="64" spans="1:14" ht="38.25" x14ac:dyDescent="0.25">
      <c r="A64" s="59">
        <v>54</v>
      </c>
      <c r="B64" s="5" t="s">
        <v>256</v>
      </c>
      <c r="C64" s="25" t="s">
        <v>253</v>
      </c>
      <c r="D64" s="38" t="s">
        <v>257</v>
      </c>
      <c r="E64" s="39">
        <f t="shared" ref="E64" si="18">F64/1.21</f>
        <v>206611.57024793388</v>
      </c>
      <c r="F64" s="39">
        <v>250000</v>
      </c>
      <c r="G64" s="41" t="s">
        <v>9</v>
      </c>
      <c r="H64" s="38" t="s">
        <v>17</v>
      </c>
      <c r="I64" s="38" t="s">
        <v>156</v>
      </c>
      <c r="J64" s="41" t="s">
        <v>254</v>
      </c>
      <c r="K64" s="100" t="s">
        <v>43</v>
      </c>
      <c r="L64" s="40" t="s">
        <v>142</v>
      </c>
      <c r="M64" s="38" t="s">
        <v>255</v>
      </c>
      <c r="N64" s="38"/>
    </row>
    <row r="65" spans="1:14" ht="81" customHeight="1" x14ac:dyDescent="0.25">
      <c r="A65" s="5">
        <v>55</v>
      </c>
      <c r="B65" s="5" t="s">
        <v>78</v>
      </c>
      <c r="C65" s="16" t="s">
        <v>80</v>
      </c>
      <c r="D65" s="12" t="s">
        <v>81</v>
      </c>
      <c r="E65" s="12">
        <v>413223.14</v>
      </c>
      <c r="F65" s="12">
        <v>500000</v>
      </c>
      <c r="G65" s="14" t="s">
        <v>9</v>
      </c>
      <c r="H65" s="19" t="s">
        <v>17</v>
      </c>
      <c r="I65" s="15" t="s">
        <v>64</v>
      </c>
      <c r="J65" s="15" t="s">
        <v>42</v>
      </c>
      <c r="K65" s="15" t="s">
        <v>54</v>
      </c>
      <c r="L65" s="30" t="s">
        <v>18</v>
      </c>
      <c r="M65" s="7"/>
      <c r="N65" s="5"/>
    </row>
    <row r="66" spans="1:14" ht="45" customHeight="1" x14ac:dyDescent="0.25">
      <c r="A66" s="5">
        <v>56</v>
      </c>
      <c r="B66" s="5" t="s">
        <v>24</v>
      </c>
      <c r="C66" s="11" t="s">
        <v>37</v>
      </c>
      <c r="D66" s="12" t="s">
        <v>44</v>
      </c>
      <c r="E66" s="12">
        <v>400000</v>
      </c>
      <c r="F66" s="12">
        <v>484000</v>
      </c>
      <c r="G66" s="14" t="s">
        <v>9</v>
      </c>
      <c r="H66" s="15" t="s">
        <v>17</v>
      </c>
      <c r="I66" s="19" t="s">
        <v>38</v>
      </c>
      <c r="J66" s="19" t="s">
        <v>42</v>
      </c>
      <c r="K66" s="21" t="s">
        <v>43</v>
      </c>
      <c r="L66" s="16" t="s">
        <v>18</v>
      </c>
      <c r="M66" s="7"/>
      <c r="N66" s="5"/>
    </row>
    <row r="67" spans="1:14" ht="35.25" customHeight="1" x14ac:dyDescent="0.25">
      <c r="A67" s="5">
        <v>57</v>
      </c>
      <c r="B67" s="5" t="s">
        <v>61</v>
      </c>
      <c r="C67" s="29" t="s">
        <v>62</v>
      </c>
      <c r="D67" s="22" t="s">
        <v>74</v>
      </c>
      <c r="E67" s="22">
        <v>100000</v>
      </c>
      <c r="F67" s="22">
        <v>121000</v>
      </c>
      <c r="G67" s="14" t="s">
        <v>9</v>
      </c>
      <c r="H67" s="19" t="s">
        <v>17</v>
      </c>
      <c r="I67" s="19" t="s">
        <v>63</v>
      </c>
      <c r="J67" s="19" t="s">
        <v>42</v>
      </c>
      <c r="K67" s="31" t="s">
        <v>54</v>
      </c>
      <c r="L67" s="30" t="s">
        <v>18</v>
      </c>
      <c r="M67" s="7"/>
      <c r="N67" s="5"/>
    </row>
    <row r="68" spans="1:14" ht="40.5" customHeight="1" x14ac:dyDescent="0.25">
      <c r="A68" s="5">
        <v>58</v>
      </c>
      <c r="B68" s="5" t="s">
        <v>61</v>
      </c>
      <c r="C68" s="29" t="s">
        <v>72</v>
      </c>
      <c r="D68" s="12" t="s">
        <v>73</v>
      </c>
      <c r="E68" s="12">
        <v>20000</v>
      </c>
      <c r="F68" s="12">
        <v>24200</v>
      </c>
      <c r="G68" s="14" t="s">
        <v>19</v>
      </c>
      <c r="H68" s="19" t="s">
        <v>17</v>
      </c>
      <c r="I68" s="15" t="s">
        <v>64</v>
      </c>
      <c r="J68" s="19" t="s">
        <v>42</v>
      </c>
      <c r="K68" s="31" t="s">
        <v>54</v>
      </c>
      <c r="L68" s="30" t="s">
        <v>18</v>
      </c>
      <c r="M68" s="7"/>
      <c r="N68" s="5"/>
    </row>
    <row r="69" spans="1:14" ht="42" customHeight="1" x14ac:dyDescent="0.25">
      <c r="A69" s="5">
        <v>59</v>
      </c>
      <c r="B69" s="5" t="s">
        <v>130</v>
      </c>
      <c r="C69" s="38" t="s">
        <v>189</v>
      </c>
      <c r="D69" s="38" t="s">
        <v>190</v>
      </c>
      <c r="E69" s="39">
        <v>41322.31</v>
      </c>
      <c r="F69" s="39">
        <v>50000</v>
      </c>
      <c r="G69" s="40" t="s">
        <v>9</v>
      </c>
      <c r="H69" s="40" t="s">
        <v>17</v>
      </c>
      <c r="I69" s="15" t="s">
        <v>64</v>
      </c>
      <c r="J69" s="41" t="s">
        <v>54</v>
      </c>
      <c r="K69" s="41" t="s">
        <v>54</v>
      </c>
      <c r="L69" s="40" t="s">
        <v>18</v>
      </c>
      <c r="M69" s="7"/>
      <c r="N69" s="5"/>
    </row>
    <row r="70" spans="1:14" ht="39" customHeight="1" x14ac:dyDescent="0.25">
      <c r="A70" s="59">
        <v>60</v>
      </c>
      <c r="B70" s="5" t="s">
        <v>140</v>
      </c>
      <c r="C70" s="59" t="s">
        <v>286</v>
      </c>
      <c r="D70" s="88" t="s">
        <v>287</v>
      </c>
      <c r="E70" s="61">
        <v>235500</v>
      </c>
      <c r="F70" s="61">
        <f>E70*1.21</f>
        <v>284955</v>
      </c>
      <c r="G70" s="14" t="s">
        <v>9</v>
      </c>
      <c r="H70" s="19" t="s">
        <v>178</v>
      </c>
      <c r="I70" s="15" t="s">
        <v>64</v>
      </c>
      <c r="J70" s="15" t="s">
        <v>54</v>
      </c>
      <c r="K70" s="64" t="s">
        <v>55</v>
      </c>
      <c r="L70" s="16" t="s">
        <v>142</v>
      </c>
      <c r="M70" s="7"/>
      <c r="N70" s="5"/>
    </row>
    <row r="71" spans="1:14" ht="30" customHeight="1" x14ac:dyDescent="0.25">
      <c r="A71" s="59">
        <v>61</v>
      </c>
      <c r="B71" s="5" t="s">
        <v>144</v>
      </c>
      <c r="C71" s="11" t="s">
        <v>146</v>
      </c>
      <c r="D71" s="11" t="s">
        <v>147</v>
      </c>
      <c r="E71" s="12">
        <v>339256.2</v>
      </c>
      <c r="F71" s="12">
        <f t="shared" ref="F71" si="19">E71*1.21</f>
        <v>410500.00199999998</v>
      </c>
      <c r="G71" s="14" t="s">
        <v>9</v>
      </c>
      <c r="H71" s="64" t="s">
        <v>178</v>
      </c>
      <c r="I71" s="15" t="s">
        <v>119</v>
      </c>
      <c r="J71" s="64" t="s">
        <v>55</v>
      </c>
      <c r="K71" s="15" t="s">
        <v>35</v>
      </c>
      <c r="L71" s="16" t="s">
        <v>104</v>
      </c>
      <c r="M71" s="7"/>
      <c r="N71" s="5" t="s">
        <v>232</v>
      </c>
    </row>
    <row r="72" spans="1:14" ht="114" customHeight="1" x14ac:dyDescent="0.25">
      <c r="A72" s="5">
        <v>62</v>
      </c>
      <c r="B72" s="5" t="s">
        <v>78</v>
      </c>
      <c r="C72" s="29" t="s">
        <v>77</v>
      </c>
      <c r="D72" s="12" t="s">
        <v>79</v>
      </c>
      <c r="E72" s="12">
        <v>247933.88</v>
      </c>
      <c r="F72" s="12">
        <v>300000</v>
      </c>
      <c r="G72" s="14" t="s">
        <v>19</v>
      </c>
      <c r="H72" s="19" t="s">
        <v>17</v>
      </c>
      <c r="I72" s="15" t="s">
        <v>64</v>
      </c>
      <c r="J72" s="15" t="s">
        <v>43</v>
      </c>
      <c r="K72" s="15" t="s">
        <v>43</v>
      </c>
      <c r="L72" s="16" t="s">
        <v>18</v>
      </c>
      <c r="M72" s="7"/>
      <c r="N72" s="5"/>
    </row>
    <row r="73" spans="1:14" ht="29.25" customHeight="1" x14ac:dyDescent="0.25">
      <c r="A73" s="59">
        <v>63</v>
      </c>
      <c r="B73" s="59" t="s">
        <v>140</v>
      </c>
      <c r="C73" s="83" t="s">
        <v>182</v>
      </c>
      <c r="D73" s="84" t="s">
        <v>183</v>
      </c>
      <c r="E73" s="84">
        <v>60000</v>
      </c>
      <c r="F73" s="84">
        <f>E73*1.21</f>
        <v>72600</v>
      </c>
      <c r="G73" s="85" t="s">
        <v>9</v>
      </c>
      <c r="H73" s="79" t="s">
        <v>178</v>
      </c>
      <c r="I73" s="79" t="s">
        <v>64</v>
      </c>
      <c r="J73" s="79" t="s">
        <v>43</v>
      </c>
      <c r="K73" s="79" t="s">
        <v>109</v>
      </c>
      <c r="L73" s="82" t="s">
        <v>142</v>
      </c>
      <c r="M73" s="7"/>
      <c r="N73" s="5"/>
    </row>
    <row r="74" spans="1:14" ht="50.25" customHeight="1" x14ac:dyDescent="0.25">
      <c r="A74" s="59">
        <v>64</v>
      </c>
      <c r="B74" s="5" t="s">
        <v>140</v>
      </c>
      <c r="C74" s="29" t="s">
        <v>184</v>
      </c>
      <c r="D74" s="12" t="s">
        <v>185</v>
      </c>
      <c r="E74" s="61">
        <v>400000</v>
      </c>
      <c r="F74" s="61">
        <f>E74*1.21</f>
        <v>484000</v>
      </c>
      <c r="G74" s="14" t="s">
        <v>9</v>
      </c>
      <c r="H74" s="19" t="s">
        <v>178</v>
      </c>
      <c r="I74" s="15" t="s">
        <v>64</v>
      </c>
      <c r="J74" s="64" t="s">
        <v>109</v>
      </c>
      <c r="K74" s="64" t="s">
        <v>55</v>
      </c>
      <c r="L74" s="16" t="s">
        <v>142</v>
      </c>
      <c r="M74" s="7"/>
      <c r="N74" s="5"/>
    </row>
    <row r="75" spans="1:14" ht="27.6" customHeight="1" x14ac:dyDescent="0.25">
      <c r="A75" s="5">
        <v>65</v>
      </c>
      <c r="B75" s="59" t="s">
        <v>273</v>
      </c>
      <c r="C75" s="11" t="s">
        <v>65</v>
      </c>
      <c r="D75" s="11" t="s">
        <v>66</v>
      </c>
      <c r="E75" s="12">
        <v>94800</v>
      </c>
      <c r="F75" s="12">
        <v>120000</v>
      </c>
      <c r="G75" s="14" t="s">
        <v>19</v>
      </c>
      <c r="H75" s="15" t="s">
        <v>17</v>
      </c>
      <c r="I75" s="15" t="s">
        <v>64</v>
      </c>
      <c r="J75" s="15" t="s">
        <v>157</v>
      </c>
      <c r="K75" s="15" t="s">
        <v>157</v>
      </c>
      <c r="L75" s="16" t="s">
        <v>18</v>
      </c>
      <c r="M75" s="7"/>
      <c r="N75" s="5"/>
    </row>
    <row r="76" spans="1:14" ht="30.6" customHeight="1" x14ac:dyDescent="0.25">
      <c r="A76" s="5">
        <v>66</v>
      </c>
      <c r="B76" s="59" t="s">
        <v>273</v>
      </c>
      <c r="C76" s="11" t="s">
        <v>67</v>
      </c>
      <c r="D76" s="11" t="s">
        <v>68</v>
      </c>
      <c r="E76" s="12">
        <v>15800</v>
      </c>
      <c r="F76" s="12">
        <v>20000</v>
      </c>
      <c r="G76" s="14" t="s">
        <v>19</v>
      </c>
      <c r="H76" s="15" t="s">
        <v>17</v>
      </c>
      <c r="I76" s="15" t="s">
        <v>64</v>
      </c>
      <c r="J76" s="15" t="s">
        <v>157</v>
      </c>
      <c r="K76" s="15" t="s">
        <v>157</v>
      </c>
      <c r="L76" s="16" t="s">
        <v>18</v>
      </c>
      <c r="M76" s="7"/>
      <c r="N76" s="5"/>
    </row>
    <row r="77" spans="1:14" ht="31.5" customHeight="1" x14ac:dyDescent="0.25">
      <c r="A77" s="5">
        <v>67</v>
      </c>
      <c r="B77" s="59" t="s">
        <v>273</v>
      </c>
      <c r="C77" s="11" t="s">
        <v>69</v>
      </c>
      <c r="D77" s="11" t="s">
        <v>70</v>
      </c>
      <c r="E77" s="12">
        <v>1185</v>
      </c>
      <c r="F77" s="12">
        <v>1500</v>
      </c>
      <c r="G77" s="14" t="s">
        <v>19</v>
      </c>
      <c r="H77" s="15" t="s">
        <v>17</v>
      </c>
      <c r="I77" s="15" t="s">
        <v>64</v>
      </c>
      <c r="J77" s="15" t="s">
        <v>157</v>
      </c>
      <c r="K77" s="15" t="s">
        <v>157</v>
      </c>
      <c r="L77" s="16" t="s">
        <v>18</v>
      </c>
      <c r="M77" s="7"/>
      <c r="N77" s="5"/>
    </row>
    <row r="78" spans="1:14" ht="37.5" customHeight="1" x14ac:dyDescent="0.25">
      <c r="A78" s="59">
        <v>68</v>
      </c>
      <c r="B78" s="5" t="s">
        <v>140</v>
      </c>
      <c r="C78" s="11" t="s">
        <v>175</v>
      </c>
      <c r="D78" s="11" t="s">
        <v>176</v>
      </c>
      <c r="E78" s="12">
        <v>400000</v>
      </c>
      <c r="F78" s="12">
        <f t="shared" ref="F78" si="20">E78*1.21</f>
        <v>484000</v>
      </c>
      <c r="G78" s="14" t="s">
        <v>9</v>
      </c>
      <c r="H78" s="15" t="s">
        <v>178</v>
      </c>
      <c r="I78" s="15" t="s">
        <v>20</v>
      </c>
      <c r="J78" s="64" t="s">
        <v>43</v>
      </c>
      <c r="K78" s="64" t="s">
        <v>48</v>
      </c>
      <c r="L78" s="16" t="s">
        <v>142</v>
      </c>
      <c r="M78" s="7"/>
      <c r="N78" s="5"/>
    </row>
    <row r="79" spans="1:14" ht="36" customHeight="1" x14ac:dyDescent="0.25">
      <c r="A79" s="5">
        <v>69</v>
      </c>
      <c r="B79" s="5" t="s">
        <v>89</v>
      </c>
      <c r="C79" s="5" t="s">
        <v>88</v>
      </c>
      <c r="D79" s="11" t="s">
        <v>90</v>
      </c>
      <c r="E79" s="12">
        <v>58842.98</v>
      </c>
      <c r="F79" s="12">
        <v>80000</v>
      </c>
      <c r="G79" s="14" t="s">
        <v>9</v>
      </c>
      <c r="H79" s="15" t="s">
        <v>17</v>
      </c>
      <c r="I79" s="15" t="s">
        <v>64</v>
      </c>
      <c r="J79" s="15" t="s">
        <v>55</v>
      </c>
      <c r="K79" s="15" t="s">
        <v>55</v>
      </c>
      <c r="L79" s="16" t="s">
        <v>18</v>
      </c>
      <c r="M79" s="7"/>
      <c r="N79" s="5"/>
    </row>
    <row r="80" spans="1:14" ht="38.450000000000003" customHeight="1" x14ac:dyDescent="0.25">
      <c r="A80" s="5">
        <v>70</v>
      </c>
      <c r="B80" s="5" t="s">
        <v>61</v>
      </c>
      <c r="C80" s="11" t="s">
        <v>75</v>
      </c>
      <c r="D80" s="12" t="s">
        <v>76</v>
      </c>
      <c r="E80" s="12">
        <v>48000</v>
      </c>
      <c r="F80" s="12">
        <v>58080</v>
      </c>
      <c r="G80" s="14" t="s">
        <v>19</v>
      </c>
      <c r="H80" s="15" t="s">
        <v>17</v>
      </c>
      <c r="I80" s="15" t="s">
        <v>64</v>
      </c>
      <c r="J80" s="15" t="s">
        <v>55</v>
      </c>
      <c r="K80" s="18" t="s">
        <v>35</v>
      </c>
      <c r="L80" s="16" t="s">
        <v>18</v>
      </c>
      <c r="M80" s="7"/>
      <c r="N80" s="5"/>
    </row>
    <row r="81" spans="1:14" ht="60.75" customHeight="1" x14ac:dyDescent="0.25">
      <c r="A81" s="5">
        <v>71</v>
      </c>
      <c r="B81" s="5" t="s">
        <v>130</v>
      </c>
      <c r="C81" s="11" t="s">
        <v>191</v>
      </c>
      <c r="D81" s="12" t="s">
        <v>192</v>
      </c>
      <c r="E81" s="12">
        <v>82644.63</v>
      </c>
      <c r="F81" s="12">
        <v>100000</v>
      </c>
      <c r="G81" s="14" t="s">
        <v>9</v>
      </c>
      <c r="H81" s="15" t="s">
        <v>17</v>
      </c>
      <c r="I81" s="15" t="s">
        <v>64</v>
      </c>
      <c r="J81" s="15" t="s">
        <v>85</v>
      </c>
      <c r="K81" s="18" t="s">
        <v>85</v>
      </c>
      <c r="L81" s="16" t="s">
        <v>18</v>
      </c>
      <c r="M81" s="7"/>
      <c r="N81" s="5"/>
    </row>
    <row r="82" spans="1:14" ht="27" customHeight="1" x14ac:dyDescent="0.25">
      <c r="A82" s="5">
        <v>72</v>
      </c>
      <c r="B82" s="5" t="s">
        <v>89</v>
      </c>
      <c r="C82" s="11" t="s">
        <v>83</v>
      </c>
      <c r="D82" s="12" t="s">
        <v>84</v>
      </c>
      <c r="E82" s="12">
        <v>18388.43</v>
      </c>
      <c r="F82" s="12">
        <v>25000</v>
      </c>
      <c r="G82" s="14" t="s">
        <v>9</v>
      </c>
      <c r="H82" s="15" t="s">
        <v>17</v>
      </c>
      <c r="I82" s="15" t="s">
        <v>64</v>
      </c>
      <c r="J82" s="15" t="s">
        <v>85</v>
      </c>
      <c r="K82" s="18" t="s">
        <v>85</v>
      </c>
      <c r="L82" s="16" t="s">
        <v>18</v>
      </c>
      <c r="M82" s="7"/>
      <c r="N82" s="5"/>
    </row>
    <row r="83" spans="1:14" ht="27" customHeight="1" x14ac:dyDescent="0.25">
      <c r="A83" s="5">
        <v>73</v>
      </c>
      <c r="B83" s="5" t="s">
        <v>89</v>
      </c>
      <c r="C83" s="11" t="s">
        <v>86</v>
      </c>
      <c r="D83" s="12" t="s">
        <v>87</v>
      </c>
      <c r="E83" s="12">
        <v>11033.06</v>
      </c>
      <c r="F83" s="12">
        <v>15000</v>
      </c>
      <c r="G83" s="14" t="s">
        <v>19</v>
      </c>
      <c r="H83" s="15" t="s">
        <v>17</v>
      </c>
      <c r="I83" s="15" t="s">
        <v>64</v>
      </c>
      <c r="J83" s="15" t="s">
        <v>85</v>
      </c>
      <c r="K83" s="18" t="s">
        <v>85</v>
      </c>
      <c r="L83" s="16" t="s">
        <v>18</v>
      </c>
      <c r="M83" s="7"/>
      <c r="N83" s="5"/>
    </row>
    <row r="84" spans="1:14" ht="27" customHeight="1" x14ac:dyDescent="0.25">
      <c r="A84" s="5">
        <v>74</v>
      </c>
      <c r="B84" s="5" t="s">
        <v>114</v>
      </c>
      <c r="C84" s="5" t="s">
        <v>135</v>
      </c>
      <c r="D84" s="33" t="s">
        <v>225</v>
      </c>
      <c r="E84" s="32">
        <v>116930</v>
      </c>
      <c r="F84" s="32">
        <v>106300</v>
      </c>
      <c r="G84" s="14" t="s">
        <v>9</v>
      </c>
      <c r="H84" s="15" t="s">
        <v>17</v>
      </c>
      <c r="I84" s="15" t="s">
        <v>51</v>
      </c>
      <c r="J84" s="15" t="s">
        <v>103</v>
      </c>
      <c r="K84" s="18" t="s">
        <v>48</v>
      </c>
      <c r="L84" s="16" t="s">
        <v>18</v>
      </c>
      <c r="M84" s="7"/>
      <c r="N84" s="5"/>
    </row>
    <row r="85" spans="1:14" ht="27" customHeight="1" x14ac:dyDescent="0.25">
      <c r="A85" s="5">
        <v>75</v>
      </c>
      <c r="B85" s="5" t="s">
        <v>89</v>
      </c>
      <c r="C85" s="11" t="s">
        <v>91</v>
      </c>
      <c r="D85" s="11" t="s">
        <v>90</v>
      </c>
      <c r="E85" s="12">
        <v>73553.72</v>
      </c>
      <c r="F85" s="12">
        <v>100000</v>
      </c>
      <c r="G85" s="14" t="s">
        <v>9</v>
      </c>
      <c r="H85" s="15" t="s">
        <v>17</v>
      </c>
      <c r="I85" s="17" t="s">
        <v>92</v>
      </c>
      <c r="J85" s="15" t="s">
        <v>82</v>
      </c>
      <c r="K85" s="18" t="s">
        <v>82</v>
      </c>
      <c r="L85" s="16" t="s">
        <v>18</v>
      </c>
      <c r="M85" s="7"/>
      <c r="N85" s="5"/>
    </row>
    <row r="86" spans="1:14" ht="27" customHeight="1" x14ac:dyDescent="0.25">
      <c r="A86" s="5">
        <v>76</v>
      </c>
      <c r="B86" s="5" t="s">
        <v>114</v>
      </c>
      <c r="C86" s="11" t="s">
        <v>115</v>
      </c>
      <c r="D86" s="11" t="s">
        <v>116</v>
      </c>
      <c r="E86" s="12">
        <v>80000</v>
      </c>
      <c r="F86" s="12">
        <v>968000</v>
      </c>
      <c r="G86" s="14" t="s">
        <v>19</v>
      </c>
      <c r="H86" s="15" t="s">
        <v>17</v>
      </c>
      <c r="I86" s="17" t="s">
        <v>117</v>
      </c>
      <c r="J86" s="15" t="s">
        <v>82</v>
      </c>
      <c r="K86" s="18" t="s">
        <v>82</v>
      </c>
      <c r="L86" s="16" t="s">
        <v>18</v>
      </c>
      <c r="M86" s="7"/>
      <c r="N86" s="5"/>
    </row>
    <row r="87" spans="1:14" ht="37.5" customHeight="1" x14ac:dyDescent="0.25">
      <c r="A87" s="5">
        <v>77</v>
      </c>
      <c r="B87" s="5" t="s">
        <v>89</v>
      </c>
      <c r="C87" s="11" t="s">
        <v>93</v>
      </c>
      <c r="D87" s="12" t="s">
        <v>94</v>
      </c>
      <c r="E87" s="12">
        <v>29421.49</v>
      </c>
      <c r="F87" s="12">
        <v>40000</v>
      </c>
      <c r="G87" s="14" t="s">
        <v>9</v>
      </c>
      <c r="H87" s="15" t="s">
        <v>17</v>
      </c>
      <c r="I87" s="17" t="s">
        <v>92</v>
      </c>
      <c r="J87" s="15" t="s">
        <v>82</v>
      </c>
      <c r="K87" s="18" t="s">
        <v>82</v>
      </c>
      <c r="L87" s="16" t="s">
        <v>18</v>
      </c>
      <c r="M87" s="7"/>
      <c r="N87" s="5"/>
    </row>
    <row r="88" spans="1:14" ht="89.25" customHeight="1" x14ac:dyDescent="0.25">
      <c r="A88" s="5">
        <v>78</v>
      </c>
      <c r="B88" s="5" t="s">
        <v>89</v>
      </c>
      <c r="C88" s="11" t="s">
        <v>95</v>
      </c>
      <c r="D88" s="12" t="s">
        <v>96</v>
      </c>
      <c r="E88" s="12">
        <v>18388.43</v>
      </c>
      <c r="F88" s="12">
        <v>25000</v>
      </c>
      <c r="G88" s="14" t="s">
        <v>9</v>
      </c>
      <c r="H88" s="15" t="s">
        <v>17</v>
      </c>
      <c r="I88" s="17" t="s">
        <v>92</v>
      </c>
      <c r="J88" s="15" t="s">
        <v>82</v>
      </c>
      <c r="K88" s="18" t="s">
        <v>82</v>
      </c>
      <c r="L88" s="16" t="s">
        <v>18</v>
      </c>
      <c r="M88" s="7"/>
      <c r="N88" s="5"/>
    </row>
    <row r="89" spans="1:14" ht="38.25" customHeight="1" x14ac:dyDescent="0.25">
      <c r="A89" s="5">
        <v>79</v>
      </c>
      <c r="B89" s="5" t="s">
        <v>89</v>
      </c>
      <c r="C89" s="11" t="s">
        <v>97</v>
      </c>
      <c r="D89" s="12" t="s">
        <v>87</v>
      </c>
      <c r="E89" s="12">
        <v>11033.06</v>
      </c>
      <c r="F89" s="12">
        <v>15000</v>
      </c>
      <c r="G89" s="14" t="s">
        <v>19</v>
      </c>
      <c r="H89" s="15" t="s">
        <v>17</v>
      </c>
      <c r="I89" s="17" t="s">
        <v>92</v>
      </c>
      <c r="J89" s="15" t="s">
        <v>82</v>
      </c>
      <c r="K89" s="18" t="s">
        <v>82</v>
      </c>
      <c r="L89" s="16" t="s">
        <v>18</v>
      </c>
      <c r="M89" s="7"/>
      <c r="N89" s="5"/>
    </row>
    <row r="90" spans="1:14" ht="118.5" customHeight="1" x14ac:dyDescent="0.25">
      <c r="A90" s="59" t="s">
        <v>276</v>
      </c>
      <c r="B90" s="59" t="s">
        <v>140</v>
      </c>
      <c r="C90" s="62" t="s">
        <v>269</v>
      </c>
      <c r="D90" s="61" t="s">
        <v>270</v>
      </c>
      <c r="E90" s="61">
        <v>490000</v>
      </c>
      <c r="F90" s="61">
        <f>E90*1.21</f>
        <v>592900</v>
      </c>
      <c r="G90" s="63" t="s">
        <v>9</v>
      </c>
      <c r="H90" s="64" t="s">
        <v>178</v>
      </c>
      <c r="I90" s="65" t="s">
        <v>271</v>
      </c>
      <c r="J90" s="65" t="s">
        <v>54</v>
      </c>
      <c r="K90" s="66" t="s">
        <v>60</v>
      </c>
      <c r="L90" s="67" t="s">
        <v>142</v>
      </c>
      <c r="M90" s="11"/>
      <c r="N90" s="5"/>
    </row>
    <row r="91" spans="1:14" ht="64.5" customHeight="1" x14ac:dyDescent="0.25">
      <c r="A91" s="59" t="s">
        <v>276</v>
      </c>
      <c r="B91" s="59" t="s">
        <v>279</v>
      </c>
      <c r="C91" s="62" t="s">
        <v>277</v>
      </c>
      <c r="D91" s="61" t="s">
        <v>278</v>
      </c>
      <c r="E91" s="61">
        <v>400000</v>
      </c>
      <c r="F91" s="61">
        <v>460000</v>
      </c>
      <c r="G91" s="63" t="s">
        <v>9</v>
      </c>
      <c r="H91" s="64" t="s">
        <v>17</v>
      </c>
      <c r="I91" s="65" t="s">
        <v>59</v>
      </c>
      <c r="J91" s="65" t="s">
        <v>103</v>
      </c>
      <c r="K91" s="66" t="s">
        <v>284</v>
      </c>
      <c r="L91" s="67" t="s">
        <v>18</v>
      </c>
      <c r="M91" s="9"/>
      <c r="N91" s="5"/>
    </row>
    <row r="92" spans="1:14" ht="51" x14ac:dyDescent="0.25">
      <c r="A92" s="59" t="s">
        <v>276</v>
      </c>
      <c r="B92" s="59" t="s">
        <v>78</v>
      </c>
      <c r="C92" s="62" t="s">
        <v>280</v>
      </c>
      <c r="D92" s="61" t="s">
        <v>281</v>
      </c>
      <c r="E92" s="61">
        <v>150000</v>
      </c>
      <c r="F92" s="61">
        <v>181500</v>
      </c>
      <c r="G92" s="63" t="s">
        <v>9</v>
      </c>
      <c r="H92" s="64" t="s">
        <v>17</v>
      </c>
      <c r="I92" s="65" t="s">
        <v>64</v>
      </c>
      <c r="J92" s="65" t="s">
        <v>85</v>
      </c>
      <c r="K92" s="66" t="s">
        <v>85</v>
      </c>
      <c r="L92" s="67" t="s">
        <v>18</v>
      </c>
      <c r="M92" s="9"/>
      <c r="N92" s="5"/>
    </row>
    <row r="94" spans="1:14" x14ac:dyDescent="0.25">
      <c r="A94" s="10" t="s">
        <v>10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9"/>
      <c r="N94" s="8"/>
    </row>
    <row r="95" spans="1:14" ht="16.5" customHeight="1" x14ac:dyDescent="0.25">
      <c r="A95" s="8" t="s">
        <v>11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9"/>
      <c r="N95" s="8"/>
    </row>
    <row r="96" spans="1:14" ht="15" customHeight="1" x14ac:dyDescent="0.25">
      <c r="A96" s="8" t="s">
        <v>211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9"/>
      <c r="N96" s="8"/>
    </row>
    <row r="97" spans="1:14" ht="1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9"/>
      <c r="N97" s="8"/>
    </row>
    <row r="99" spans="1:14" x14ac:dyDescent="0.25">
      <c r="C99" s="56" t="s">
        <v>267</v>
      </c>
    </row>
    <row r="100" spans="1:14" x14ac:dyDescent="0.25">
      <c r="C100" s="55" t="s">
        <v>268</v>
      </c>
    </row>
    <row r="101" spans="1:14" x14ac:dyDescent="0.25">
      <c r="C101" s="60" t="s">
        <v>272</v>
      </c>
    </row>
  </sheetData>
  <mergeCells count="5">
    <mergeCell ref="A2:H2"/>
    <mergeCell ref="A5:N5"/>
    <mergeCell ref="A56:I56"/>
    <mergeCell ref="A13:N13"/>
    <mergeCell ref="A31:N31"/>
  </mergeCells>
  <phoneticPr fontId="0" type="noConversion"/>
  <printOptions horizontalCentered="1"/>
  <pageMargins left="0.25" right="0.25" top="0.75" bottom="0.75" header="0.3" footer="0.3"/>
  <pageSetup paperSize="9" scale="61" fitToHeight="0" orientation="landscape" r:id="rId1"/>
  <headerFooter>
    <oddHeader>&amp;LRoční plán veřejných zakázek&amp;ROdbor majetkoprávní a veřejných zakázek</oddHeader>
    <oddFooter>&amp;CStránka &amp;P</oddFooter>
  </headerFooter>
  <ignoredErrors>
    <ignoredError sqref="J52 J87:K89 J85:K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2023-07-11T08:22:05Z</dcterms:modified>
</cp:coreProperties>
</file>