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a a data\Ekonomická ročenka 2020\Ekonomická ročenka 2020\"/>
    </mc:Choice>
  </mc:AlternateContent>
  <bookViews>
    <workbookView xWindow="0" yWindow="0" windowWidth="28800" windowHeight="12430" tabRatio="811"/>
  </bookViews>
  <sheets>
    <sheet name="Obsah" sheetId="1" r:id="rId1"/>
    <sheet name="C1" sheetId="9" r:id="rId2"/>
    <sheet name="C2" sheetId="10" r:id="rId3"/>
    <sheet name="C3" sheetId="11" r:id="rId4"/>
    <sheet name="C4" sheetId="12" r:id="rId5"/>
    <sheet name="C5" sheetId="13" r:id="rId6"/>
    <sheet name="C6" sheetId="14" r:id="rId7"/>
    <sheet name="Vzory" sheetId="15" state="hidden" r:id="rId8"/>
    <sheet name="Komentáře" sheetId="16" state="hidden" r:id="rId9"/>
    <sheet name="KNIHOVNA" sheetId="17" state="hidden" r:id="rId10"/>
  </sheets>
  <externalReferences>
    <externalReference r:id="rId11"/>
  </externalReferences>
  <definedNames>
    <definedName name="A">[1]Úvod!$D$25</definedName>
    <definedName name="Datova_oblast" localSheetId="1">'C1'!$J$13:$O$19</definedName>
    <definedName name="Datova_oblast" localSheetId="2">'C2'!$J$13:$S$17</definedName>
    <definedName name="Datova_oblast" localSheetId="3">'C3'!$J$14:$S$17</definedName>
    <definedName name="Datova_oblast" localSheetId="4">'C4'!$J$13:$S$32</definedName>
    <definedName name="Datova_oblast" localSheetId="5">'C5'!$J$13:$U$32</definedName>
    <definedName name="Datova_oblast" localSheetId="6">'C6'!$J$13:$R$20</definedName>
    <definedName name="Datova_oblast">#REF!</definedName>
    <definedName name="_xlnm.Print_Titles" localSheetId="0">Obsah!$2:$4</definedName>
    <definedName name="_xlnm.Print_Area" localSheetId="1">'C1'!$D$3:$O$24</definedName>
    <definedName name="_xlnm.Print_Area" localSheetId="2">'C2'!$D$3:$S$29</definedName>
    <definedName name="_xlnm.Print_Area" localSheetId="3">'C3'!$D$3:$S$36</definedName>
    <definedName name="_xlnm.Print_Area" localSheetId="4">'C4'!$D$3:$S$45</definedName>
    <definedName name="_xlnm.Print_Area" localSheetId="5">'C5'!$D$3:$U$39</definedName>
    <definedName name="_xlnm.Print_Area" localSheetId="6">'C6'!$D$3:$R$39</definedName>
    <definedName name="_xlnm.Print_Area" localSheetId="8">Komentáře!$C$5:$C$97</definedName>
    <definedName name="_xlnm.Print_Area" localSheetId="0">Obsah!$C$2:$G$19</definedName>
    <definedName name="Tabulka_109">Vzory!$B$7:$L$115</definedName>
    <definedName name="Tabulka_114">Vzory!#REF!</definedName>
    <definedName name="Tabulka_23">Vzory!$N$7:$V$29</definedName>
  </definedNames>
  <calcPr calcId="191029"/>
</workbook>
</file>

<file path=xl/calcChain.xml><?xml version="1.0" encoding="utf-8"?>
<calcChain xmlns="http://schemas.openxmlformats.org/spreadsheetml/2006/main">
  <c r="C4" i="17" l="1"/>
  <c r="A1" i="9" s="1"/>
  <c r="D1" i="9"/>
  <c r="C1" i="9"/>
  <c r="E1" i="9" s="1"/>
  <c r="A4" i="9"/>
  <c r="A5" i="9"/>
  <c r="A6" i="9"/>
  <c r="P7" i="9"/>
  <c r="P20" i="9"/>
  <c r="A21" i="9"/>
  <c r="P21" i="9"/>
  <c r="A22" i="9"/>
  <c r="A1" i="10"/>
  <c r="D1" i="10"/>
  <c r="C1" i="10" s="1"/>
  <c r="E1" i="10" s="1"/>
  <c r="A4" i="10"/>
  <c r="A5" i="10"/>
  <c r="A6" i="10"/>
  <c r="T7" i="10"/>
  <c r="T18" i="10"/>
  <c r="A19" i="10"/>
  <c r="A20" i="10"/>
  <c r="A1" i="11"/>
  <c r="A14" i="11" s="1"/>
  <c r="D1" i="11"/>
  <c r="C1" i="11"/>
  <c r="E1" i="11" s="1"/>
  <c r="A4" i="11"/>
  <c r="A5" i="11"/>
  <c r="A6" i="11"/>
  <c r="T7" i="11"/>
  <c r="A13" i="11"/>
  <c r="A15" i="11"/>
  <c r="A16" i="11"/>
  <c r="A17" i="11"/>
  <c r="T18" i="11"/>
  <c r="A19" i="11"/>
  <c r="A20" i="11"/>
  <c r="A21" i="11"/>
  <c r="A22" i="11"/>
  <c r="A1" i="12"/>
  <c r="D1" i="12"/>
  <c r="C1" i="12" s="1"/>
  <c r="E1" i="12" s="1"/>
  <c r="A4" i="12"/>
  <c r="A5" i="12"/>
  <c r="A6" i="12"/>
  <c r="T7" i="12"/>
  <c r="T33" i="12"/>
  <c r="A34" i="12"/>
  <c r="A35" i="12"/>
  <c r="A36" i="12"/>
  <c r="A37" i="12"/>
  <c r="A38" i="12"/>
  <c r="A40" i="12"/>
  <c r="A1" i="13"/>
  <c r="D1" i="13"/>
  <c r="C1" i="13" s="1"/>
  <c r="E1" i="13" s="1"/>
  <c r="A4" i="13"/>
  <c r="A5" i="13"/>
  <c r="A6" i="13"/>
  <c r="V7" i="13"/>
  <c r="V33" i="13"/>
  <c r="A34" i="13"/>
  <c r="A35" i="13"/>
  <c r="A36" i="13"/>
  <c r="A37" i="13"/>
  <c r="A1" i="14"/>
  <c r="D1" i="14"/>
  <c r="C1" i="14" s="1"/>
  <c r="E1" i="14" s="1"/>
  <c r="A4" i="14"/>
  <c r="A5" i="14"/>
  <c r="A6" i="14"/>
  <c r="S7" i="14"/>
  <c r="S21" i="14"/>
  <c r="A22" i="14"/>
  <c r="A25" i="14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</calcChain>
</file>

<file path=xl/sharedStrings.xml><?xml version="1.0" encoding="utf-8"?>
<sst xmlns="http://schemas.openxmlformats.org/spreadsheetml/2006/main" count="1123" uniqueCount="493">
  <si>
    <t>4)</t>
  </si>
  <si>
    <t>5)</t>
  </si>
  <si>
    <t>6)</t>
  </si>
  <si>
    <t>7)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</si>
  <si>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</si>
  <si>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</si>
  <si>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</si>
  <si>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Průměrná měsíční mzda/plat (bez OON/OPPP)</t>
  </si>
  <si>
    <t>v tom zřizovatel</t>
  </si>
  <si>
    <t>z toho zřizovatel</t>
  </si>
  <si>
    <t>MŠMT</t>
  </si>
  <si>
    <t>Školní hospodářství</t>
  </si>
  <si>
    <t>Průměrný evidenční
přepočtený počet zaměstnanců</t>
  </si>
  <si>
    <t>Průměrná měsíční mzda/plat</t>
  </si>
  <si>
    <t>Ostatní OSS (VSC)</t>
  </si>
  <si>
    <t/>
  </si>
  <si>
    <t>Data obsahují údaje za regionální školství, vysoké školy, PŘO, OPŘO, ostatní OSS a státní správu (MŠMT, ČŠI).</t>
  </si>
  <si>
    <t>K datu zpracování této ročenky byla k dispozici pouze data za resort obrany a spravedlnosti.</t>
  </si>
  <si>
    <t>Sloupec "JČ a ostatní aktivity" zahrnuje zaměstnance placené z prostředků jiné činnosti, příp. u VŠ doplňkové (dříve hospodářské) činnosti, ostatních zdrojů a fondu odměn.</t>
  </si>
  <si>
    <t>Údaje ve sloupci "státního rozpočtu vč. ESF a VaV ze SR" zahrnují za OPŘO pracovníky výzkumu a vývoje ze státního rozpočtu.</t>
  </si>
  <si>
    <t>Organizace regionálního školství odměňující podle zákona č. 262/2006 Sb. § 109, odstavec 2, nesledují údaje ve sloupcích "z toho".</t>
  </si>
  <si>
    <t xml:space="preserve">Veřejné vysoké školy včetně kolejí, menz, vysokoškolských zemědělských a lesních statků, včetně zaměstnanců vědy a výzkumu. </t>
  </si>
  <si>
    <t>Za školy, předškolní a školská zařízení v regionálním školství jsou ve sloupcích "z toho" pouze údaje za zaměstnance odměňované podle zákona č. 262/06 Sb., § 109 odst.3.</t>
  </si>
  <si>
    <t>Údaje pouze za veřejné vysoké školy, nejsou zahrnuti pracovníci kolejí, menz, VŠZS a VŠLS.</t>
  </si>
  <si>
    <t>Z oblasti veřejných vysokých škol jsou zahrnuti pracovníci kolejí a menz veřejných vysokých škol.</t>
  </si>
  <si>
    <t>Z oblasti PŘO nejsou zahrnuti pracovníci pedagogických center a IPPP.</t>
  </si>
  <si>
    <t>Z oblasti veřejných vysokých škol jsou zahrnuti pracovníci VŠZS a VŠLS.</t>
  </si>
  <si>
    <t>Z oblasti RgŠ jsou zahrnuti pracovníci internátů pro děti se speciálními vzdělávacími potřebami.</t>
  </si>
  <si>
    <t>Z oblasti RgŠ jsou zahrnuti pracovníci speciálně pedagogických center.</t>
  </si>
  <si>
    <t>Kategorie učitelé zahrnuje i ředitele, zástupce ředitele a výchovné poradce (organizace, které vyplňují výkaz P1b-04, tj. VŠ, uvádějí počet akademických pracovníků, tabulka obsahuje pouze údaje za veřejné VŠ a neobsahuje údaje za soukromé VŠ).</t>
  </si>
  <si>
    <t xml:space="preserve">Z oblasti PŘO nejsou zahrnuti pracovníci pedagogických center a IPPP. </t>
  </si>
  <si>
    <t>V oblasti přímo řízeného školství (veřejné vysoké školy) jsou zahrnuti pouze pracovníci placení ze státního rozpočtu bez ESF.</t>
  </si>
  <si>
    <t>Text</t>
  </si>
  <si>
    <t>Tabulka 1</t>
  </si>
  <si>
    <t>Tabulka 2</t>
  </si>
  <si>
    <t>Tabulka 3</t>
  </si>
  <si>
    <t>Tabulka 4</t>
  </si>
  <si>
    <t>Tabulka 5</t>
  </si>
  <si>
    <t>Tabulka 6</t>
  </si>
  <si>
    <t xml:space="preserve">   </t>
  </si>
  <si>
    <t>Zdroje dat jsou uvedeny v zápatí jednotlivých tabulek</t>
  </si>
  <si>
    <t>kraj</t>
  </si>
  <si>
    <t>obec</t>
  </si>
  <si>
    <t>církev</t>
  </si>
  <si>
    <t>Kategorie zaměstnanců:</t>
  </si>
  <si>
    <t>Platový řád:</t>
  </si>
  <si>
    <t>Všichni zaměstnanci</t>
  </si>
  <si>
    <t>Všechny organizace</t>
  </si>
  <si>
    <t>Průměrný
evidenční
přepočtený
počet
zaměstnanců</t>
  </si>
  <si>
    <t>Mzdy/platy
celkem (bez
OON/OPPP)
v tis. Kč</t>
  </si>
  <si>
    <t>Ostatní osobní
náklady/ostatní platby
za provedenou
práci v tis. Kč</t>
  </si>
  <si>
    <t>Průměrná
měsíční
mzda/plat
ze mzdových
prostředků
celkem</t>
  </si>
  <si>
    <t>Podíl
mzdových
prostředků
celkem
z HDP</t>
  </si>
  <si>
    <t>Komentáře:</t>
  </si>
  <si>
    <t xml:space="preserve"> </t>
  </si>
  <si>
    <t>1)</t>
  </si>
  <si>
    <t>Zřizovatel:</t>
  </si>
  <si>
    <t>MŠMT, obec, kraj</t>
  </si>
  <si>
    <t>Forma hospodaření</t>
  </si>
  <si>
    <t>Průměrný evidenční
počet zaměstnanců</t>
  </si>
  <si>
    <t>Platy celkem (bez OPPP) v tis. Kč</t>
  </si>
  <si>
    <t>Průměrný měsíční
plat</t>
  </si>
  <si>
    <t>přepočtené
počty
celkem</t>
  </si>
  <si>
    <t>z toho</t>
  </si>
  <si>
    <t>celkem</t>
  </si>
  <si>
    <t>fond
odměn</t>
  </si>
  <si>
    <t>ostatní
zdroje</t>
  </si>
  <si>
    <t>Celkem všechny organizace</t>
  </si>
  <si>
    <t>OPŘO</t>
  </si>
  <si>
    <t xml:space="preserve">regionální školství </t>
  </si>
  <si>
    <t>Mzdy celkem (bez OON) v tis. Kč</t>
  </si>
  <si>
    <t>Průměrná měsíční
mzda</t>
  </si>
  <si>
    <t>v tom</t>
  </si>
  <si>
    <t xml:space="preserve"> regionální školství </t>
  </si>
  <si>
    <t>2)</t>
  </si>
  <si>
    <t>3)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</si>
  <si>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</si>
  <si>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Škola a školské zařízení</t>
  </si>
  <si>
    <t>Mzdy/platy celkem (bez OON/OPPP) v tis. Kč</t>
  </si>
  <si>
    <t>Průměrná měsíční
mzda/plat
(bez OON/OPPP)</t>
  </si>
  <si>
    <t>Mateřské školy</t>
  </si>
  <si>
    <t>Základní školy</t>
  </si>
  <si>
    <t>pro CD</t>
  </si>
  <si>
    <t>konst</t>
  </si>
  <si>
    <t>7x6</t>
  </si>
  <si>
    <t>Řádky pro</t>
  </si>
  <si>
    <t>ročenku PaM</t>
  </si>
  <si>
    <t>OK</t>
  </si>
  <si>
    <t>stop</t>
  </si>
  <si>
    <t>5x10</t>
  </si>
  <si>
    <t>Označte</t>
  </si>
  <si>
    <t>4x10</t>
  </si>
  <si>
    <t>20x10</t>
  </si>
  <si>
    <t>20x12</t>
  </si>
  <si>
    <t>8x9</t>
  </si>
  <si>
    <t>výběr TISK:</t>
  </si>
  <si>
    <t>OK = nechat</t>
  </si>
  <si>
    <t>Okresy - 109 řádků</t>
  </si>
  <si>
    <t>(bez Prahy 11 - 15)</t>
  </si>
  <si>
    <t>VÚSC - 23 řádků</t>
  </si>
  <si>
    <t>1</t>
  </si>
  <si>
    <t>15</t>
  </si>
  <si>
    <t>5,57</t>
  </si>
  <si>
    <t>12,57</t>
  </si>
  <si>
    <t>Česká republika</t>
  </si>
  <si>
    <t>CZ0</t>
  </si>
  <si>
    <t>Praha</t>
  </si>
  <si>
    <t>CZ01</t>
  </si>
  <si>
    <t>Hlavní město Praha</t>
  </si>
  <si>
    <t>CZ010</t>
  </si>
  <si>
    <t>odstr</t>
  </si>
  <si>
    <t>Praha 1</t>
  </si>
  <si>
    <t>CZ0101</t>
  </si>
  <si>
    <t>Střední Čechy</t>
  </si>
  <si>
    <t>CZ02</t>
  </si>
  <si>
    <t>Praha 2</t>
  </si>
  <si>
    <t>CZ0102</t>
  </si>
  <si>
    <t>Středočeský kraj</t>
  </si>
  <si>
    <t>CZ020</t>
  </si>
  <si>
    <t>Praha 3</t>
  </si>
  <si>
    <t>CZ0103</t>
  </si>
  <si>
    <t>Jihozápad</t>
  </si>
  <si>
    <t>CZ03</t>
  </si>
  <si>
    <t>Praha 4</t>
  </si>
  <si>
    <t>CZ0104</t>
  </si>
  <si>
    <t>Jihočeský kraj</t>
  </si>
  <si>
    <t>CZ031</t>
  </si>
  <si>
    <t>Praha 5</t>
  </si>
  <si>
    <t>CZ0105</t>
  </si>
  <si>
    <t>Plzeňský kraj</t>
  </si>
  <si>
    <t>CZ032</t>
  </si>
  <si>
    <t>Praha 6</t>
  </si>
  <si>
    <t>CZ0106</t>
  </si>
  <si>
    <t>Severozápad</t>
  </si>
  <si>
    <t>CZ04</t>
  </si>
  <si>
    <t>Praha 7</t>
  </si>
  <si>
    <t>CZ0107</t>
  </si>
  <si>
    <t>Karlovarský kraj</t>
  </si>
  <si>
    <t>CZ041</t>
  </si>
  <si>
    <t>Praha 8</t>
  </si>
  <si>
    <t>CZ0108</t>
  </si>
  <si>
    <t>Ústecký kraj</t>
  </si>
  <si>
    <t>CZ042</t>
  </si>
  <si>
    <t>Praha 9</t>
  </si>
  <si>
    <t>CZ0109</t>
  </si>
  <si>
    <t>Severovýchod</t>
  </si>
  <si>
    <t>CZ05</t>
  </si>
  <si>
    <t>Praha 10</t>
  </si>
  <si>
    <t>CZ010A</t>
  </si>
  <si>
    <t>Liberecký kraj</t>
  </si>
  <si>
    <t>CZ051</t>
  </si>
  <si>
    <t>Královéhradecký kraj</t>
  </si>
  <si>
    <t>CZ052</t>
  </si>
  <si>
    <t>Pardubický kraj</t>
  </si>
  <si>
    <t>CZ053</t>
  </si>
  <si>
    <t>Benešov</t>
  </si>
  <si>
    <t>CZ0201</t>
  </si>
  <si>
    <t>Jihovýchod</t>
  </si>
  <si>
    <t>CZ06</t>
  </si>
  <si>
    <t>Beroun</t>
  </si>
  <si>
    <t>CZ0202</t>
  </si>
  <si>
    <t>Vysočina</t>
  </si>
  <si>
    <t>CZ063</t>
  </si>
  <si>
    <t>Kladno</t>
  </si>
  <si>
    <t>CZ0203</t>
  </si>
  <si>
    <t>Jihomoravský kraj</t>
  </si>
  <si>
    <t>CZ064</t>
  </si>
  <si>
    <t>Kolín</t>
  </si>
  <si>
    <t>CZ0204</t>
  </si>
  <si>
    <t>Střední Morava</t>
  </si>
  <si>
    <t>CZ07</t>
  </si>
  <si>
    <t>Kutná Hora</t>
  </si>
  <si>
    <t>CZ0205</t>
  </si>
  <si>
    <t>Olomoucký kraj</t>
  </si>
  <si>
    <t>CZ071</t>
  </si>
  <si>
    <t>Mělník</t>
  </si>
  <si>
    <t>CZ0206</t>
  </si>
  <si>
    <t>Zlínský kraj</t>
  </si>
  <si>
    <t>CZ072</t>
  </si>
  <si>
    <t>Mladá Boleslav</t>
  </si>
  <si>
    <t>CZ0207</t>
  </si>
  <si>
    <t>Moravskoslezsko</t>
  </si>
  <si>
    <t>CZ08</t>
  </si>
  <si>
    <t>Nymburk</t>
  </si>
  <si>
    <t>CZ0208</t>
  </si>
  <si>
    <t>Moravskoslezský kraj</t>
  </si>
  <si>
    <t>CZ080</t>
  </si>
  <si>
    <t>Praha - východ</t>
  </si>
  <si>
    <t>CZ0209</t>
  </si>
  <si>
    <t>Praha - západ</t>
  </si>
  <si>
    <t>CZ020A</t>
  </si>
  <si>
    <t>Příbram</t>
  </si>
  <si>
    <t>CZ020B</t>
  </si>
  <si>
    <t>Rakovník</t>
  </si>
  <si>
    <t>CZ020C</t>
  </si>
  <si>
    <t>České Budějovice</t>
  </si>
  <si>
    <t>CZ0311</t>
  </si>
  <si>
    <t>Český Krumlov</t>
  </si>
  <si>
    <t>CZ0312</t>
  </si>
  <si>
    <t>Jindřichův Hradec</t>
  </si>
  <si>
    <t>CZ0313</t>
  </si>
  <si>
    <t>Písek</t>
  </si>
  <si>
    <t>CZ0314</t>
  </si>
  <si>
    <t>Prachatice</t>
  </si>
  <si>
    <t>CZ0315</t>
  </si>
  <si>
    <t>Strakonice</t>
  </si>
  <si>
    <t>CZ0316</t>
  </si>
  <si>
    <t>Tábor</t>
  </si>
  <si>
    <t>CZ0317</t>
  </si>
  <si>
    <t>Domažlice</t>
  </si>
  <si>
    <t>CZ0321</t>
  </si>
  <si>
    <t>Klatovy</t>
  </si>
  <si>
    <t>CZ0322</t>
  </si>
  <si>
    <t>Plzeň - město</t>
  </si>
  <si>
    <t>CZ0323</t>
  </si>
  <si>
    <t>Plzeň - jih</t>
  </si>
  <si>
    <t>CZ0324</t>
  </si>
  <si>
    <t>Plzeň - sever</t>
  </si>
  <si>
    <t>CZ0325</t>
  </si>
  <si>
    <t>Rokycany</t>
  </si>
  <si>
    <t>CZ0326</t>
  </si>
  <si>
    <t>Tachov</t>
  </si>
  <si>
    <t>CZ0327</t>
  </si>
  <si>
    <t>Cheb</t>
  </si>
  <si>
    <t>CZ0411</t>
  </si>
  <si>
    <t>Karlovy Vary</t>
  </si>
  <si>
    <t>CZ0412</t>
  </si>
  <si>
    <t>Sokolov</t>
  </si>
  <si>
    <t>CZ0413</t>
  </si>
  <si>
    <t>Děčín</t>
  </si>
  <si>
    <t>CZ0421</t>
  </si>
  <si>
    <t>Chomutov</t>
  </si>
  <si>
    <t>CZ0422</t>
  </si>
  <si>
    <t>Litoměřice</t>
  </si>
  <si>
    <t>CZ0423</t>
  </si>
  <si>
    <t>Louny</t>
  </si>
  <si>
    <t>CZ0424</t>
  </si>
  <si>
    <t>Most</t>
  </si>
  <si>
    <t>CZ0425</t>
  </si>
  <si>
    <t>Teplice</t>
  </si>
  <si>
    <t>CZ0426</t>
  </si>
  <si>
    <t>Ústí nad Labem</t>
  </si>
  <si>
    <t>CZ0427</t>
  </si>
  <si>
    <t>Česká Lípa</t>
  </si>
  <si>
    <t>CZ0511</t>
  </si>
  <si>
    <t>Jablonec nad Nisou</t>
  </si>
  <si>
    <t>CZ0512</t>
  </si>
  <si>
    <t>Liberec</t>
  </si>
  <si>
    <t>CZ0513</t>
  </si>
  <si>
    <t>Semily</t>
  </si>
  <si>
    <t>CZ0514</t>
  </si>
  <si>
    <t>Hradec Králové</t>
  </si>
  <si>
    <t>CZ0521</t>
  </si>
  <si>
    <t>Jičín</t>
  </si>
  <si>
    <t>CZ0522</t>
  </si>
  <si>
    <t>Náchod</t>
  </si>
  <si>
    <t>CZ0523</t>
  </si>
  <si>
    <t>Rychnov nad Kněžnou</t>
  </si>
  <si>
    <t>CZ0524</t>
  </si>
  <si>
    <t>Trutnov</t>
  </si>
  <si>
    <t>CZ0525</t>
  </si>
  <si>
    <t>Chrudim</t>
  </si>
  <si>
    <t>CZ0531</t>
  </si>
  <si>
    <t>Pardubice</t>
  </si>
  <si>
    <t>CZ0532</t>
  </si>
  <si>
    <t>Svitavy</t>
  </si>
  <si>
    <t>CZ0533</t>
  </si>
  <si>
    <t>Ústí nad Orlicí</t>
  </si>
  <si>
    <t>CZ0534</t>
  </si>
  <si>
    <t>Havlíčkův Brod</t>
  </si>
  <si>
    <t>CZ0631</t>
  </si>
  <si>
    <t>Jihlava</t>
  </si>
  <si>
    <t>CZ0632</t>
  </si>
  <si>
    <t>Pelhřimov</t>
  </si>
  <si>
    <t>CZ0633</t>
  </si>
  <si>
    <t>Třebíč</t>
  </si>
  <si>
    <t>CZ0634</t>
  </si>
  <si>
    <t>Žďár nad Sázavou</t>
  </si>
  <si>
    <t>CZ0635</t>
  </si>
  <si>
    <t>Blansko</t>
  </si>
  <si>
    <t>CZ0641</t>
  </si>
  <si>
    <t>Brno - město</t>
  </si>
  <si>
    <t>CZ0642</t>
  </si>
  <si>
    <t>Brno - venkov</t>
  </si>
  <si>
    <t>CZ0643</t>
  </si>
  <si>
    <t>Břeclav</t>
  </si>
  <si>
    <t>CZ0644</t>
  </si>
  <si>
    <t>Hodonín</t>
  </si>
  <si>
    <t>CZ0645</t>
  </si>
  <si>
    <t>Vyškov</t>
  </si>
  <si>
    <t>CZ0646</t>
  </si>
  <si>
    <t>Znojmo</t>
  </si>
  <si>
    <t>CZ0647</t>
  </si>
  <si>
    <t>Jeseník</t>
  </si>
  <si>
    <t>CZ0711</t>
  </si>
  <si>
    <t>Olomouc</t>
  </si>
  <si>
    <t>CZ0712</t>
  </si>
  <si>
    <t>Prostějov</t>
  </si>
  <si>
    <t>CZ0713</t>
  </si>
  <si>
    <t>Přerov</t>
  </si>
  <si>
    <t>CZ0714</t>
  </si>
  <si>
    <t>Šumperk</t>
  </si>
  <si>
    <t>CZ0715</t>
  </si>
  <si>
    <t>Kroměříž</t>
  </si>
  <si>
    <t>CZ0721</t>
  </si>
  <si>
    <t>Uherské Hradiště</t>
  </si>
  <si>
    <t>CZ0722</t>
  </si>
  <si>
    <t>Vsetín</t>
  </si>
  <si>
    <t>CZ0723</t>
  </si>
  <si>
    <t>Zlín</t>
  </si>
  <si>
    <t>CZ0724</t>
  </si>
  <si>
    <t>Bruntál</t>
  </si>
  <si>
    <t>CZ0801</t>
  </si>
  <si>
    <t>Frýdek - Místek</t>
  </si>
  <si>
    <t>CZ0802</t>
  </si>
  <si>
    <t>Karviná</t>
  </si>
  <si>
    <t>CZ0803</t>
  </si>
  <si>
    <t>Nový Jičín</t>
  </si>
  <si>
    <t>CZ0804</t>
  </si>
  <si>
    <t>Opava</t>
  </si>
  <si>
    <t>CZ0805</t>
  </si>
  <si>
    <t>Ostrava - město</t>
  </si>
  <si>
    <t>CZ0806</t>
  </si>
  <si>
    <t>KOMENTÁŘE K TABULKÁM V SEŠITU - texty delší než 255 znaků zkraťte, nebo rozdělte do 2 řádků.</t>
  </si>
  <si>
    <t xml:space="preserve">   21.5.2004 13:15:01</t>
  </si>
  <si>
    <t>Počet znaků</t>
  </si>
  <si>
    <t xml:space="preserve">   Použití komentářů</t>
  </si>
  <si>
    <t xml:space="preserve">   C6</t>
  </si>
  <si>
    <t>Ostatní přímo řízené organizace včetně pedagogických center, bez VSC MŠMT ČR a bez Cermatu.</t>
  </si>
  <si>
    <t>U uvedených zařízení jsou k dispozici pouze údaje za kategorii zaměstnanců "Zaměstnanci placení ze státního rozpočtu" (viz. příslušné kapitoly ročenky).</t>
  </si>
  <si>
    <t>Z tohoto důvodu jsou průměrné počty pracovníků a mzdy celkem pouze informativní, porovnání k celku se neprovádí.</t>
  </si>
  <si>
    <t>Sloupec "JČ a ostatní aktivity" zahrnuje zaměstnance placené z prostředků jiné (dříve hospodářské) činnosti, příp. u VŠ doplňkové činnosti, ostatních zdrojů a fondu odměn.</t>
  </si>
  <si>
    <t xml:space="preserve">   C2   C3</t>
  </si>
  <si>
    <t xml:space="preserve">   C5</t>
  </si>
  <si>
    <t>VŠ a organizace regionálního školství odměňované podle zákona 1/92 Sb. nesledují údaje ve sloupcích "z toho".</t>
  </si>
  <si>
    <t xml:space="preserve">   C4</t>
  </si>
  <si>
    <t>Nejsou zahrnuti pracovníci kolejí, menz, vysokoškolských zemědělských a lesních statků.</t>
  </si>
  <si>
    <t xml:space="preserve">   C4   C5</t>
  </si>
  <si>
    <t>Z oblasti PŘO jsou zahrnuti pracovníci kolejí a menz veřejných vysokých škol.</t>
  </si>
  <si>
    <t>Z oblasti PŘO jsou zahrnuti pracovníci vysokoškolských zemědělských a lesních statků veřejných vysokých škol.</t>
  </si>
  <si>
    <t xml:space="preserve">   C3</t>
  </si>
  <si>
    <t xml:space="preserve">   C2</t>
  </si>
  <si>
    <t>Ostatní přímo řízené organizace bez VKC Telč a CSVŠ, které je od 1. 1. 2007 veřejnou výzkumnou institucí.</t>
  </si>
  <si>
    <t>VSC MŠMT ČR od 1. 3. 2003 a Cermat (CZVV) od 1. 1. 2006 změnily formu hospodaření z OPŘO PO na ostatní organizační složka státu.</t>
  </si>
  <si>
    <t>CZVV - dříve diveze ÚIV CERMAT</t>
  </si>
  <si>
    <t>VKC Telč a CSVŠ od 1. 1. 2007 odměňují podle zákona č. 262/06 Sb., § 109 odst. 2.</t>
  </si>
  <si>
    <t>CZVV změnilo od 1. 4. 2009 formu hospodaření z ostatní OSS na OPŘO PO, data jsou kumulativní.</t>
  </si>
  <si>
    <t>K datu zpracování této ročenky nebyla k dispozici data za jiný rezort.</t>
  </si>
  <si>
    <t>Varianta</t>
  </si>
  <si>
    <t>Údaje ke sběru dat</t>
  </si>
  <si>
    <t>Rok</t>
  </si>
  <si>
    <t>Zdroj dat</t>
  </si>
  <si>
    <t>Kapitola</t>
  </si>
  <si>
    <t xml:space="preserve">   Použití zdrojů</t>
  </si>
  <si>
    <t>za rok</t>
  </si>
  <si>
    <t>Škol (MŠMT) P1-04, P1a-04, P1b-04, MO, MSp</t>
  </si>
  <si>
    <t>C</t>
  </si>
  <si>
    <t>t</t>
  </si>
  <si>
    <t xml:space="preserve">   C1   C2   C3   C4   C5   C6</t>
  </si>
  <si>
    <t>Škol (MŠMT) P1-04, P1a-04, P1b-04</t>
  </si>
  <si>
    <t>Ročenka</t>
  </si>
  <si>
    <t>ekonom</t>
  </si>
  <si>
    <r>
      <t xml:space="preserve">nebo </t>
    </r>
    <r>
      <rPr>
        <b/>
        <sz val="10"/>
        <color indexed="10"/>
        <rFont val="Arial Narrow"/>
        <family val="2"/>
        <charset val="238"/>
      </rPr>
      <t>odstr</t>
    </r>
  </si>
  <si>
    <t>Obsah</t>
  </si>
  <si>
    <t>x</t>
  </si>
  <si>
    <t>doplňková činnost</t>
  </si>
  <si>
    <t>Tab. C6:</t>
  </si>
  <si>
    <t>Tab. C4:</t>
  </si>
  <si>
    <t>Tab. C3:</t>
  </si>
  <si>
    <t>Tab. C2:</t>
  </si>
  <si>
    <t>Tab. C1:</t>
  </si>
  <si>
    <t>Základní údaje – celkový přehled – podle oblasti a zřizovatele</t>
  </si>
  <si>
    <t>Resort:</t>
  </si>
  <si>
    <t>Druh hospodaření:</t>
  </si>
  <si>
    <t>Ministerstvo školství</t>
  </si>
  <si>
    <t xml:space="preserve">Zákon č. 262/06 Sb., ZP, § 109 odst. 2 a 3; </t>
  </si>
  <si>
    <t>Zákon č. 234/2014 Sb., zákon o státní službě, § 144–152</t>
  </si>
  <si>
    <t>Zákon č. 111/1998 Sb., o vysokých školách</t>
  </si>
  <si>
    <t>Oblast školství
Zřizovatel</t>
  </si>
  <si>
    <t>Mzdové prostředky
celkem (včetně
OON/OPPP)
v tis. Kč</t>
  </si>
  <si>
    <t>Regionální školství</t>
  </si>
  <si>
    <t>obec nebo svazek obcí</t>
  </si>
  <si>
    <t>privátní sféra</t>
  </si>
  <si>
    <t>církev, náboženská společnost</t>
  </si>
  <si>
    <t>Organizační složky státu (MŠMT, ČŠI, VSC) a OPŘO vč. VVI</t>
  </si>
  <si>
    <t>Vysoké školství</t>
  </si>
  <si>
    <t>veřejné vysoké školy</t>
  </si>
  <si>
    <t>soukromé vysoké školy</t>
  </si>
  <si>
    <t>Zdroj: MŠMT (P1-04, P1a-04, P1b-04), ČSÚ</t>
  </si>
  <si>
    <t>Zákon č. 262/06 Sb., ZP, § 109 odst. 3</t>
  </si>
  <si>
    <t>z toho
státní rozpočet
vč. ESF</t>
  </si>
  <si>
    <t>státní rozpočet
vč. ESF vč.V, V a I ze SR</t>
  </si>
  <si>
    <t>jiná / doplňková činnost</t>
  </si>
  <si>
    <t>Druh hospodaření: všechny organizace</t>
  </si>
  <si>
    <t>Celkem školy a ŠZ</t>
  </si>
  <si>
    <t>Druh hospodaření: organizační složky</t>
  </si>
  <si>
    <t>Celkem organizační složky</t>
  </si>
  <si>
    <t>Druh hospodaření: příspěvkové organizace</t>
  </si>
  <si>
    <t>Celkem příspěvkové organizace</t>
  </si>
  <si>
    <t>regionální školství</t>
  </si>
  <si>
    <t>Zdroj: MŠMT (P1-04, P1a-04, P1b-04)</t>
  </si>
  <si>
    <t>Ostatní přímo řízené organizace bez VSC a bez CSVŠ.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</si>
  <si>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</si>
  <si>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t>Údaje ve sloupci "státního rozpočtu vč. ESF vč. V, V a I ze SR" zahrnují za OPŘO pracovníky výzkumu, vývoje a inovací ze státního rozpočtu.</t>
  </si>
  <si>
    <t>Školství v působnosti MŠMT – zaměstnanci, platy celkem (bez OPPP) a průměrný měsíční plat – platový řád</t>
  </si>
  <si>
    <t>zákon č. 262/06 Sb., ZP, § 109 odst. 3 – podle druhu hospodaření</t>
  </si>
  <si>
    <t>MŠMT, obec, kraj, privátní sféra, církev</t>
  </si>
  <si>
    <t>Zákon č. 262/06 Sb., ZP, § 109 odst. 2 a 3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</si>
  <si>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</si>
  <si>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Druh hospodaření: soukromé nebo církevní organizace</t>
  </si>
  <si>
    <t>Celkem soukr. nebo círk. org.</t>
  </si>
  <si>
    <t xml:space="preserve">                                                        Druh hospodaření: vysoké školy</t>
  </si>
  <si>
    <t>Celkem veřejné vysoké školy</t>
  </si>
  <si>
    <t>Organizace regionálního školství odměňované podle zákona č. 262/06 Sb., ZP, § 109 odst. 2 nesledují údaje ve sloupcích "z toho".</t>
  </si>
  <si>
    <t xml:space="preserve">Veřejné a soukromé vysoké školy včetně kolejí, menz, vysokoškolských zemědělských a lesních statků, včetně zaměstnanců výzkumu, vývoje a inovací. </t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</si>
  <si>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</si>
  <si>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Školství v působnosti MŠMT – zaměstnanci, mzdy celkem (bez OON) a průměrná měsíční mzda – platový řád</t>
  </si>
  <si>
    <t>zákon č. 262/06 Sb., ZP, § 109 odst. 2 – podle druhu hospodaření</t>
  </si>
  <si>
    <t>zákon
262/06 Sb.,
ZP, § 109 odst. 3</t>
  </si>
  <si>
    <t>zákon
262/06 Sb.,
ZP, § 109 odst. 2</t>
  </si>
  <si>
    <t>OPŘO odměňující dle § 109 odst. 3 ZP</t>
  </si>
  <si>
    <t>OPŘO odměňující dle § 109 odst. 2 ZP</t>
  </si>
  <si>
    <t>Druh hospodaření: vysoké školy</t>
  </si>
  <si>
    <t>Ostatní organizační složka státu - Vysokoškolské sportovní centrum MŠMT ČR.</t>
  </si>
  <si>
    <t xml:space="preserve">Školství v působnosti MŠMT – zaměstnanci, mzdy/platy celkem (bez OON/OPPP) </t>
  </si>
  <si>
    <t>a průměrná měsíční mzda/plat – podle druhu hospodaření</t>
  </si>
  <si>
    <t>státní
rozpočet
vč. ESF</t>
  </si>
  <si>
    <t>DČ a ost.
aktivity</t>
  </si>
  <si>
    <t>státní rozpočet
vč. ESF</t>
  </si>
  <si>
    <t>Konzervatoře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</si>
  <si>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</si>
  <si>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Veřejné VŠ</t>
  </si>
  <si>
    <t>Soukromé VŠ</t>
  </si>
  <si>
    <t>Zdroj: MŠMT (P1-04, P1b-04)</t>
  </si>
  <si>
    <t>Za školy, předškolní a školská zařízení v regionálním školství jsou ve sloupcích "z toho" pouze údaje za zaměstnance odměňované podle zákona č. 262/06 Sb., ZP, § 109 odst.3.</t>
  </si>
  <si>
    <t>Nejsou zahrnuti pracovníci kolejí, menz, VŠZS a VŠLS.</t>
  </si>
  <si>
    <t>Z oblasti RgŠ jsou zahrnuti pracovníci internátů škol pro děti a žáky se zdravotním postižením, domovů mládeže a zařízení školního stravování.</t>
  </si>
  <si>
    <t>8)</t>
  </si>
  <si>
    <t>Údaje pouze za veřejné vysoké školy, sloupec "DČ a ost.aktivity" a sloupec "ostatní zdroje" zahrnuje pracovníky výzkumu, vývoje a inovace z ostatních zdrojů.</t>
  </si>
  <si>
    <t xml:space="preserve">Školy a školská zařízení – zaměstnanci, mzdy/platy celkem (bez OON/OPPP) a průměrná měsíční mzda/plat </t>
  </si>
  <si>
    <t>– podle školy a školského zařízení</t>
  </si>
  <si>
    <t>Průměrný evidenční počet učitelů</t>
  </si>
  <si>
    <t>stát</t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</si>
  <si>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</si>
  <si>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Kategorie učitelé zahrnuje i ředitele, zástupce ředitele a vedoucí (VŠ uvádějí počet akademických pracovníků).</t>
  </si>
  <si>
    <t xml:space="preserve">Školy a školská zařízení – zaměstnanci a průměrné měsíční mzdy/platy učitelů podle zřizovatele 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</si>
  <si>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</si>
  <si>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</si>
  <si>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Školy a školská zařízení – zaměstnanci, mzdy/platy celkem (bez OON/OPPP) a průměrná měsíční mzda/plat – podle školy a školského zařízení</t>
  </si>
  <si>
    <t>Školy a školská zařízení – zaměstnanci a průměrné měsíční mzdy/platy učitelů podle zřizovatele – podle školy a školského zařízení</t>
  </si>
  <si>
    <t>Školství v působnosti MŠMT – zaměstnanci, mzdy/platy celkem (bez OON/OPPP) a průměrná měsíční mzda/plat – podle druhu hospodaření</t>
  </si>
  <si>
    <t>OPŘO1)</t>
  </si>
  <si>
    <t>OPŘO odm. dle § 109 odst. 2 ZP3)</t>
  </si>
  <si>
    <t>Zákon č. 262/06 Sb., ZP, § 109 odst. 2</t>
  </si>
  <si>
    <t>MŠ běžné (včetně lesních MŠ a MŠ při zařízení pro výkon ústavní a ochranné výchovy)</t>
  </si>
  <si>
    <t>MŠ zřizované podle § 16, odst. 9 ŠZ</t>
  </si>
  <si>
    <t>MŠ při zdravotnickém zařízení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</si>
  <si>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</si>
  <si>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</si>
  <si>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</si>
  <si>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</si>
  <si>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(včetně SPV a SŠ při zařízení pro výkon ústavní a ochranné výchovy)</t>
  </si>
  <si>
    <t>SŠ zřizované podle § 16, odst. 9 ŠZ</t>
  </si>
  <si>
    <t>Konzervatoře běžné</t>
  </si>
  <si>
    <t>Konzervatoře zřizované podle § 16, odst. 9 ŠZ</t>
  </si>
  <si>
    <t>Vyšší odborné školy</t>
  </si>
  <si>
    <t>VOŠ běžné</t>
  </si>
  <si>
    <t>VOŠ zřizované podle § 16, odst. 9 ŠZ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</si>
  <si>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</si>
  <si>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</si>
  <si>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</si>
  <si>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t>Z oblasti RgŠ jsou zahrnuti pracovníci zařízení pro další vzdělávání PP, speciálně pedagogických center, pedagog.-psychologických poraden a středisek služeb školám.</t>
  </si>
  <si>
    <t>Z oblasti RgŠ jsou zahrnuti pracovníci dětských domovů se školou, dětských domovů, výchovných ústavů, diagnostických ústavů a středisek výchovné péče.</t>
  </si>
  <si>
    <t>Z oblasti RgŠ jsou zahrnuti pracovníci ZUŠ, jazykových škol, školních družin a klubů, škol v přírodě, středisek volného času, plaveckých škol a jiných školských účelových zařízení.</t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</si>
  <si>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</si>
  <si>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</si>
  <si>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</si>
  <si>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</si>
  <si>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</si>
  <si>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t>Z oblasti RgŠ jsou zahrnuti pracovníci ZUŠ, jazykových škol, školních družina klubů, škol v přírodě, středisek volného času, plaveckých škol a jiných školských účelových zařízení.</t>
  </si>
  <si>
    <t>Tab. C5: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</si>
  <si>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</si>
  <si>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r>
      <t>OPŘO</t>
    </r>
    <r>
      <rPr>
        <b/>
        <vertAlign val="superscript"/>
        <sz val="10"/>
        <rFont val="Arial Narrow"/>
        <family val="2"/>
        <charset val="238"/>
      </rPr>
      <t>1)</t>
    </r>
    <r>
      <rPr>
        <b/>
        <sz val="10"/>
        <rFont val="Arial Narrow"/>
        <family val="2"/>
        <charset val="238"/>
      </rPr>
      <t xml:space="preserve"> </t>
    </r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</si>
  <si>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</si>
  <si>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</si>
  <si>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2)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</si>
  <si>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</si>
  <si>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
státní rozpočet
vč. ESF</t>
    </r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</si>
  <si>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</si>
  <si>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</si>
  <si>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1)</t>
    </r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</si>
  <si>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</si>
  <si>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t>(stav za rok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</si>
</sst>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;\-\ "/>
    <numFmt numFmtId="165" formatCode="#,##0.000_ ;[Red]\-#,##0.000\ ;\–\ "/>
    <numFmt numFmtId="166" formatCode="0.00%\ ;[Red]\-0.00%\ ;\–\ "/>
    <numFmt numFmtId="167" formatCode="#,##0.0_ ;[Red]\-#,##0.0\ ;\–\ "/>
    <numFmt numFmtId="168" formatCode="#,##0\ &quot;Kč&quot;\ ;[Red]\-#,##0\ &quot;Kč&quot;\ ;\–\ "/>
  </numFmts>
  <fonts count="56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color indexed="17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b/>
      <sz val="10"/>
      <color indexed="43"/>
      <name val="Arial Narrow"/>
      <family val="2"/>
      <charset val="238"/>
    </font>
    <font>
      <sz val="10"/>
      <color indexed="43"/>
      <name val="Arial Narrow"/>
      <family val="2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10"/>
      <name val="Arial Narrow"/>
      <family val="2"/>
      <charset val="238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double">
        <color indexed="64"/>
      </bottom>
      <diagonal/>
    </border>
    <border>
      <left style="hair">
        <color indexed="43"/>
      </left>
      <right style="double">
        <color indexed="64"/>
      </right>
      <top style="hair">
        <color indexed="43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1" applyNumberFormat="0" applyFill="0" applyAlignment="0" applyProtection="0"/>
    <xf numFmtId="0" fontId="9" fillId="13" borderId="0" applyNumberFormat="0" applyBorder="0" applyAlignment="0" applyProtection="0"/>
    <xf numFmtId="0" fontId="10" fillId="14" borderId="2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" fillId="0" borderId="0"/>
    <xf numFmtId="0" fontId="1" fillId="4" borderId="6" applyNumberFormat="0" applyFont="0" applyAlignment="0" applyProtection="0"/>
    <xf numFmtId="0" fontId="16" fillId="0" borderId="7" applyNumberFormat="0" applyFill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0" borderId="8" applyNumberFormat="0" applyAlignment="0" applyProtection="0"/>
    <xf numFmtId="0" fontId="20" fillId="3" borderId="8" applyNumberFormat="0" applyAlignment="0" applyProtection="0"/>
    <xf numFmtId="0" fontId="21" fillId="3" borderId="9" applyNumberFormat="0" applyAlignment="0" applyProtection="0"/>
    <xf numFmtId="0" fontId="22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</cellStyleXfs>
  <cellXfs count="721">
    <xf numFmtId="0" fontId="0" fillId="0" borderId="0" xfId="0"/>
    <xf numFmtId="0" fontId="2" fillId="18" borderId="0" xfId="0" applyFont="1" applyFill="1" applyAlignment="1" applyProtection="1">
      <alignment horizontal="right"/>
      <protection hidden="1"/>
    </xf>
    <xf numFmtId="0" fontId="2" fillId="18" borderId="0" xfId="0" applyFont="1" applyFill="1" applyAlignment="1" applyProtection="1">
      <alignment horizontal="right"/>
      <protection locked="0" hidden="1"/>
    </xf>
    <xf numFmtId="0" fontId="2" fillId="18" borderId="0" xfId="0" applyFont="1" applyFill="1" applyBorder="1" applyAlignment="1" applyProtection="1">
      <alignment horizontal="right" vertical="center"/>
      <protection hidden="1"/>
    </xf>
    <xf numFmtId="0" fontId="2" fillId="18" borderId="0" xfId="0" applyFont="1" applyFill="1" applyAlignment="1" applyProtection="1">
      <alignment horizontal="right" vertical="center"/>
      <protection hidden="1"/>
    </xf>
    <xf numFmtId="0" fontId="3" fillId="18" borderId="0" xfId="0" applyFont="1" applyFill="1" applyAlignment="1" applyProtection="1">
      <alignment horizontal="centerContinuous" vertical="center"/>
      <protection hidden="1"/>
    </xf>
    <xf numFmtId="0" fontId="2" fillId="18" borderId="0" xfId="0" applyFont="1" applyFill="1" applyBorder="1" applyAlignment="1" applyProtection="1">
      <alignment horizontal="center" vertical="center"/>
      <protection hidden="1"/>
    </xf>
    <xf numFmtId="0" fontId="4" fillId="18" borderId="0" xfId="0" applyFont="1" applyFill="1" applyAlignment="1" applyProtection="1">
      <alignment horizontal="centerContinuous" vertical="top"/>
      <protection hidden="1"/>
    </xf>
    <xf numFmtId="0" fontId="2" fillId="18" borderId="10" xfId="0" applyFont="1" applyFill="1" applyBorder="1" applyAlignment="1" applyProtection="1">
      <alignment horizontal="left" vertical="center"/>
      <protection hidden="1"/>
    </xf>
    <xf numFmtId="0" fontId="2" fillId="18" borderId="10" xfId="0" applyFont="1" applyFill="1" applyBorder="1" applyAlignment="1" applyProtection="1">
      <alignment horizontal="right" vertical="center"/>
      <protection hidden="1"/>
    </xf>
    <xf numFmtId="0" fontId="2" fillId="18" borderId="0" xfId="0" applyFont="1" applyFill="1" applyAlignment="1" applyProtection="1">
      <alignment horizontal="left" vertical="center"/>
      <protection hidden="1"/>
    </xf>
    <xf numFmtId="0" fontId="2" fillId="18" borderId="10" xfId="0" applyFont="1" applyFill="1" applyBorder="1" applyAlignment="1" applyProtection="1">
      <alignment horizontal="right" vertical="center" wrapText="1"/>
      <protection hidden="1"/>
    </xf>
    <xf numFmtId="0" fontId="2" fillId="18" borderId="0" xfId="0" applyFont="1" applyFill="1" applyBorder="1" applyAlignment="1" applyProtection="1">
      <alignment horizontal="left"/>
      <protection hidden="1"/>
    </xf>
    <xf numFmtId="0" fontId="5" fillId="18" borderId="0" xfId="0" applyFont="1" applyFill="1" applyAlignment="1" applyProtection="1">
      <alignment horizontal="right" vertical="center"/>
      <protection hidden="1"/>
    </xf>
    <xf numFmtId="0" fontId="4" fillId="18" borderId="0" xfId="0" applyFont="1" applyFill="1" applyAlignment="1" applyProtection="1">
      <alignment horizontal="left" vertical="center"/>
      <protection hidden="1"/>
    </xf>
    <xf numFmtId="0" fontId="34" fillId="19" borderId="0" xfId="0" applyFont="1" applyFill="1" applyAlignment="1" applyProtection="1">
      <alignment horizontal="center" vertical="center"/>
      <protection hidden="1"/>
    </xf>
    <xf numFmtId="0" fontId="34" fillId="20" borderId="0" xfId="0" applyFont="1" applyFill="1" applyAlignment="1" applyProtection="1">
      <alignment horizontal="center" vertical="center"/>
      <protection hidden="1"/>
    </xf>
    <xf numFmtId="0" fontId="34" fillId="20" borderId="0" xfId="0" applyFont="1" applyFill="1" applyAlignment="1" applyProtection="1">
      <alignment horizontal="right" vertical="center"/>
      <protection hidden="1"/>
    </xf>
    <xf numFmtId="0" fontId="35" fillId="21" borderId="0" xfId="0" applyFont="1" applyFill="1" applyAlignment="1" applyProtection="1">
      <alignment horizontal="right" vertical="center"/>
      <protection locked="0"/>
    </xf>
    <xf numFmtId="0" fontId="35" fillId="21" borderId="0" xfId="0" applyFont="1" applyFill="1" applyAlignment="1" applyProtection="1">
      <alignment horizontal="center" vertical="center"/>
      <protection locked="0"/>
    </xf>
    <xf numFmtId="0" fontId="23" fillId="20" borderId="0" xfId="0" applyFont="1" applyFill="1" applyAlignment="1" applyProtection="1">
      <alignment horizontal="center" vertical="center"/>
      <protection hidden="1"/>
    </xf>
    <xf numFmtId="0" fontId="23" fillId="20" borderId="0" xfId="0" applyFont="1" applyFill="1" applyAlignment="1" applyProtection="1">
      <alignment horizontal="right" vertical="center"/>
      <protection hidden="1"/>
    </xf>
    <xf numFmtId="0" fontId="23" fillId="21" borderId="0" xfId="0" applyFont="1" applyFill="1" applyAlignment="1" applyProtection="1">
      <alignment horizontal="center" vertical="center"/>
      <protection locked="0"/>
    </xf>
    <xf numFmtId="0" fontId="23" fillId="20" borderId="0" xfId="0" applyFont="1" applyFill="1" applyAlignment="1" applyProtection="1">
      <alignment horizontal="left" vertical="center"/>
      <protection hidden="1"/>
    </xf>
    <xf numFmtId="0" fontId="36" fillId="19" borderId="0" xfId="0" applyFont="1" applyFill="1" applyAlignment="1" applyProtection="1">
      <alignment horizontal="center" vertical="center"/>
      <protection locked="0" hidden="1"/>
    </xf>
    <xf numFmtId="0" fontId="24" fillId="20" borderId="0" xfId="0" applyFont="1" applyFill="1" applyAlignment="1" applyProtection="1">
      <alignment horizontal="center" vertical="center"/>
      <protection hidden="1"/>
    </xf>
    <xf numFmtId="0" fontId="24" fillId="20" borderId="0" xfId="0" applyFont="1" applyFill="1" applyAlignment="1" applyProtection="1">
      <alignment vertical="center"/>
      <protection hidden="1"/>
    </xf>
    <xf numFmtId="0" fontId="23" fillId="22" borderId="0" xfId="0" applyFont="1" applyFill="1" applyAlignment="1" applyProtection="1">
      <alignment horizontal="center" vertical="center"/>
      <protection locked="0" hidden="1"/>
    </xf>
    <xf numFmtId="0" fontId="25" fillId="20" borderId="0" xfId="0" applyFont="1" applyFill="1" applyAlignment="1" applyProtection="1">
      <alignment vertical="center"/>
      <protection hidden="1"/>
    </xf>
    <xf numFmtId="0" fontId="26" fillId="23" borderId="0" xfId="0" applyFont="1" applyFill="1" applyAlignment="1" applyProtection="1">
      <alignment horizontal="center" vertical="center"/>
      <protection hidden="1"/>
    </xf>
    <xf numFmtId="0" fontId="37" fillId="20" borderId="0" xfId="0" applyFont="1" applyFill="1" applyAlignment="1" applyProtection="1">
      <alignment horizontal="center" vertical="center"/>
      <protection hidden="1"/>
    </xf>
    <xf numFmtId="0" fontId="28" fillId="20" borderId="0" xfId="0" applyFont="1" applyFill="1" applyAlignment="1" applyProtection="1">
      <alignment vertical="center"/>
      <protection hidden="1"/>
    </xf>
    <xf numFmtId="0" fontId="24" fillId="20" borderId="11" xfId="0" applyFont="1" applyFill="1" applyBorder="1" applyAlignment="1" applyProtection="1">
      <alignment vertical="center"/>
      <protection hidden="1"/>
    </xf>
    <xf numFmtId="0" fontId="24" fillId="20" borderId="12" xfId="0" applyFont="1" applyFill="1" applyBorder="1" applyAlignment="1" applyProtection="1">
      <alignment vertical="center"/>
      <protection hidden="1"/>
    </xf>
    <xf numFmtId="0" fontId="23" fillId="20" borderId="0" xfId="0" applyFont="1" applyFill="1" applyAlignment="1" applyProtection="1">
      <alignment horizontal="center" vertical="center"/>
      <protection locked="0"/>
    </xf>
    <xf numFmtId="0" fontId="24" fillId="20" borderId="11" xfId="0" applyFont="1" applyFill="1" applyBorder="1" applyAlignment="1" applyProtection="1">
      <alignment vertical="center"/>
      <protection locked="0"/>
    </xf>
    <xf numFmtId="49" fontId="23" fillId="23" borderId="13" xfId="0" applyNumberFormat="1" applyFont="1" applyFill="1" applyBorder="1" applyAlignment="1" applyProtection="1">
      <alignment horizontal="left" vertical="center"/>
      <protection locked="0"/>
    </xf>
    <xf numFmtId="49" fontId="24" fillId="23" borderId="14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left" vertical="center"/>
      <protection locked="0"/>
    </xf>
    <xf numFmtId="49" fontId="24" fillId="23" borderId="16" xfId="0" applyNumberFormat="1" applyFont="1" applyFill="1" applyBorder="1" applyAlignment="1" applyProtection="1">
      <alignment horizontal="left" vertical="center"/>
      <protection locked="0"/>
    </xf>
    <xf numFmtId="0" fontId="24" fillId="20" borderId="0" xfId="0" applyFont="1" applyFill="1" applyBorder="1" applyAlignment="1" applyProtection="1">
      <alignment vertical="center"/>
      <protection hidden="1"/>
    </xf>
    <xf numFmtId="49" fontId="23" fillId="23" borderId="17" xfId="0" applyNumberFormat="1" applyFont="1" applyFill="1" applyBorder="1" applyAlignment="1" applyProtection="1">
      <alignment vertical="center"/>
      <protection locked="0"/>
    </xf>
    <xf numFmtId="49" fontId="23" fillId="23" borderId="18" xfId="0" applyNumberFormat="1" applyFont="1" applyFill="1" applyBorder="1" applyAlignment="1" applyProtection="1">
      <alignment horizontal="left" vertical="center"/>
      <protection locked="0"/>
    </xf>
    <xf numFmtId="49" fontId="23" fillId="23" borderId="18" xfId="0" applyNumberFormat="1" applyFont="1" applyFill="1" applyBorder="1" applyAlignment="1" applyProtection="1">
      <alignment horizontal="right" vertical="center"/>
      <protection locked="0"/>
    </xf>
    <xf numFmtId="49" fontId="23" fillId="23" borderId="19" xfId="0" applyNumberFormat="1" applyFont="1" applyFill="1" applyBorder="1" applyAlignment="1" applyProtection="1">
      <alignment horizontal="left" vertical="center"/>
      <protection locked="0"/>
    </xf>
    <xf numFmtId="49" fontId="24" fillId="23" borderId="20" xfId="0" applyNumberFormat="1" applyFont="1" applyFill="1" applyBorder="1" applyAlignment="1" applyProtection="1">
      <alignment vertical="center"/>
      <protection locked="0"/>
    </xf>
    <xf numFmtId="49" fontId="24" fillId="23" borderId="21" xfId="0" applyNumberFormat="1" applyFont="1" applyFill="1" applyBorder="1" applyAlignment="1" applyProtection="1">
      <alignment horizontal="left" vertical="center"/>
      <protection locked="0"/>
    </xf>
    <xf numFmtId="49" fontId="24" fillId="23" borderId="21" xfId="0" applyNumberFormat="1" applyFont="1" applyFill="1" applyBorder="1" applyAlignment="1" applyProtection="1">
      <alignment horizontal="right" vertical="center"/>
      <protection locked="0"/>
    </xf>
    <xf numFmtId="49" fontId="24" fillId="23" borderId="22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right" vertical="center"/>
      <protection locked="0"/>
    </xf>
    <xf numFmtId="49" fontId="24" fillId="23" borderId="23" xfId="0" applyNumberFormat="1" applyFont="1" applyFill="1" applyBorder="1" applyAlignment="1" applyProtection="1">
      <alignment horizontal="left" vertical="center"/>
      <protection locked="0"/>
    </xf>
    <xf numFmtId="49" fontId="24" fillId="23" borderId="24" xfId="0" applyNumberFormat="1" applyFont="1" applyFill="1" applyBorder="1" applyAlignment="1" applyProtection="1">
      <alignment horizontal="left" vertical="center"/>
      <protection locked="0"/>
    </xf>
    <xf numFmtId="49" fontId="24" fillId="23" borderId="24" xfId="0" applyNumberFormat="1" applyFont="1" applyFill="1" applyBorder="1" applyAlignment="1" applyProtection="1">
      <alignment horizontal="right" vertical="center"/>
      <protection locked="0"/>
    </xf>
    <xf numFmtId="49" fontId="24" fillId="23" borderId="25" xfId="0" applyNumberFormat="1" applyFont="1" applyFill="1" applyBorder="1" applyAlignment="1" applyProtection="1">
      <alignment horizontal="left" vertical="center"/>
      <protection locked="0"/>
    </xf>
    <xf numFmtId="49" fontId="24" fillId="23" borderId="26" xfId="0" applyNumberFormat="1" applyFont="1" applyFill="1" applyBorder="1" applyAlignment="1" applyProtection="1">
      <alignment vertical="center"/>
      <protection locked="0"/>
    </xf>
    <xf numFmtId="49" fontId="24" fillId="23" borderId="27" xfId="0" applyNumberFormat="1" applyFont="1" applyFill="1" applyBorder="1" applyAlignment="1" applyProtection="1">
      <alignment vertical="center"/>
      <protection locked="0"/>
    </xf>
    <xf numFmtId="49" fontId="23" fillId="23" borderId="28" xfId="0" applyNumberFormat="1" applyFont="1" applyFill="1" applyBorder="1" applyAlignment="1" applyProtection="1">
      <alignment horizontal="left" vertical="center"/>
      <protection locked="0"/>
    </xf>
    <xf numFmtId="49" fontId="23" fillId="23" borderId="28" xfId="0" applyNumberFormat="1" applyFont="1" applyFill="1" applyBorder="1" applyAlignment="1" applyProtection="1">
      <alignment horizontal="right" vertical="center"/>
      <protection locked="0"/>
    </xf>
    <xf numFmtId="49" fontId="23" fillId="23" borderId="29" xfId="0" applyNumberFormat="1" applyFont="1" applyFill="1" applyBorder="1" applyAlignment="1" applyProtection="1">
      <alignment horizontal="left" vertical="center"/>
      <protection locked="0"/>
    </xf>
    <xf numFmtId="49" fontId="24" fillId="23" borderId="28" xfId="0" applyNumberFormat="1" applyFont="1" applyFill="1" applyBorder="1" applyAlignment="1" applyProtection="1">
      <alignment horizontal="left" vertical="center"/>
      <protection locked="0"/>
    </xf>
    <xf numFmtId="49" fontId="24" fillId="23" borderId="28" xfId="0" applyNumberFormat="1" applyFont="1" applyFill="1" applyBorder="1" applyAlignment="1" applyProtection="1">
      <alignment horizontal="right" vertical="center"/>
      <protection locked="0"/>
    </xf>
    <xf numFmtId="49" fontId="24" fillId="23" borderId="29" xfId="0" applyNumberFormat="1" applyFont="1" applyFill="1" applyBorder="1" applyAlignment="1" applyProtection="1">
      <alignment horizontal="left" vertical="center"/>
      <protection locked="0"/>
    </xf>
    <xf numFmtId="49" fontId="24" fillId="23" borderId="30" xfId="0" applyNumberFormat="1" applyFont="1" applyFill="1" applyBorder="1" applyAlignment="1" applyProtection="1">
      <alignment vertical="center"/>
      <protection locked="0"/>
    </xf>
    <xf numFmtId="49" fontId="23" fillId="23" borderId="27" xfId="0" applyNumberFormat="1" applyFont="1" applyFill="1" applyBorder="1" applyAlignment="1" applyProtection="1">
      <alignment vertical="center"/>
      <protection locked="0"/>
    </xf>
    <xf numFmtId="0" fontId="23" fillId="24" borderId="0" xfId="0" applyFont="1" applyFill="1" applyAlignment="1" applyProtection="1">
      <alignment horizontal="center" vertical="center"/>
      <protection hidden="1"/>
    </xf>
    <xf numFmtId="0" fontId="24" fillId="24" borderId="0" xfId="0" applyFont="1" applyFill="1" applyAlignment="1" applyProtection="1">
      <alignment vertical="center"/>
      <protection hidden="1"/>
    </xf>
    <xf numFmtId="0" fontId="0" fillId="24" borderId="0" xfId="0" applyFill="1"/>
    <xf numFmtId="0" fontId="24" fillId="24" borderId="11" xfId="0" applyFont="1" applyFill="1" applyBorder="1" applyAlignment="1" applyProtection="1">
      <alignment vertical="center"/>
      <protection hidden="1"/>
    </xf>
    <xf numFmtId="49" fontId="24" fillId="24" borderId="31" xfId="0" applyNumberFormat="1" applyFont="1" applyFill="1" applyBorder="1" applyAlignment="1" applyProtection="1">
      <alignment vertical="center"/>
      <protection hidden="1"/>
    </xf>
    <xf numFmtId="49" fontId="24" fillId="24" borderId="32" xfId="0" applyNumberFormat="1" applyFont="1" applyFill="1" applyBorder="1" applyAlignment="1" applyProtection="1">
      <alignment vertical="center"/>
      <protection locked="0"/>
    </xf>
    <xf numFmtId="49" fontId="24" fillId="24" borderId="32" xfId="0" applyNumberFormat="1" applyFont="1" applyFill="1" applyBorder="1" applyAlignment="1" applyProtection="1">
      <alignment horizontal="right" vertical="center"/>
      <protection locked="0"/>
    </xf>
    <xf numFmtId="49" fontId="24" fillId="24" borderId="33" xfId="0" applyNumberFormat="1" applyFont="1" applyFill="1" applyBorder="1" applyAlignment="1" applyProtection="1">
      <alignment vertical="center"/>
      <protection hidden="1"/>
    </xf>
    <xf numFmtId="49" fontId="24" fillId="24" borderId="34" xfId="0" applyNumberFormat="1" applyFont="1" applyFill="1" applyBorder="1" applyAlignment="1" applyProtection="1">
      <alignment horizontal="center" vertical="center"/>
      <protection locked="0"/>
    </xf>
    <xf numFmtId="49" fontId="24" fillId="24" borderId="35" xfId="0" applyNumberFormat="1" applyFont="1" applyFill="1" applyBorder="1" applyAlignment="1" applyProtection="1">
      <alignment horizontal="center" vertical="center"/>
      <protection locked="0"/>
    </xf>
    <xf numFmtId="49" fontId="24" fillId="24" borderId="36" xfId="0" applyNumberFormat="1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vertical="center"/>
      <protection hidden="1"/>
    </xf>
    <xf numFmtId="0" fontId="24" fillId="24" borderId="12" xfId="0" applyFont="1" applyFill="1" applyBorder="1" applyAlignment="1" applyProtection="1">
      <alignment vertical="center"/>
      <protection hidden="1"/>
    </xf>
    <xf numFmtId="49" fontId="39" fillId="24" borderId="12" xfId="0" applyNumberFormat="1" applyFont="1" applyFill="1" applyBorder="1" applyAlignment="1" applyProtection="1">
      <alignment horizontal="centerContinuous" vertical="center"/>
      <protection hidden="1"/>
    </xf>
    <xf numFmtId="49" fontId="39" fillId="24" borderId="0" xfId="0" applyNumberFormat="1" applyFont="1" applyFill="1" applyBorder="1" applyAlignment="1" applyProtection="1">
      <alignment horizontal="centerContinuous" vertical="center"/>
      <protection locked="0"/>
    </xf>
    <xf numFmtId="49" fontId="40" fillId="24" borderId="37" xfId="0" applyNumberFormat="1" applyFont="1" applyFill="1" applyBorder="1" applyAlignment="1" applyProtection="1">
      <alignment vertical="center"/>
      <protection hidden="1"/>
    </xf>
    <xf numFmtId="49" fontId="24" fillId="24" borderId="38" xfId="0" applyNumberFormat="1" applyFont="1" applyFill="1" applyBorder="1" applyAlignment="1" applyProtection="1">
      <alignment horizontal="center" vertical="center"/>
      <protection locked="0"/>
    </xf>
    <xf numFmtId="49" fontId="24" fillId="24" borderId="39" xfId="0" applyNumberFormat="1" applyFont="1" applyFill="1" applyBorder="1" applyAlignment="1" applyProtection="1">
      <alignment horizontal="center" vertical="center"/>
      <protection locked="0"/>
    </xf>
    <xf numFmtId="49" fontId="24" fillId="24" borderId="40" xfId="0" applyNumberFormat="1" applyFont="1" applyFill="1" applyBorder="1" applyAlignment="1" applyProtection="1">
      <alignment horizontal="center" vertical="center"/>
      <protection locked="0"/>
    </xf>
    <xf numFmtId="49" fontId="24" fillId="24" borderId="12" xfId="0" applyNumberFormat="1" applyFont="1" applyFill="1" applyBorder="1" applyAlignment="1" applyProtection="1">
      <alignment vertical="center"/>
      <protection hidden="1"/>
    </xf>
    <xf numFmtId="49" fontId="24" fillId="24" borderId="0" xfId="0" applyNumberFormat="1" applyFont="1" applyFill="1" applyBorder="1" applyAlignment="1" applyProtection="1">
      <alignment vertical="center"/>
      <protection locked="0"/>
    </xf>
    <xf numFmtId="49" fontId="24" fillId="24" borderId="0" xfId="0" applyNumberFormat="1" applyFont="1" applyFill="1" applyBorder="1" applyAlignment="1" applyProtection="1">
      <alignment horizontal="right" vertical="center"/>
      <protection locked="0"/>
    </xf>
    <xf numFmtId="49" fontId="24" fillId="24" borderId="37" xfId="0" applyNumberFormat="1" applyFont="1" applyFill="1" applyBorder="1" applyAlignment="1" applyProtection="1">
      <alignment vertical="center"/>
      <protection hidden="1"/>
    </xf>
    <xf numFmtId="49" fontId="40" fillId="24" borderId="41" xfId="0" applyNumberFormat="1" applyFont="1" applyFill="1" applyBorder="1" applyAlignment="1" applyProtection="1">
      <alignment horizontal="center" vertical="center"/>
      <protection hidden="1"/>
    </xf>
    <xf numFmtId="49" fontId="40" fillId="24" borderId="42" xfId="0" applyNumberFormat="1" applyFont="1" applyFill="1" applyBorder="1" applyAlignment="1" applyProtection="1">
      <alignment horizontal="center" vertical="center"/>
      <protection locked="0"/>
    </xf>
    <xf numFmtId="49" fontId="40" fillId="24" borderId="42" xfId="0" applyNumberFormat="1" applyFont="1" applyFill="1" applyBorder="1" applyAlignment="1" applyProtection="1">
      <alignment horizontal="right" vertical="center"/>
      <protection locked="0"/>
    </xf>
    <xf numFmtId="49" fontId="40" fillId="24" borderId="43" xfId="0" applyNumberFormat="1" applyFont="1" applyFill="1" applyBorder="1" applyAlignment="1" applyProtection="1">
      <alignment horizontal="center" vertical="center"/>
      <protection hidden="1"/>
    </xf>
    <xf numFmtId="49" fontId="24" fillId="24" borderId="44" xfId="0" applyNumberFormat="1" applyFont="1" applyFill="1" applyBorder="1" applyAlignment="1" applyProtection="1">
      <alignment horizontal="center" vertical="center"/>
      <protection locked="0"/>
    </xf>
    <xf numFmtId="49" fontId="24" fillId="24" borderId="45" xfId="0" applyNumberFormat="1" applyFont="1" applyFill="1" applyBorder="1" applyAlignment="1" applyProtection="1">
      <alignment horizontal="center" vertical="center"/>
      <protection locked="0"/>
    </xf>
    <xf numFmtId="49" fontId="24" fillId="24" borderId="46" xfId="0" applyNumberFormat="1" applyFont="1" applyFill="1" applyBorder="1" applyAlignment="1" applyProtection="1">
      <alignment horizontal="center" vertical="center"/>
      <protection locked="0"/>
    </xf>
    <xf numFmtId="49" fontId="23" fillId="23" borderId="47" xfId="0" applyNumberFormat="1" applyFont="1" applyFill="1" applyBorder="1" applyAlignment="1" applyProtection="1">
      <alignment vertical="center"/>
      <protection locked="0"/>
    </xf>
    <xf numFmtId="49" fontId="23" fillId="23" borderId="48" xfId="0" applyNumberFormat="1" applyFont="1" applyFill="1" applyBorder="1" applyAlignment="1" applyProtection="1">
      <alignment horizontal="left" vertical="center"/>
      <protection locked="0"/>
    </xf>
    <xf numFmtId="49" fontId="23" fillId="23" borderId="48" xfId="0" applyNumberFormat="1" applyFont="1" applyFill="1" applyBorder="1" applyAlignment="1" applyProtection="1">
      <alignment horizontal="right" vertical="center"/>
      <protection locked="0"/>
    </xf>
    <xf numFmtId="49" fontId="23" fillId="23" borderId="49" xfId="0" applyNumberFormat="1" applyFont="1" applyFill="1" applyBorder="1" applyAlignment="1" applyProtection="1">
      <alignment horizontal="left" vertical="center"/>
      <protection locked="0"/>
    </xf>
    <xf numFmtId="164" fontId="23" fillId="22" borderId="50" xfId="0" applyNumberFormat="1" applyFont="1" applyFill="1" applyBorder="1" applyAlignment="1" applyProtection="1">
      <alignment horizontal="right" vertical="center"/>
      <protection locked="0"/>
    </xf>
    <xf numFmtId="164" fontId="23" fillId="22" borderId="51" xfId="0" applyNumberFormat="1" applyFont="1" applyFill="1" applyBorder="1" applyAlignment="1" applyProtection="1">
      <alignment horizontal="right" vertical="center"/>
      <protection locked="0"/>
    </xf>
    <xf numFmtId="164" fontId="23" fillId="22" borderId="52" xfId="0" applyNumberFormat="1" applyFont="1" applyFill="1" applyBorder="1" applyAlignment="1" applyProtection="1">
      <alignment horizontal="right" vertical="center"/>
      <protection locked="0"/>
    </xf>
    <xf numFmtId="49" fontId="23" fillId="23" borderId="53" xfId="0" applyNumberFormat="1" applyFont="1" applyFill="1" applyBorder="1" applyAlignment="1" applyProtection="1">
      <alignment vertical="center"/>
      <protection locked="0"/>
    </xf>
    <xf numFmtId="49" fontId="23" fillId="23" borderId="13" xfId="0" applyNumberFormat="1" applyFont="1" applyFill="1" applyBorder="1" applyAlignment="1" applyProtection="1">
      <alignment horizontal="right" vertical="center"/>
      <protection locked="0"/>
    </xf>
    <xf numFmtId="49" fontId="23" fillId="23" borderId="54" xfId="0" applyNumberFormat="1" applyFont="1" applyFill="1" applyBorder="1" applyAlignment="1" applyProtection="1">
      <alignment horizontal="left" vertical="center"/>
      <protection locked="0"/>
    </xf>
    <xf numFmtId="164" fontId="23" fillId="22" borderId="55" xfId="0" applyNumberFormat="1" applyFont="1" applyFill="1" applyBorder="1" applyAlignment="1" applyProtection="1">
      <alignment horizontal="right" vertical="center"/>
      <protection locked="0"/>
    </xf>
    <xf numFmtId="164" fontId="23" fillId="22" borderId="56" xfId="0" applyNumberFormat="1" applyFont="1" applyFill="1" applyBorder="1" applyAlignment="1" applyProtection="1">
      <alignment horizontal="right" vertical="center"/>
      <protection locked="0"/>
    </xf>
    <xf numFmtId="164" fontId="23" fillId="22" borderId="57" xfId="0" applyNumberFormat="1" applyFont="1" applyFill="1" applyBorder="1" applyAlignment="1" applyProtection="1">
      <alignment horizontal="right" vertical="center"/>
      <protection locked="0"/>
    </xf>
    <xf numFmtId="164" fontId="23" fillId="22" borderId="58" xfId="0" applyNumberFormat="1" applyFont="1" applyFill="1" applyBorder="1" applyAlignment="1" applyProtection="1">
      <alignment horizontal="right" vertical="center"/>
      <protection locked="0"/>
    </xf>
    <xf numFmtId="164" fontId="23" fillId="22" borderId="59" xfId="0" applyNumberFormat="1" applyFont="1" applyFill="1" applyBorder="1" applyAlignment="1" applyProtection="1">
      <alignment horizontal="right" vertical="center"/>
      <protection locked="0"/>
    </xf>
    <xf numFmtId="164" fontId="23" fillId="22" borderId="60" xfId="0" applyNumberFormat="1" applyFont="1" applyFill="1" applyBorder="1" applyAlignment="1" applyProtection="1">
      <alignment horizontal="right" vertical="center"/>
      <protection locked="0"/>
    </xf>
    <xf numFmtId="164" fontId="24" fillId="22" borderId="61" xfId="0" applyNumberFormat="1" applyFont="1" applyFill="1" applyBorder="1" applyAlignment="1" applyProtection="1">
      <alignment horizontal="right" vertical="center"/>
      <protection locked="0"/>
    </xf>
    <xf numFmtId="164" fontId="24" fillId="22" borderId="62" xfId="0" applyNumberFormat="1" applyFont="1" applyFill="1" applyBorder="1" applyAlignment="1" applyProtection="1">
      <alignment horizontal="right" vertical="center"/>
      <protection locked="0"/>
    </xf>
    <xf numFmtId="164" fontId="24" fillId="22" borderId="63" xfId="0" applyNumberFormat="1" applyFont="1" applyFill="1" applyBorder="1" applyAlignment="1" applyProtection="1">
      <alignment horizontal="right" vertical="center"/>
      <protection locked="0"/>
    </xf>
    <xf numFmtId="49" fontId="24" fillId="23" borderId="64" xfId="0" applyNumberFormat="1" applyFont="1" applyFill="1" applyBorder="1" applyAlignment="1" applyProtection="1">
      <alignment vertical="center"/>
      <protection locked="0"/>
    </xf>
    <xf numFmtId="49" fontId="24" fillId="23" borderId="14" xfId="0" applyNumberFormat="1" applyFont="1" applyFill="1" applyBorder="1" applyAlignment="1" applyProtection="1">
      <alignment horizontal="right" vertical="center"/>
      <protection locked="0"/>
    </xf>
    <xf numFmtId="49" fontId="24" fillId="23" borderId="65" xfId="0" applyNumberFormat="1" applyFont="1" applyFill="1" applyBorder="1" applyAlignment="1" applyProtection="1">
      <alignment horizontal="left" vertical="center"/>
      <protection locked="0"/>
    </xf>
    <xf numFmtId="164" fontId="24" fillId="22" borderId="66" xfId="0" applyNumberFormat="1" applyFont="1" applyFill="1" applyBorder="1" applyAlignment="1" applyProtection="1">
      <alignment horizontal="right" vertical="center"/>
      <protection locked="0"/>
    </xf>
    <xf numFmtId="164" fontId="24" fillId="22" borderId="67" xfId="0" applyNumberFormat="1" applyFont="1" applyFill="1" applyBorder="1" applyAlignment="1" applyProtection="1">
      <alignment horizontal="right" vertical="center"/>
      <protection locked="0"/>
    </xf>
    <xf numFmtId="164" fontId="24" fillId="22" borderId="68" xfId="0" applyNumberFormat="1" applyFont="1" applyFill="1" applyBorder="1" applyAlignment="1" applyProtection="1">
      <alignment horizontal="right" vertical="center"/>
      <protection locked="0"/>
    </xf>
    <xf numFmtId="164" fontId="23" fillId="22" borderId="69" xfId="0" applyNumberFormat="1" applyFont="1" applyFill="1" applyBorder="1" applyAlignment="1" applyProtection="1">
      <alignment horizontal="right" vertical="center"/>
      <protection locked="0"/>
    </xf>
    <xf numFmtId="164" fontId="23" fillId="22" borderId="70" xfId="0" applyNumberFormat="1" applyFont="1" applyFill="1" applyBorder="1" applyAlignment="1" applyProtection="1">
      <alignment horizontal="right" vertical="center"/>
      <protection locked="0"/>
    </xf>
    <xf numFmtId="164" fontId="23" fillId="22" borderId="71" xfId="0" applyNumberFormat="1" applyFont="1" applyFill="1" applyBorder="1" applyAlignment="1" applyProtection="1">
      <alignment horizontal="right" vertical="center"/>
      <protection locked="0"/>
    </xf>
    <xf numFmtId="164" fontId="24" fillId="22" borderId="38" xfId="0" applyNumberFormat="1" applyFont="1" applyFill="1" applyBorder="1" applyAlignment="1" applyProtection="1">
      <alignment horizontal="right" vertical="center"/>
      <protection locked="0"/>
    </xf>
    <xf numFmtId="164" fontId="24" fillId="22" borderId="39" xfId="0" applyNumberFormat="1" applyFont="1" applyFill="1" applyBorder="1" applyAlignment="1" applyProtection="1">
      <alignment horizontal="right" vertical="center"/>
      <protection locked="0"/>
    </xf>
    <xf numFmtId="164" fontId="24" fillId="22" borderId="40" xfId="0" applyNumberFormat="1" applyFont="1" applyFill="1" applyBorder="1" applyAlignment="1" applyProtection="1">
      <alignment horizontal="right" vertical="center"/>
      <protection locked="0"/>
    </xf>
    <xf numFmtId="164" fontId="24" fillId="22" borderId="58" xfId="0" applyNumberFormat="1" applyFont="1" applyFill="1" applyBorder="1" applyAlignment="1" applyProtection="1">
      <alignment horizontal="right" vertical="center"/>
      <protection locked="0"/>
    </xf>
    <xf numFmtId="164" fontId="24" fillId="22" borderId="59" xfId="0" applyNumberFormat="1" applyFont="1" applyFill="1" applyBorder="1" applyAlignment="1" applyProtection="1">
      <alignment horizontal="right" vertical="center"/>
      <protection locked="0"/>
    </xf>
    <xf numFmtId="164" fontId="24" fillId="22" borderId="60" xfId="0" applyNumberFormat="1" applyFont="1" applyFill="1" applyBorder="1" applyAlignment="1" applyProtection="1">
      <alignment horizontal="right" vertical="center"/>
      <protection locked="0"/>
    </xf>
    <xf numFmtId="49" fontId="24" fillId="23" borderId="72" xfId="0" applyNumberFormat="1" applyFont="1" applyFill="1" applyBorder="1" applyAlignment="1" applyProtection="1">
      <alignment vertical="center"/>
      <protection locked="0"/>
    </xf>
    <xf numFmtId="49" fontId="24" fillId="23" borderId="16" xfId="0" applyNumberFormat="1" applyFont="1" applyFill="1" applyBorder="1" applyAlignment="1" applyProtection="1">
      <alignment horizontal="right" vertical="center"/>
      <protection locked="0"/>
    </xf>
    <xf numFmtId="49" fontId="24" fillId="23" borderId="73" xfId="0" applyNumberFormat="1" applyFont="1" applyFill="1" applyBorder="1" applyAlignment="1" applyProtection="1">
      <alignment horizontal="left" vertical="center"/>
      <protection locked="0"/>
    </xf>
    <xf numFmtId="164" fontId="24" fillId="22" borderId="74" xfId="0" applyNumberFormat="1" applyFont="1" applyFill="1" applyBorder="1" applyAlignment="1" applyProtection="1">
      <alignment horizontal="right" vertical="center"/>
      <protection locked="0"/>
    </xf>
    <xf numFmtId="164" fontId="24" fillId="22" borderId="75" xfId="0" applyNumberFormat="1" applyFont="1" applyFill="1" applyBorder="1" applyAlignment="1" applyProtection="1">
      <alignment horizontal="right" vertical="center"/>
      <protection locked="0"/>
    </xf>
    <xf numFmtId="164" fontId="24" fillId="22" borderId="76" xfId="0" applyNumberFormat="1" applyFont="1" applyFill="1" applyBorder="1" applyAlignment="1" applyProtection="1">
      <alignment horizontal="right" vertical="center"/>
      <protection locked="0"/>
    </xf>
    <xf numFmtId="0" fontId="30" fillId="24" borderId="32" xfId="0" applyFont="1" applyFill="1" applyBorder="1" applyAlignment="1" applyProtection="1">
      <protection hidden="1"/>
    </xf>
    <xf numFmtId="0" fontId="31" fillId="24" borderId="32" xfId="0" applyFont="1" applyFill="1" applyBorder="1" applyAlignment="1" applyProtection="1">
      <protection hidden="1"/>
    </xf>
    <xf numFmtId="0" fontId="0" fillId="24" borderId="0" xfId="0" applyFill="1" applyBorder="1"/>
    <xf numFmtId="0" fontId="32" fillId="24" borderId="0" xfId="0" applyFont="1" applyFill="1" applyAlignment="1" applyProtection="1">
      <alignment horizontal="center" vertical="top"/>
      <protection locked="0"/>
    </xf>
    <xf numFmtId="0" fontId="30" fillId="24" borderId="0" xfId="0" applyFont="1" applyFill="1" applyAlignment="1" applyProtection="1">
      <alignment horizontal="left" vertical="center"/>
      <protection locked="0"/>
    </xf>
    <xf numFmtId="0" fontId="30" fillId="24" borderId="0" xfId="0" applyFont="1" applyFill="1" applyAlignment="1" applyProtection="1">
      <alignment horizontal="left" vertical="center"/>
      <protection hidden="1"/>
    </xf>
    <xf numFmtId="0" fontId="30" fillId="24" borderId="0" xfId="0" applyFont="1" applyFill="1" applyBorder="1" applyAlignment="1" applyProtection="1">
      <alignment horizontal="left" vertical="center"/>
      <protection hidden="1"/>
    </xf>
    <xf numFmtId="164" fontId="24" fillId="22" borderId="77" xfId="0" applyNumberFormat="1" applyFont="1" applyFill="1" applyBorder="1" applyAlignment="1" applyProtection="1">
      <alignment horizontal="right" vertical="center"/>
      <protection locked="0"/>
    </xf>
    <xf numFmtId="164" fontId="24" fillId="22" borderId="78" xfId="0" applyNumberFormat="1" applyFont="1" applyFill="1" applyBorder="1" applyAlignment="1" applyProtection="1">
      <alignment horizontal="right" vertical="center"/>
      <protection locked="0"/>
    </xf>
    <xf numFmtId="164" fontId="24" fillId="22" borderId="79" xfId="0" applyNumberFormat="1" applyFont="1" applyFill="1" applyBorder="1" applyAlignment="1" applyProtection="1">
      <alignment horizontal="right" vertical="center"/>
      <protection locked="0"/>
    </xf>
    <xf numFmtId="0" fontId="30" fillId="20" borderId="0" xfId="0" applyFont="1" applyFill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locked="0"/>
    </xf>
    <xf numFmtId="0" fontId="42" fillId="19" borderId="80" xfId="0" applyFont="1" applyFill="1" applyBorder="1" applyAlignment="1" applyProtection="1">
      <alignment horizontal="center" vertical="center" wrapText="1"/>
      <protection hidden="1"/>
    </xf>
    <xf numFmtId="22" fontId="41" fillId="20" borderId="0" xfId="0" applyNumberFormat="1" applyFont="1" applyFill="1" applyAlignment="1" applyProtection="1">
      <alignment horizontal="left" vertical="center" wrapText="1"/>
      <protection locked="0"/>
    </xf>
    <xf numFmtId="0" fontId="43" fillId="20" borderId="0" xfId="0" applyFont="1" applyFill="1" applyAlignment="1" applyProtection="1">
      <alignment horizontal="center" vertical="center" wrapText="1"/>
      <protection hidden="1"/>
    </xf>
    <xf numFmtId="0" fontId="30" fillId="22" borderId="81" xfId="0" applyFont="1" applyFill="1" applyBorder="1" applyAlignment="1" applyProtection="1">
      <alignment horizontal="left" vertical="center" wrapText="1"/>
      <protection locked="0"/>
    </xf>
    <xf numFmtId="0" fontId="44" fillId="21" borderId="82" xfId="0" applyFont="1" applyFill="1" applyBorder="1" applyAlignment="1" applyProtection="1">
      <alignment horizontal="center" vertical="center" wrapText="1"/>
      <protection hidden="1"/>
    </xf>
    <xf numFmtId="0" fontId="44" fillId="21" borderId="81" xfId="0" applyFont="1" applyFill="1" applyBorder="1" applyAlignment="1" applyProtection="1">
      <alignment horizontal="center" vertical="center" wrapText="1"/>
      <protection hidden="1"/>
    </xf>
    <xf numFmtId="0" fontId="30" fillId="18" borderId="81" xfId="0" applyFont="1" applyFill="1" applyBorder="1" applyAlignment="1" applyProtection="1">
      <alignment horizontal="left" vertical="center" wrapText="1"/>
      <protection locked="0"/>
    </xf>
    <xf numFmtId="0" fontId="30" fillId="25" borderId="81" xfId="0" applyFont="1" applyFill="1" applyBorder="1" applyAlignment="1" applyProtection="1">
      <alignment horizontal="left" vertical="center" wrapText="1"/>
      <protection locked="0"/>
    </xf>
    <xf numFmtId="0" fontId="30" fillId="22" borderId="83" xfId="0" applyFont="1" applyFill="1" applyBorder="1" applyAlignment="1" applyProtection="1">
      <alignment horizontal="left" vertical="center" wrapText="1"/>
      <protection locked="0"/>
    </xf>
    <xf numFmtId="0" fontId="44" fillId="21" borderId="83" xfId="0" applyFont="1" applyFill="1" applyBorder="1" applyAlignment="1" applyProtection="1">
      <alignment horizontal="center" vertical="center" wrapText="1"/>
      <protection hidden="1"/>
    </xf>
    <xf numFmtId="0" fontId="45" fillId="20" borderId="0" xfId="0" applyFont="1" applyFill="1" applyAlignment="1" applyProtection="1">
      <alignment horizontal="center" vertical="center"/>
      <protection locked="0" hidden="1"/>
    </xf>
    <xf numFmtId="0" fontId="45" fillId="20" borderId="0" xfId="0" applyFont="1" applyFill="1" applyAlignment="1" applyProtection="1">
      <alignment horizontal="center" vertical="center"/>
      <protection hidden="1"/>
    </xf>
    <xf numFmtId="0" fontId="46" fillId="20" borderId="0" xfId="0" applyFont="1" applyFill="1" applyAlignment="1" applyProtection="1">
      <alignment horizontal="left" vertical="center" wrapText="1"/>
      <protection locked="0"/>
    </xf>
    <xf numFmtId="14" fontId="47" fillId="20" borderId="0" xfId="0" applyNumberFormat="1" applyFont="1" applyFill="1" applyAlignment="1" applyProtection="1">
      <alignment horizontal="center" vertical="center"/>
      <protection hidden="1"/>
    </xf>
    <xf numFmtId="0" fontId="48" fillId="20" borderId="0" xfId="0" applyFont="1" applyFill="1" applyAlignment="1" applyProtection="1">
      <alignment horizontal="center" vertical="center"/>
      <protection hidden="1"/>
    </xf>
    <xf numFmtId="22" fontId="46" fillId="20" borderId="0" xfId="0" applyNumberFormat="1" applyFont="1" applyFill="1" applyAlignment="1" applyProtection="1">
      <alignment horizontal="left" vertical="center" wrapText="1"/>
      <protection locked="0"/>
    </xf>
    <xf numFmtId="0" fontId="49" fillId="19" borderId="84" xfId="0" applyFont="1" applyFill="1" applyBorder="1" applyAlignment="1" applyProtection="1">
      <alignment horizontal="center" vertical="center"/>
      <protection hidden="1"/>
    </xf>
    <xf numFmtId="0" fontId="49" fillId="19" borderId="84" xfId="0" applyFont="1" applyFill="1" applyBorder="1" applyAlignment="1" applyProtection="1">
      <alignment horizontal="left" vertical="center" indent="1"/>
      <protection hidden="1"/>
    </xf>
    <xf numFmtId="0" fontId="50" fillId="20" borderId="80" xfId="0" applyFont="1" applyFill="1" applyBorder="1" applyAlignment="1" applyProtection="1">
      <alignment horizontal="center" vertical="center"/>
      <protection hidden="1"/>
    </xf>
    <xf numFmtId="49" fontId="50" fillId="20" borderId="80" xfId="0" applyNumberFormat="1" applyFont="1" applyFill="1" applyBorder="1" applyAlignment="1" applyProtection="1">
      <alignment horizontal="center" vertical="center" wrapText="1"/>
      <protection locked="0"/>
    </xf>
    <xf numFmtId="0" fontId="50" fillId="20" borderId="80" xfId="0" applyNumberFormat="1" applyFont="1" applyFill="1" applyBorder="1" applyAlignment="1" applyProtection="1">
      <alignment horizontal="center" vertical="center"/>
      <protection hidden="1"/>
    </xf>
    <xf numFmtId="49" fontId="50" fillId="20" borderId="80" xfId="0" applyNumberFormat="1" applyFont="1" applyFill="1" applyBorder="1" applyAlignment="1" applyProtection="1">
      <alignment horizontal="left" vertical="center" wrapText="1" indent="1"/>
      <protection locked="0"/>
    </xf>
    <xf numFmtId="49" fontId="50" fillId="20" borderId="80" xfId="0" applyNumberFormat="1" applyFont="1" applyFill="1" applyBorder="1" applyAlignment="1" applyProtection="1">
      <alignment horizontal="center" vertical="center"/>
      <protection locked="0"/>
    </xf>
    <xf numFmtId="0" fontId="48" fillId="20" borderId="0" xfId="0" applyFont="1" applyFill="1" applyAlignment="1" applyProtection="1">
      <alignment horizontal="center" vertical="center"/>
      <protection locked="0" hidden="1"/>
    </xf>
    <xf numFmtId="49" fontId="50" fillId="20" borderId="80" xfId="0" applyNumberFormat="1" applyFont="1" applyFill="1" applyBorder="1" applyAlignment="1" applyProtection="1">
      <alignment horizontal="center" vertical="center"/>
      <protection hidden="1"/>
    </xf>
    <xf numFmtId="0" fontId="25" fillId="26" borderId="0" xfId="28" applyFont="1" applyFill="1" applyAlignment="1" applyProtection="1">
      <alignment vertical="center"/>
      <protection hidden="1"/>
    </xf>
    <xf numFmtId="49" fontId="27" fillId="26" borderId="0" xfId="28" applyNumberFormat="1" applyFont="1" applyFill="1" applyAlignment="1" applyProtection="1">
      <protection locked="0"/>
    </xf>
    <xf numFmtId="49" fontId="23" fillId="26" borderId="0" xfId="28" applyNumberFormat="1" applyFont="1" applyFill="1" applyAlignment="1" applyProtection="1">
      <alignment vertical="top"/>
      <protection locked="0"/>
    </xf>
    <xf numFmtId="0" fontId="28" fillId="26" borderId="0" xfId="28" applyFont="1" applyFill="1" applyAlignment="1" applyProtection="1">
      <alignment vertical="center"/>
      <protection hidden="1"/>
    </xf>
    <xf numFmtId="49" fontId="24" fillId="26" borderId="85" xfId="28" applyNumberFormat="1" applyFont="1" applyFill="1" applyBorder="1" applyAlignment="1" applyProtection="1">
      <alignment vertical="center"/>
      <protection hidden="1"/>
    </xf>
    <xf numFmtId="49" fontId="28" fillId="26" borderId="85" xfId="28" applyNumberFormat="1" applyFont="1" applyFill="1" applyBorder="1" applyAlignment="1" applyProtection="1">
      <alignment vertical="center"/>
      <protection hidden="1"/>
    </xf>
    <xf numFmtId="0" fontId="23" fillId="26" borderId="0" xfId="28" applyFont="1" applyFill="1" applyAlignment="1" applyProtection="1">
      <alignment vertical="top"/>
      <protection hidden="1"/>
    </xf>
    <xf numFmtId="0" fontId="23" fillId="23" borderId="53" xfId="28" applyFont="1" applyFill="1" applyBorder="1" applyAlignment="1" applyProtection="1">
      <alignment horizontal="left" vertical="center"/>
      <protection locked="0"/>
    </xf>
    <xf numFmtId="0" fontId="23" fillId="23" borderId="13" xfId="28" applyFont="1" applyFill="1" applyBorder="1" applyAlignment="1" applyProtection="1">
      <alignment horizontal="left"/>
      <protection locked="0"/>
    </xf>
    <xf numFmtId="0" fontId="23" fillId="23" borderId="13" xfId="28" applyFont="1" applyFill="1" applyBorder="1" applyAlignment="1" applyProtection="1">
      <alignment horizontal="center" vertical="center" wrapText="1"/>
      <protection locked="0"/>
    </xf>
    <xf numFmtId="0" fontId="23" fillId="23" borderId="54" xfId="28" applyFont="1" applyFill="1" applyBorder="1" applyAlignment="1" applyProtection="1">
      <alignment horizontal="center" vertical="center" wrapText="1"/>
      <protection locked="0"/>
    </xf>
    <xf numFmtId="167" fontId="23" fillId="22" borderId="86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87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56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88" xfId="28" applyNumberFormat="1" applyFont="1" applyFill="1" applyBorder="1" applyAlignment="1" applyProtection="1">
      <alignment horizontal="right" vertical="center" wrapText="1"/>
      <protection locked="0"/>
    </xf>
    <xf numFmtId="168" fontId="23" fillId="22" borderId="89" xfId="28" applyNumberFormat="1" applyFont="1" applyFill="1" applyBorder="1" applyAlignment="1" applyProtection="1">
      <alignment horizontal="right" vertical="center" wrapText="1"/>
      <protection locked="0"/>
    </xf>
    <xf numFmtId="166" fontId="23" fillId="22" borderId="90" xfId="28" applyNumberFormat="1" applyFont="1" applyFill="1" applyBorder="1" applyAlignment="1" applyProtection="1">
      <alignment horizontal="right" vertical="center" wrapText="1"/>
      <protection locked="0"/>
    </xf>
    <xf numFmtId="49" fontId="24" fillId="23" borderId="91" xfId="28" applyNumberFormat="1" applyFont="1" applyFill="1" applyBorder="1" applyAlignment="1" applyProtection="1">
      <alignment vertical="center"/>
      <protection locked="0"/>
    </xf>
    <xf numFmtId="49" fontId="24" fillId="23" borderId="92" xfId="28" applyNumberFormat="1" applyFont="1" applyFill="1" applyBorder="1" applyAlignment="1" applyProtection="1">
      <alignment horizontal="left" vertical="center"/>
      <protection locked="0"/>
    </xf>
    <xf numFmtId="49" fontId="24" fillId="23" borderId="92" xfId="28" applyNumberFormat="1" applyFont="1" applyFill="1" applyBorder="1" applyAlignment="1" applyProtection="1">
      <alignment horizontal="right" vertical="center"/>
      <protection locked="0"/>
    </xf>
    <xf numFmtId="49" fontId="24" fillId="23" borderId="93" xfId="28" applyNumberFormat="1" applyFont="1" applyFill="1" applyBorder="1" applyAlignment="1" applyProtection="1">
      <alignment horizontal="left" vertical="center"/>
      <protection locked="0"/>
    </xf>
    <xf numFmtId="167" fontId="24" fillId="22" borderId="94" xfId="28" applyNumberFormat="1" applyFont="1" applyFill="1" applyBorder="1" applyAlignment="1" applyProtection="1">
      <alignment horizontal="right" vertical="center"/>
      <protection locked="0"/>
    </xf>
    <xf numFmtId="167" fontId="24" fillId="22" borderId="95" xfId="28" applyNumberFormat="1" applyFont="1" applyFill="1" applyBorder="1" applyAlignment="1" applyProtection="1">
      <alignment horizontal="right" vertical="center"/>
      <protection locked="0"/>
    </xf>
    <xf numFmtId="167" fontId="24" fillId="22" borderId="96" xfId="28" applyNumberFormat="1" applyFont="1" applyFill="1" applyBorder="1" applyAlignment="1" applyProtection="1">
      <alignment horizontal="right" vertical="center"/>
      <protection locked="0"/>
    </xf>
    <xf numFmtId="167" fontId="24" fillId="22" borderId="97" xfId="28" applyNumberFormat="1" applyFont="1" applyFill="1" applyBorder="1" applyAlignment="1" applyProtection="1">
      <alignment horizontal="right" vertical="center"/>
      <protection locked="0"/>
    </xf>
    <xf numFmtId="168" fontId="24" fillId="22" borderId="98" xfId="28" applyNumberFormat="1" applyFont="1" applyFill="1" applyBorder="1" applyAlignment="1" applyProtection="1">
      <alignment horizontal="right" vertical="center"/>
      <protection locked="0"/>
    </xf>
    <xf numFmtId="166" fontId="24" fillId="22" borderId="99" xfId="28" applyNumberFormat="1" applyFont="1" applyFill="1" applyBorder="1" applyAlignment="1" applyProtection="1">
      <alignment horizontal="right" vertical="center"/>
      <protection locked="0"/>
    </xf>
    <xf numFmtId="49" fontId="24" fillId="23" borderId="26" xfId="28" applyNumberFormat="1" applyFont="1" applyFill="1" applyBorder="1" applyAlignment="1" applyProtection="1">
      <alignment vertical="center"/>
      <protection locked="0"/>
    </xf>
    <xf numFmtId="49" fontId="24" fillId="23" borderId="15" xfId="28" applyNumberFormat="1" applyFont="1" applyFill="1" applyBorder="1" applyAlignment="1" applyProtection="1">
      <alignment horizontal="left" vertical="center"/>
      <protection locked="0"/>
    </xf>
    <xf numFmtId="49" fontId="24" fillId="23" borderId="15" xfId="28" applyNumberFormat="1" applyFont="1" applyFill="1" applyBorder="1" applyAlignment="1" applyProtection="1">
      <alignment horizontal="right" vertical="center"/>
      <protection locked="0"/>
    </xf>
    <xf numFmtId="49" fontId="24" fillId="23" borderId="23" xfId="28" applyNumberFormat="1" applyFont="1" applyFill="1" applyBorder="1" applyAlignment="1" applyProtection="1">
      <alignment horizontal="left" vertical="center"/>
      <protection locked="0"/>
    </xf>
    <xf numFmtId="167" fontId="24" fillId="22" borderId="100" xfId="28" applyNumberFormat="1" applyFont="1" applyFill="1" applyBorder="1" applyAlignment="1" applyProtection="1">
      <alignment horizontal="right" vertical="center"/>
      <protection locked="0"/>
    </xf>
    <xf numFmtId="167" fontId="24" fillId="22" borderId="101" xfId="28" applyNumberFormat="1" applyFont="1" applyFill="1" applyBorder="1" applyAlignment="1" applyProtection="1">
      <alignment horizontal="right" vertical="center"/>
      <protection locked="0"/>
    </xf>
    <xf numFmtId="167" fontId="24" fillId="22" borderId="39" xfId="28" applyNumberFormat="1" applyFont="1" applyFill="1" applyBorder="1" applyAlignment="1" applyProtection="1">
      <alignment horizontal="right" vertical="center"/>
      <protection locked="0"/>
    </xf>
    <xf numFmtId="167" fontId="24" fillId="22" borderId="102" xfId="28" applyNumberFormat="1" applyFont="1" applyFill="1" applyBorder="1" applyAlignment="1" applyProtection="1">
      <alignment horizontal="right" vertical="center"/>
      <protection locked="0"/>
    </xf>
    <xf numFmtId="168" fontId="24" fillId="22" borderId="81" xfId="28" applyNumberFormat="1" applyFont="1" applyFill="1" applyBorder="1" applyAlignment="1" applyProtection="1">
      <alignment horizontal="right" vertical="center"/>
      <protection locked="0"/>
    </xf>
    <xf numFmtId="166" fontId="24" fillId="22" borderId="103" xfId="28" applyNumberFormat="1" applyFont="1" applyFill="1" applyBorder="1" applyAlignment="1" applyProtection="1">
      <alignment horizontal="right" vertical="center"/>
      <protection locked="0"/>
    </xf>
    <xf numFmtId="49" fontId="24" fillId="23" borderId="104" xfId="28" applyNumberFormat="1" applyFont="1" applyFill="1" applyBorder="1" applyAlignment="1" applyProtection="1">
      <alignment vertical="center"/>
      <protection locked="0"/>
    </xf>
    <xf numFmtId="49" fontId="24" fillId="23" borderId="105" xfId="28" applyNumberFormat="1" applyFont="1" applyFill="1" applyBorder="1" applyAlignment="1" applyProtection="1">
      <alignment horizontal="left" vertical="center"/>
      <protection locked="0"/>
    </xf>
    <xf numFmtId="49" fontId="24" fillId="23" borderId="105" xfId="28" applyNumberFormat="1" applyFont="1" applyFill="1" applyBorder="1" applyAlignment="1" applyProtection="1">
      <alignment horizontal="right" vertical="center"/>
      <protection locked="0"/>
    </xf>
    <xf numFmtId="49" fontId="24" fillId="23" borderId="106" xfId="28" applyNumberFormat="1" applyFont="1" applyFill="1" applyBorder="1" applyAlignment="1" applyProtection="1">
      <alignment horizontal="left" vertical="center"/>
      <protection locked="0"/>
    </xf>
    <xf numFmtId="167" fontId="24" fillId="22" borderId="107" xfId="28" applyNumberFormat="1" applyFont="1" applyFill="1" applyBorder="1" applyAlignment="1" applyProtection="1">
      <alignment horizontal="right" vertical="center"/>
      <protection locked="0"/>
    </xf>
    <xf numFmtId="167" fontId="24" fillId="22" borderId="108" xfId="28" applyNumberFormat="1" applyFont="1" applyFill="1" applyBorder="1" applyAlignment="1" applyProtection="1">
      <alignment horizontal="right" vertical="center"/>
      <protection locked="0"/>
    </xf>
    <xf numFmtId="167" fontId="24" fillId="22" borderId="109" xfId="28" applyNumberFormat="1" applyFont="1" applyFill="1" applyBorder="1" applyAlignment="1" applyProtection="1">
      <alignment horizontal="right" vertical="center"/>
      <protection locked="0"/>
    </xf>
    <xf numFmtId="167" fontId="24" fillId="22" borderId="110" xfId="28" applyNumberFormat="1" applyFont="1" applyFill="1" applyBorder="1" applyAlignment="1" applyProtection="1">
      <alignment horizontal="right" vertical="center"/>
      <protection locked="0"/>
    </xf>
    <xf numFmtId="168" fontId="24" fillId="22" borderId="111" xfId="28" applyNumberFormat="1" applyFont="1" applyFill="1" applyBorder="1" applyAlignment="1" applyProtection="1">
      <alignment horizontal="right" vertical="center"/>
      <protection locked="0"/>
    </xf>
    <xf numFmtId="166" fontId="24" fillId="22" borderId="112" xfId="28" applyNumberFormat="1" applyFont="1" applyFill="1" applyBorder="1" applyAlignment="1" applyProtection="1">
      <alignment horizontal="right" vertical="center"/>
      <protection locked="0"/>
    </xf>
    <xf numFmtId="0" fontId="23" fillId="23" borderId="27" xfId="28" applyFont="1" applyFill="1" applyBorder="1" applyAlignment="1" applyProtection="1">
      <alignment horizontal="left" vertical="center"/>
      <protection locked="0"/>
    </xf>
    <xf numFmtId="0" fontId="23" fillId="23" borderId="28" xfId="28" applyFont="1" applyFill="1" applyBorder="1" applyAlignment="1" applyProtection="1">
      <alignment horizontal="left"/>
      <protection locked="0"/>
    </xf>
    <xf numFmtId="0" fontId="23" fillId="23" borderId="28" xfId="28" applyFont="1" applyFill="1" applyBorder="1" applyAlignment="1" applyProtection="1">
      <alignment horizontal="center" vertical="center" wrapText="1"/>
      <protection locked="0"/>
    </xf>
    <xf numFmtId="0" fontId="23" fillId="23" borderId="29" xfId="28" applyFont="1" applyFill="1" applyBorder="1" applyAlignment="1" applyProtection="1">
      <alignment horizontal="center" vertical="center" wrapText="1"/>
      <protection locked="0"/>
    </xf>
    <xf numFmtId="167" fontId="23" fillId="22" borderId="113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114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59" xfId="28" applyNumberFormat="1" applyFont="1" applyFill="1" applyBorder="1" applyAlignment="1" applyProtection="1">
      <alignment horizontal="right" vertical="center" wrapText="1"/>
      <protection locked="0"/>
    </xf>
    <xf numFmtId="167" fontId="23" fillId="22" borderId="115" xfId="28" applyNumberFormat="1" applyFont="1" applyFill="1" applyBorder="1" applyAlignment="1" applyProtection="1">
      <alignment horizontal="right" vertical="center" wrapText="1"/>
      <protection locked="0"/>
    </xf>
    <xf numFmtId="168" fontId="23" fillId="22" borderId="116" xfId="28" applyNumberFormat="1" applyFont="1" applyFill="1" applyBorder="1" applyAlignment="1" applyProtection="1">
      <alignment horizontal="right" vertical="center" wrapText="1"/>
      <protection locked="0"/>
    </xf>
    <xf numFmtId="166" fontId="23" fillId="22" borderId="117" xfId="28" applyNumberFormat="1" applyFont="1" applyFill="1" applyBorder="1" applyAlignment="1" applyProtection="1">
      <alignment horizontal="right" vertical="center" wrapText="1"/>
      <protection locked="0"/>
    </xf>
    <xf numFmtId="49" fontId="24" fillId="23" borderId="72" xfId="28" applyNumberFormat="1" applyFont="1" applyFill="1" applyBorder="1" applyAlignment="1" applyProtection="1">
      <alignment vertical="center"/>
      <protection locked="0"/>
    </xf>
    <xf numFmtId="49" fontId="24" fillId="23" borderId="16" xfId="28" applyNumberFormat="1" applyFont="1" applyFill="1" applyBorder="1" applyAlignment="1" applyProtection="1">
      <alignment horizontal="left" vertical="center"/>
      <protection locked="0"/>
    </xf>
    <xf numFmtId="49" fontId="24" fillId="23" borderId="16" xfId="28" applyNumberFormat="1" applyFont="1" applyFill="1" applyBorder="1" applyAlignment="1" applyProtection="1">
      <alignment horizontal="right" vertical="center"/>
      <protection locked="0"/>
    </xf>
    <xf numFmtId="49" fontId="24" fillId="23" borderId="73" xfId="28" applyNumberFormat="1" applyFont="1" applyFill="1" applyBorder="1" applyAlignment="1" applyProtection="1">
      <alignment horizontal="left" vertical="center"/>
      <protection locked="0"/>
    </xf>
    <xf numFmtId="167" fontId="24" fillId="22" borderId="118" xfId="28" applyNumberFormat="1" applyFont="1" applyFill="1" applyBorder="1" applyAlignment="1" applyProtection="1">
      <alignment horizontal="right" vertical="center"/>
      <protection locked="0"/>
    </xf>
    <xf numFmtId="167" fontId="24" fillId="22" borderId="119" xfId="28" applyNumberFormat="1" applyFont="1" applyFill="1" applyBorder="1" applyAlignment="1" applyProtection="1">
      <alignment horizontal="right" vertical="center"/>
      <protection locked="0"/>
    </xf>
    <xf numFmtId="167" fontId="24" fillId="22" borderId="75" xfId="28" applyNumberFormat="1" applyFont="1" applyFill="1" applyBorder="1" applyAlignment="1" applyProtection="1">
      <alignment horizontal="right" vertical="center"/>
      <protection locked="0"/>
    </xf>
    <xf numFmtId="167" fontId="24" fillId="22" borderId="120" xfId="28" applyNumberFormat="1" applyFont="1" applyFill="1" applyBorder="1" applyAlignment="1" applyProtection="1">
      <alignment horizontal="right" vertical="center"/>
      <protection locked="0"/>
    </xf>
    <xf numFmtId="168" fontId="24" fillId="22" borderId="121" xfId="28" applyNumberFormat="1" applyFont="1" applyFill="1" applyBorder="1" applyAlignment="1" applyProtection="1">
      <alignment horizontal="right" vertical="center"/>
      <protection locked="0"/>
    </xf>
    <xf numFmtId="166" fontId="24" fillId="22" borderId="122" xfId="28" applyNumberFormat="1" applyFont="1" applyFill="1" applyBorder="1" applyAlignment="1" applyProtection="1">
      <alignment horizontal="right" vertical="center"/>
      <protection locked="0"/>
    </xf>
    <xf numFmtId="0" fontId="51" fillId="26" borderId="32" xfId="28" applyFont="1" applyFill="1" applyBorder="1" applyAlignment="1" applyProtection="1">
      <protection hidden="1"/>
    </xf>
    <xf numFmtId="0" fontId="31" fillId="26" borderId="32" xfId="28" applyFont="1" applyFill="1" applyBorder="1" applyAlignment="1" applyProtection="1">
      <alignment horizontal="right"/>
      <protection locked="0"/>
    </xf>
    <xf numFmtId="49" fontId="27" fillId="26" borderId="0" xfId="0" applyNumberFormat="1" applyFont="1" applyFill="1" applyAlignment="1" applyProtection="1">
      <protection locked="0"/>
    </xf>
    <xf numFmtId="49" fontId="23" fillId="26" borderId="0" xfId="0" applyNumberFormat="1" applyFont="1" applyFill="1" applyAlignment="1" applyProtection="1">
      <alignment vertical="top"/>
      <protection locked="0"/>
    </xf>
    <xf numFmtId="49" fontId="24" fillId="26" borderId="85" xfId="0" applyNumberFormat="1" applyFont="1" applyFill="1" applyBorder="1" applyAlignment="1" applyProtection="1">
      <alignment vertical="center"/>
      <protection hidden="1"/>
    </xf>
    <xf numFmtId="49" fontId="28" fillId="26" borderId="85" xfId="0" applyNumberFormat="1" applyFont="1" applyFill="1" applyBorder="1" applyAlignment="1" applyProtection="1">
      <alignment vertical="center"/>
      <protection hidden="1"/>
    </xf>
    <xf numFmtId="49" fontId="24" fillId="26" borderId="85" xfId="0" applyNumberFormat="1" applyFont="1" applyFill="1" applyBorder="1" applyAlignment="1" applyProtection="1">
      <alignment horizontal="right" vertical="center"/>
      <protection locked="0"/>
    </xf>
    <xf numFmtId="49" fontId="24" fillId="23" borderId="123" xfId="0" applyNumberFormat="1" applyFont="1" applyFill="1" applyBorder="1" applyAlignment="1" applyProtection="1">
      <alignment horizontal="centerContinuous" vertical="center" wrapText="1"/>
      <protection locked="0"/>
    </xf>
    <xf numFmtId="49" fontId="24" fillId="23" borderId="124" xfId="0" applyNumberFormat="1" applyFont="1" applyFill="1" applyBorder="1" applyAlignment="1" applyProtection="1">
      <alignment horizontal="centerContinuous" vertical="center" wrapText="1"/>
      <protection locked="0"/>
    </xf>
    <xf numFmtId="49" fontId="23" fillId="23" borderId="125" xfId="0" applyNumberFormat="1" applyFont="1" applyFill="1" applyBorder="1" applyAlignment="1" applyProtection="1">
      <alignment vertical="center"/>
      <protection locked="0"/>
    </xf>
    <xf numFmtId="49" fontId="23" fillId="23" borderId="126" xfId="0" applyNumberFormat="1" applyFont="1" applyFill="1" applyBorder="1" applyAlignment="1" applyProtection="1">
      <alignment horizontal="left" vertical="center"/>
      <protection locked="0"/>
    </xf>
    <xf numFmtId="49" fontId="23" fillId="23" borderId="126" xfId="0" applyNumberFormat="1" applyFont="1" applyFill="1" applyBorder="1" applyAlignment="1" applyProtection="1">
      <alignment horizontal="right" vertical="center"/>
      <protection locked="0"/>
    </xf>
    <xf numFmtId="49" fontId="23" fillId="23" borderId="127" xfId="0" applyNumberFormat="1" applyFont="1" applyFill="1" applyBorder="1" applyAlignment="1" applyProtection="1">
      <alignment horizontal="left" vertical="center"/>
      <protection locked="0"/>
    </xf>
    <xf numFmtId="167" fontId="23" fillId="22" borderId="128" xfId="0" applyNumberFormat="1" applyFont="1" applyFill="1" applyBorder="1" applyAlignment="1" applyProtection="1">
      <alignment horizontal="right" vertical="center"/>
      <protection locked="0"/>
    </xf>
    <xf numFmtId="167" fontId="23" fillId="22" borderId="129" xfId="0" applyNumberFormat="1" applyFont="1" applyFill="1" applyBorder="1" applyAlignment="1" applyProtection="1">
      <alignment horizontal="right" vertical="center"/>
      <protection locked="0"/>
    </xf>
    <xf numFmtId="167" fontId="23" fillId="22" borderId="130" xfId="0" applyNumberFormat="1" applyFont="1" applyFill="1" applyBorder="1" applyAlignment="1" applyProtection="1">
      <alignment horizontal="right" vertical="center"/>
      <protection locked="0"/>
    </xf>
    <xf numFmtId="167" fontId="23" fillId="22" borderId="131" xfId="0" applyNumberFormat="1" applyFont="1" applyFill="1" applyBorder="1" applyAlignment="1" applyProtection="1">
      <alignment horizontal="right" vertical="center"/>
      <protection locked="0"/>
    </xf>
    <xf numFmtId="167" fontId="23" fillId="22" borderId="132" xfId="0" applyNumberFormat="1" applyFont="1" applyFill="1" applyBorder="1" applyAlignment="1" applyProtection="1">
      <alignment horizontal="right" vertical="center"/>
      <protection locked="0"/>
    </xf>
    <xf numFmtId="168" fontId="23" fillId="22" borderId="131" xfId="0" applyNumberFormat="1" applyFont="1" applyFill="1" applyBorder="1" applyAlignment="1" applyProtection="1">
      <alignment horizontal="right" vertical="center"/>
      <protection locked="0"/>
    </xf>
    <xf numFmtId="168" fontId="23" fillId="22" borderId="133" xfId="0" applyNumberFormat="1" applyFont="1" applyFill="1" applyBorder="1" applyAlignment="1" applyProtection="1">
      <alignment horizontal="right" vertical="center"/>
      <protection locked="0"/>
    </xf>
    <xf numFmtId="167" fontId="23" fillId="22" borderId="134" xfId="0" applyNumberFormat="1" applyFont="1" applyFill="1" applyBorder="1" applyAlignment="1" applyProtection="1">
      <alignment horizontal="right" vertical="center"/>
      <protection locked="0"/>
    </xf>
    <xf numFmtId="167" fontId="23" fillId="22" borderId="135" xfId="0" applyNumberFormat="1" applyFont="1" applyFill="1" applyBorder="1" applyAlignment="1" applyProtection="1">
      <alignment horizontal="right" vertical="center"/>
      <protection locked="0"/>
    </xf>
    <xf numFmtId="167" fontId="23" fillId="22" borderId="71" xfId="0" applyNumberFormat="1" applyFont="1" applyFill="1" applyBorder="1" applyAlignment="1" applyProtection="1">
      <alignment horizontal="right" vertical="center"/>
      <protection locked="0"/>
    </xf>
    <xf numFmtId="167" fontId="23" fillId="22" borderId="136" xfId="0" applyNumberFormat="1" applyFont="1" applyFill="1" applyBorder="1" applyAlignment="1" applyProtection="1">
      <alignment horizontal="right" vertical="center"/>
      <protection locked="0"/>
    </xf>
    <xf numFmtId="167" fontId="23" fillId="22" borderId="70" xfId="0" applyNumberFormat="1" applyFont="1" applyFill="1" applyBorder="1" applyAlignment="1" applyProtection="1">
      <alignment horizontal="right" vertical="center"/>
      <protection locked="0"/>
    </xf>
    <xf numFmtId="168" fontId="23" fillId="22" borderId="136" xfId="0" applyNumberFormat="1" applyFont="1" applyFill="1" applyBorder="1" applyAlignment="1" applyProtection="1">
      <alignment horizontal="right" vertical="center"/>
      <protection locked="0"/>
    </xf>
    <xf numFmtId="168" fontId="23" fillId="22" borderId="137" xfId="0" applyNumberFormat="1" applyFont="1" applyFill="1" applyBorder="1" applyAlignment="1" applyProtection="1">
      <alignment horizontal="right" vertical="center"/>
      <protection locked="0"/>
    </xf>
    <xf numFmtId="49" fontId="23" fillId="23" borderId="64" xfId="0" applyNumberFormat="1" applyFont="1" applyFill="1" applyBorder="1" applyAlignment="1" applyProtection="1">
      <alignment vertical="center"/>
      <protection locked="0"/>
    </xf>
    <xf numFmtId="49" fontId="23" fillId="23" borderId="14" xfId="0" applyNumberFormat="1" applyFont="1" applyFill="1" applyBorder="1" applyAlignment="1" applyProtection="1">
      <alignment horizontal="left" vertical="center"/>
      <protection locked="0"/>
    </xf>
    <xf numFmtId="49" fontId="23" fillId="23" borderId="14" xfId="0" applyNumberFormat="1" applyFont="1" applyFill="1" applyBorder="1" applyAlignment="1" applyProtection="1">
      <alignment horizontal="right" vertical="center"/>
      <protection locked="0"/>
    </xf>
    <xf numFmtId="49" fontId="23" fillId="23" borderId="65" xfId="0" applyNumberFormat="1" applyFont="1" applyFill="1" applyBorder="1" applyAlignment="1" applyProtection="1">
      <alignment horizontal="left" vertical="center"/>
      <protection locked="0"/>
    </xf>
    <xf numFmtId="167" fontId="23" fillId="22" borderId="138" xfId="0" applyNumberFormat="1" applyFont="1" applyFill="1" applyBorder="1" applyAlignment="1" applyProtection="1">
      <alignment horizontal="right" vertical="center"/>
      <protection locked="0"/>
    </xf>
    <xf numFmtId="167" fontId="23" fillId="22" borderId="139" xfId="0" applyNumberFormat="1" applyFont="1" applyFill="1" applyBorder="1" applyAlignment="1" applyProtection="1">
      <alignment horizontal="right" vertical="center"/>
      <protection locked="0"/>
    </xf>
    <xf numFmtId="167" fontId="23" fillId="22" borderId="68" xfId="0" applyNumberFormat="1" applyFont="1" applyFill="1" applyBorder="1" applyAlignment="1" applyProtection="1">
      <alignment horizontal="right" vertical="center"/>
      <protection locked="0"/>
    </xf>
    <xf numFmtId="167" fontId="23" fillId="22" borderId="140" xfId="0" applyNumberFormat="1" applyFont="1" applyFill="1" applyBorder="1" applyAlignment="1" applyProtection="1">
      <alignment horizontal="right" vertical="center"/>
      <protection locked="0"/>
    </xf>
    <xf numFmtId="167" fontId="23" fillId="22" borderId="67" xfId="0" applyNumberFormat="1" applyFont="1" applyFill="1" applyBorder="1" applyAlignment="1" applyProtection="1">
      <alignment horizontal="right" vertical="center"/>
      <protection locked="0"/>
    </xf>
    <xf numFmtId="168" fontId="23" fillId="22" borderId="140" xfId="0" applyNumberFormat="1" applyFont="1" applyFill="1" applyBorder="1" applyAlignment="1" applyProtection="1">
      <alignment horizontal="right" vertical="center"/>
      <protection locked="0"/>
    </xf>
    <xf numFmtId="168" fontId="23" fillId="22" borderId="141" xfId="0" applyNumberFormat="1" applyFont="1" applyFill="1" applyBorder="1" applyAlignment="1" applyProtection="1">
      <alignment horizontal="right" vertical="center"/>
      <protection locked="0"/>
    </xf>
    <xf numFmtId="167" fontId="24" fillId="22" borderId="142" xfId="0" applyNumberFormat="1" applyFont="1" applyFill="1" applyBorder="1" applyAlignment="1" applyProtection="1">
      <alignment horizontal="right" vertical="center"/>
      <protection locked="0"/>
    </xf>
    <xf numFmtId="167" fontId="24" fillId="22" borderId="143" xfId="0" applyNumberFormat="1" applyFont="1" applyFill="1" applyBorder="1" applyAlignment="1" applyProtection="1">
      <alignment horizontal="right" vertical="center"/>
      <protection locked="0"/>
    </xf>
    <xf numFmtId="167" fontId="24" fillId="22" borderId="79" xfId="0" applyNumberFormat="1" applyFont="1" applyFill="1" applyBorder="1" applyAlignment="1" applyProtection="1">
      <alignment horizontal="right" vertical="center"/>
      <protection locked="0"/>
    </xf>
    <xf numFmtId="167" fontId="24" fillId="22" borderId="144" xfId="0" applyNumberFormat="1" applyFont="1" applyFill="1" applyBorder="1" applyAlignment="1" applyProtection="1">
      <alignment horizontal="right" vertical="center"/>
      <protection locked="0"/>
    </xf>
    <xf numFmtId="167" fontId="24" fillId="22" borderId="78" xfId="0" applyNumberFormat="1" applyFont="1" applyFill="1" applyBorder="1" applyAlignment="1" applyProtection="1">
      <alignment horizontal="right" vertical="center"/>
      <protection locked="0"/>
    </xf>
    <xf numFmtId="168" fontId="24" fillId="22" borderId="144" xfId="0" applyNumberFormat="1" applyFont="1" applyFill="1" applyBorder="1" applyAlignment="1" applyProtection="1">
      <alignment horizontal="right" vertical="center"/>
      <protection locked="0"/>
    </xf>
    <xf numFmtId="168" fontId="24" fillId="22" borderId="145" xfId="0" applyNumberFormat="1" applyFont="1" applyFill="1" applyBorder="1" applyAlignment="1" applyProtection="1">
      <alignment horizontal="right" vertical="center"/>
      <protection locked="0"/>
    </xf>
    <xf numFmtId="49" fontId="26" fillId="23" borderId="30" xfId="0" applyNumberFormat="1" applyFont="1" applyFill="1" applyBorder="1" applyAlignment="1" applyProtection="1">
      <alignment vertical="center"/>
      <protection locked="0"/>
    </xf>
    <xf numFmtId="49" fontId="26" fillId="23" borderId="24" xfId="0" applyNumberFormat="1" applyFont="1" applyFill="1" applyBorder="1" applyAlignment="1" applyProtection="1">
      <alignment horizontal="left" vertical="center"/>
      <protection locked="0"/>
    </xf>
    <xf numFmtId="49" fontId="26" fillId="23" borderId="24" xfId="0" applyNumberFormat="1" applyFont="1" applyFill="1" applyBorder="1" applyAlignment="1" applyProtection="1">
      <alignment horizontal="right" vertical="center"/>
      <protection locked="0"/>
    </xf>
    <xf numFmtId="49" fontId="26" fillId="23" borderId="25" xfId="0" applyNumberFormat="1" applyFont="1" applyFill="1" applyBorder="1" applyAlignment="1" applyProtection="1">
      <alignment horizontal="left" vertical="center"/>
      <protection locked="0"/>
    </xf>
    <xf numFmtId="167" fontId="23" fillId="22" borderId="146" xfId="0" applyNumberFormat="1" applyFont="1" applyFill="1" applyBorder="1" applyAlignment="1" applyProtection="1">
      <alignment horizontal="right" vertical="center"/>
      <protection locked="0"/>
    </xf>
    <xf numFmtId="167" fontId="23" fillId="22" borderId="147" xfId="0" applyNumberFormat="1" applyFont="1" applyFill="1" applyBorder="1" applyAlignment="1" applyProtection="1">
      <alignment horizontal="right" vertical="center"/>
      <protection locked="0"/>
    </xf>
    <xf numFmtId="167" fontId="23" fillId="22" borderId="63" xfId="0" applyNumberFormat="1" applyFont="1" applyFill="1" applyBorder="1" applyAlignment="1" applyProtection="1">
      <alignment horizontal="right" vertical="center"/>
      <protection locked="0"/>
    </xf>
    <xf numFmtId="167" fontId="23" fillId="22" borderId="148" xfId="0" applyNumberFormat="1" applyFont="1" applyFill="1" applyBorder="1" applyAlignment="1" applyProtection="1">
      <alignment horizontal="right" vertical="center"/>
      <protection locked="0"/>
    </xf>
    <xf numFmtId="167" fontId="23" fillId="22" borderId="62" xfId="0" applyNumberFormat="1" applyFont="1" applyFill="1" applyBorder="1" applyAlignment="1" applyProtection="1">
      <alignment horizontal="right" vertical="center"/>
      <protection locked="0"/>
    </xf>
    <xf numFmtId="168" fontId="23" fillId="22" borderId="148" xfId="0" applyNumberFormat="1" applyFont="1" applyFill="1" applyBorder="1" applyAlignment="1" applyProtection="1">
      <alignment horizontal="right" vertical="center"/>
      <protection locked="0"/>
    </xf>
    <xf numFmtId="168" fontId="23" fillId="22" borderId="149" xfId="0" applyNumberFormat="1" applyFont="1" applyFill="1" applyBorder="1" applyAlignment="1" applyProtection="1">
      <alignment horizontal="right" vertical="center"/>
      <protection locked="0"/>
    </xf>
    <xf numFmtId="49" fontId="52" fillId="23" borderId="105" xfId="0" applyNumberFormat="1" applyFont="1" applyFill="1" applyBorder="1" applyAlignment="1" applyProtection="1">
      <alignment horizontal="left" vertical="center"/>
      <protection locked="0"/>
    </xf>
    <xf numFmtId="167" fontId="24" fillId="22" borderId="150" xfId="0" applyNumberFormat="1" applyFont="1" applyFill="1" applyBorder="1" applyAlignment="1" applyProtection="1">
      <alignment horizontal="right" vertical="center"/>
      <protection locked="0"/>
    </xf>
    <xf numFmtId="167" fontId="24" fillId="22" borderId="119" xfId="0" applyNumberFormat="1" applyFont="1" applyFill="1" applyBorder="1" applyAlignment="1" applyProtection="1">
      <alignment horizontal="right" vertical="center"/>
      <protection locked="0"/>
    </xf>
    <xf numFmtId="167" fontId="24" fillId="22" borderId="76" xfId="0" applyNumberFormat="1" applyFont="1" applyFill="1" applyBorder="1" applyAlignment="1" applyProtection="1">
      <alignment horizontal="right" vertical="center"/>
      <protection locked="0"/>
    </xf>
    <xf numFmtId="167" fontId="24" fillId="22" borderId="151" xfId="0" applyNumberFormat="1" applyFont="1" applyFill="1" applyBorder="1" applyAlignment="1" applyProtection="1">
      <alignment horizontal="right" vertical="center"/>
      <protection locked="0"/>
    </xf>
    <xf numFmtId="167" fontId="24" fillId="22" borderId="75" xfId="0" applyNumberFormat="1" applyFont="1" applyFill="1" applyBorder="1" applyAlignment="1" applyProtection="1">
      <alignment horizontal="right" vertical="center"/>
      <protection locked="0"/>
    </xf>
    <xf numFmtId="168" fontId="24" fillId="22" borderId="151" xfId="0" applyNumberFormat="1" applyFont="1" applyFill="1" applyBorder="1" applyAlignment="1" applyProtection="1">
      <alignment horizontal="right" vertical="center"/>
      <protection locked="0"/>
    </xf>
    <xf numFmtId="168" fontId="24" fillId="22" borderId="122" xfId="0" applyNumberFormat="1" applyFont="1" applyFill="1" applyBorder="1" applyAlignment="1" applyProtection="1">
      <alignment horizontal="right" vertical="center"/>
      <protection locked="0"/>
    </xf>
    <xf numFmtId="167" fontId="24" fillId="22" borderId="138" xfId="0" applyNumberFormat="1" applyFont="1" applyFill="1" applyBorder="1" applyAlignment="1" applyProtection="1">
      <alignment horizontal="right" vertical="center"/>
      <protection locked="0"/>
    </xf>
    <xf numFmtId="167" fontId="24" fillId="22" borderId="139" xfId="0" applyNumberFormat="1" applyFont="1" applyFill="1" applyBorder="1" applyAlignment="1" applyProtection="1">
      <alignment horizontal="right" vertical="center"/>
      <protection locked="0"/>
    </xf>
    <xf numFmtId="167" fontId="24" fillId="22" borderId="68" xfId="0" applyNumberFormat="1" applyFont="1" applyFill="1" applyBorder="1" applyAlignment="1" applyProtection="1">
      <alignment horizontal="right" vertical="center"/>
      <protection locked="0"/>
    </xf>
    <xf numFmtId="167" fontId="24" fillId="22" borderId="140" xfId="0" applyNumberFormat="1" applyFont="1" applyFill="1" applyBorder="1" applyAlignment="1" applyProtection="1">
      <alignment horizontal="right" vertical="center"/>
      <protection locked="0"/>
    </xf>
    <xf numFmtId="167" fontId="24" fillId="22" borderId="67" xfId="0" applyNumberFormat="1" applyFont="1" applyFill="1" applyBorder="1" applyAlignment="1" applyProtection="1">
      <alignment horizontal="right" vertical="center"/>
      <protection locked="0"/>
    </xf>
    <xf numFmtId="168" fontId="24" fillId="22" borderId="140" xfId="0" applyNumberFormat="1" applyFont="1" applyFill="1" applyBorder="1" applyAlignment="1" applyProtection="1">
      <alignment horizontal="right" vertical="center"/>
      <protection locked="0"/>
    </xf>
    <xf numFmtId="168" fontId="24" fillId="22" borderId="141" xfId="0" applyNumberFormat="1" applyFont="1" applyFill="1" applyBorder="1" applyAlignment="1" applyProtection="1">
      <alignment horizontal="right" vertical="center"/>
      <protection locked="0"/>
    </xf>
    <xf numFmtId="0" fontId="30" fillId="26" borderId="32" xfId="0" applyFont="1" applyFill="1" applyBorder="1" applyAlignment="1" applyProtection="1">
      <protection hidden="1"/>
    </xf>
    <xf numFmtId="0" fontId="31" fillId="26" borderId="32" xfId="0" applyFont="1" applyFill="1" applyBorder="1" applyAlignment="1" applyProtection="1">
      <protection hidden="1"/>
    </xf>
    <xf numFmtId="0" fontId="31" fillId="26" borderId="32" xfId="0" applyFont="1" applyFill="1" applyBorder="1" applyAlignment="1" applyProtection="1">
      <alignment horizontal="right"/>
      <protection locked="0"/>
    </xf>
    <xf numFmtId="0" fontId="32" fillId="26" borderId="0" xfId="0" applyFont="1" applyFill="1" applyAlignment="1" applyProtection="1">
      <alignment horizontal="center" vertical="top"/>
      <protection locked="0"/>
    </xf>
    <xf numFmtId="167" fontId="23" fillId="22" borderId="152" xfId="0" applyNumberFormat="1" applyFont="1" applyFill="1" applyBorder="1" applyAlignment="1" applyProtection="1">
      <alignment horizontal="right" vertical="center"/>
      <protection locked="0"/>
    </xf>
    <xf numFmtId="167" fontId="23" fillId="22" borderId="153" xfId="0" applyNumberFormat="1" applyFont="1" applyFill="1" applyBorder="1" applyAlignment="1" applyProtection="1">
      <alignment horizontal="right" vertical="center"/>
      <protection locked="0"/>
    </xf>
    <xf numFmtId="49" fontId="23" fillId="23" borderId="154" xfId="0" applyNumberFormat="1" applyFont="1" applyFill="1" applyBorder="1" applyAlignment="1" applyProtection="1">
      <alignment vertical="center"/>
      <protection locked="0"/>
    </xf>
    <xf numFmtId="49" fontId="23" fillId="23" borderId="155" xfId="0" applyNumberFormat="1" applyFont="1" applyFill="1" applyBorder="1" applyAlignment="1" applyProtection="1">
      <alignment horizontal="left" vertical="center"/>
      <protection locked="0"/>
    </xf>
    <xf numFmtId="49" fontId="23" fillId="23" borderId="155" xfId="0" applyNumberFormat="1" applyFont="1" applyFill="1" applyBorder="1" applyAlignment="1" applyProtection="1">
      <alignment horizontal="right" vertical="center"/>
      <protection locked="0"/>
    </xf>
    <xf numFmtId="49" fontId="23" fillId="23" borderId="156" xfId="0" applyNumberFormat="1" applyFont="1" applyFill="1" applyBorder="1" applyAlignment="1" applyProtection="1">
      <alignment horizontal="left" vertical="center"/>
      <protection locked="0"/>
    </xf>
    <xf numFmtId="167" fontId="23" fillId="22" borderId="157" xfId="0" applyNumberFormat="1" applyFont="1" applyFill="1" applyBorder="1" applyAlignment="1" applyProtection="1">
      <alignment horizontal="right" vertical="center"/>
      <protection locked="0"/>
    </xf>
    <xf numFmtId="167" fontId="23" fillId="22" borderId="158" xfId="0" applyNumberFormat="1" applyFont="1" applyFill="1" applyBorder="1" applyAlignment="1" applyProtection="1">
      <alignment horizontal="right" vertical="center"/>
      <protection locked="0"/>
    </xf>
    <xf numFmtId="167" fontId="23" fillId="22" borderId="159" xfId="0" applyNumberFormat="1" applyFont="1" applyFill="1" applyBorder="1" applyAlignment="1" applyProtection="1">
      <alignment horizontal="right" vertical="center"/>
      <protection locked="0"/>
    </xf>
    <xf numFmtId="167" fontId="23" fillId="22" borderId="160" xfId="0" applyNumberFormat="1" applyFont="1" applyFill="1" applyBorder="1" applyAlignment="1" applyProtection="1">
      <alignment horizontal="right" vertical="center"/>
      <protection locked="0"/>
    </xf>
    <xf numFmtId="167" fontId="23" fillId="22" borderId="161" xfId="0" applyNumberFormat="1" applyFont="1" applyFill="1" applyBorder="1" applyAlignment="1" applyProtection="1">
      <alignment horizontal="right" vertical="center"/>
      <protection locked="0"/>
    </xf>
    <xf numFmtId="167" fontId="23" fillId="22" borderId="35" xfId="0" applyNumberFormat="1" applyFont="1" applyFill="1" applyBorder="1" applyAlignment="1" applyProtection="1">
      <alignment horizontal="right" vertical="center"/>
      <protection locked="0"/>
    </xf>
    <xf numFmtId="167" fontId="23" fillId="22" borderId="36" xfId="0" applyNumberFormat="1" applyFont="1" applyFill="1" applyBorder="1" applyAlignment="1" applyProtection="1">
      <alignment horizontal="right" vertical="center"/>
      <protection locked="0"/>
    </xf>
    <xf numFmtId="168" fontId="23" fillId="22" borderId="160" xfId="0" applyNumberFormat="1" applyFont="1" applyFill="1" applyBorder="1" applyAlignment="1" applyProtection="1">
      <alignment horizontal="right" vertical="center"/>
      <protection locked="0"/>
    </xf>
    <xf numFmtId="168" fontId="23" fillId="22" borderId="162" xfId="0" applyNumberFormat="1" applyFont="1" applyFill="1" applyBorder="1" applyAlignment="1" applyProtection="1">
      <alignment horizontal="right" vertical="center"/>
      <protection locked="0"/>
    </xf>
    <xf numFmtId="49" fontId="24" fillId="23" borderId="104" xfId="0" applyNumberFormat="1" applyFont="1" applyFill="1" applyBorder="1" applyAlignment="1" applyProtection="1">
      <alignment vertical="center"/>
      <protection locked="0"/>
    </xf>
    <xf numFmtId="49" fontId="24" fillId="23" borderId="163" xfId="0" applyNumberFormat="1" applyFont="1" applyFill="1" applyBorder="1" applyAlignment="1" applyProtection="1">
      <alignment horizontal="left" vertical="center"/>
      <protection locked="0"/>
    </xf>
    <xf numFmtId="167" fontId="24" fillId="22" borderId="164" xfId="0" applyNumberFormat="1" applyFont="1" applyFill="1" applyBorder="1" applyAlignment="1" applyProtection="1">
      <alignment horizontal="right" vertical="center"/>
      <protection locked="0"/>
    </xf>
    <xf numFmtId="167" fontId="24" fillId="22" borderId="165" xfId="0" applyNumberFormat="1" applyFont="1" applyFill="1" applyBorder="1" applyAlignment="1" applyProtection="1">
      <alignment horizontal="right" vertical="center"/>
      <protection locked="0"/>
    </xf>
    <xf numFmtId="167" fontId="24" fillId="22" borderId="163" xfId="0" applyNumberFormat="1" applyFont="1" applyFill="1" applyBorder="1" applyAlignment="1" applyProtection="1">
      <alignment horizontal="right" vertical="center"/>
      <protection locked="0"/>
    </xf>
    <xf numFmtId="167" fontId="24" fillId="22" borderId="166" xfId="0" applyNumberFormat="1" applyFont="1" applyFill="1" applyBorder="1" applyAlignment="1" applyProtection="1">
      <alignment horizontal="right" vertical="center"/>
      <protection locked="0"/>
    </xf>
    <xf numFmtId="167" fontId="24" fillId="22" borderId="101" xfId="0" applyNumberFormat="1" applyFont="1" applyFill="1" applyBorder="1" applyAlignment="1" applyProtection="1">
      <alignment horizontal="right" vertical="center"/>
      <protection locked="0"/>
    </xf>
    <xf numFmtId="167" fontId="24" fillId="22" borderId="39" xfId="0" applyNumberFormat="1" applyFont="1" applyFill="1" applyBorder="1" applyAlignment="1" applyProtection="1">
      <alignment horizontal="right" vertical="center"/>
      <protection locked="0"/>
    </xf>
    <xf numFmtId="167" fontId="24" fillId="22" borderId="40" xfId="0" applyNumberFormat="1" applyFont="1" applyFill="1" applyBorder="1" applyAlignment="1" applyProtection="1">
      <alignment horizontal="right" vertical="center"/>
      <protection locked="0"/>
    </xf>
    <xf numFmtId="168" fontId="24" fillId="22" borderId="166" xfId="0" applyNumberFormat="1" applyFont="1" applyFill="1" applyBorder="1" applyAlignment="1" applyProtection="1">
      <alignment horizontal="right" vertical="center"/>
      <protection locked="0"/>
    </xf>
    <xf numFmtId="168" fontId="24" fillId="22" borderId="103" xfId="0" applyNumberFormat="1" applyFont="1" applyFill="1" applyBorder="1" applyAlignment="1" applyProtection="1">
      <alignment horizontal="right" vertical="center"/>
      <protection locked="0"/>
    </xf>
    <xf numFmtId="49" fontId="24" fillId="23" borderId="12" xfId="0" applyNumberFormat="1" applyFont="1" applyFill="1" applyBorder="1" applyAlignment="1" applyProtection="1">
      <alignment vertical="center"/>
      <protection locked="0"/>
    </xf>
    <xf numFmtId="49" fontId="24" fillId="23" borderId="167" xfId="0" applyNumberFormat="1" applyFont="1" applyFill="1" applyBorder="1" applyAlignment="1" applyProtection="1">
      <alignment horizontal="left" vertical="center"/>
      <protection locked="0"/>
    </xf>
    <xf numFmtId="167" fontId="24" fillId="22" borderId="168" xfId="0" applyNumberFormat="1" applyFont="1" applyFill="1" applyBorder="1" applyAlignment="1" applyProtection="1">
      <alignment horizontal="right" vertical="center"/>
      <protection locked="0"/>
    </xf>
    <xf numFmtId="167" fontId="24" fillId="22" borderId="167" xfId="0" applyNumberFormat="1" applyFont="1" applyFill="1" applyBorder="1" applyAlignment="1" applyProtection="1">
      <alignment horizontal="right" vertical="center"/>
      <protection locked="0"/>
    </xf>
    <xf numFmtId="49" fontId="23" fillId="23" borderId="169" xfId="0" applyNumberFormat="1" applyFont="1" applyFill="1" applyBorder="1" applyAlignment="1" applyProtection="1">
      <alignment horizontal="left" vertical="center"/>
      <protection locked="0"/>
    </xf>
    <xf numFmtId="49" fontId="23" fillId="23" borderId="170" xfId="0" applyNumberFormat="1" applyFont="1" applyFill="1" applyBorder="1" applyAlignment="1" applyProtection="1">
      <alignment horizontal="left" vertical="center"/>
      <protection locked="0"/>
    </xf>
    <xf numFmtId="167" fontId="23" fillId="22" borderId="169" xfId="0" applyNumberFormat="1" applyFont="1" applyFill="1" applyBorder="1" applyAlignment="1" applyProtection="1">
      <alignment horizontal="right" vertical="center"/>
      <protection locked="0"/>
    </xf>
    <xf numFmtId="167" fontId="23" fillId="22" borderId="170" xfId="0" applyNumberFormat="1" applyFont="1" applyFill="1" applyBorder="1" applyAlignment="1" applyProtection="1">
      <alignment horizontal="right" vertical="center"/>
      <protection locked="0"/>
    </xf>
    <xf numFmtId="167" fontId="23" fillId="22" borderId="171" xfId="0" applyNumberFormat="1" applyFont="1" applyFill="1" applyBorder="1" applyAlignment="1" applyProtection="1">
      <alignment horizontal="right" vertical="center"/>
      <protection locked="0"/>
    </xf>
    <xf numFmtId="167" fontId="23" fillId="22" borderId="172" xfId="0" applyNumberFormat="1" applyFont="1" applyFill="1" applyBorder="1" applyAlignment="1" applyProtection="1">
      <alignment horizontal="right" vertical="center"/>
      <protection locked="0"/>
    </xf>
    <xf numFmtId="49" fontId="24" fillId="23" borderId="173" xfId="0" applyNumberFormat="1" applyFont="1" applyFill="1" applyBorder="1" applyAlignment="1" applyProtection="1">
      <alignment vertical="center"/>
      <protection locked="0"/>
    </xf>
    <xf numFmtId="49" fontId="24" fillId="23" borderId="85" xfId="0" applyNumberFormat="1" applyFont="1" applyFill="1" applyBorder="1" applyAlignment="1" applyProtection="1">
      <alignment horizontal="left" vertical="center"/>
      <protection locked="0"/>
    </xf>
    <xf numFmtId="49" fontId="24" fillId="23" borderId="85" xfId="0" applyNumberFormat="1" applyFont="1" applyFill="1" applyBorder="1" applyAlignment="1" applyProtection="1">
      <alignment horizontal="right" vertical="center"/>
      <protection locked="0"/>
    </xf>
    <xf numFmtId="49" fontId="24" fillId="23" borderId="174" xfId="0" applyNumberFormat="1" applyFont="1" applyFill="1" applyBorder="1" applyAlignment="1" applyProtection="1">
      <alignment horizontal="left" vertical="center"/>
      <protection locked="0"/>
    </xf>
    <xf numFmtId="167" fontId="24" fillId="22" borderId="175" xfId="0" applyNumberFormat="1" applyFont="1" applyFill="1" applyBorder="1" applyAlignment="1" applyProtection="1">
      <alignment horizontal="right" vertical="center"/>
      <protection locked="0"/>
    </xf>
    <xf numFmtId="167" fontId="24" fillId="22" borderId="85" xfId="0" applyNumberFormat="1" applyFont="1" applyFill="1" applyBorder="1" applyAlignment="1" applyProtection="1">
      <alignment horizontal="right" vertical="center"/>
      <protection locked="0"/>
    </xf>
    <xf numFmtId="167" fontId="24" fillId="22" borderId="176" xfId="0" applyNumberFormat="1" applyFont="1" applyFill="1" applyBorder="1" applyAlignment="1" applyProtection="1">
      <alignment horizontal="right" vertical="center"/>
      <protection locked="0"/>
    </xf>
    <xf numFmtId="167" fontId="24" fillId="22" borderId="177" xfId="0" applyNumberFormat="1" applyFont="1" applyFill="1" applyBorder="1" applyAlignment="1" applyProtection="1">
      <alignment horizontal="right" vertical="center"/>
      <protection locked="0"/>
    </xf>
    <xf numFmtId="167" fontId="24" fillId="22" borderId="178" xfId="0" applyNumberFormat="1" applyFont="1" applyFill="1" applyBorder="1" applyAlignment="1" applyProtection="1">
      <alignment horizontal="right" vertical="center"/>
      <protection locked="0"/>
    </xf>
    <xf numFmtId="167" fontId="24" fillId="22" borderId="179" xfId="0" applyNumberFormat="1" applyFont="1" applyFill="1" applyBorder="1" applyAlignment="1" applyProtection="1">
      <alignment horizontal="right" vertical="center"/>
      <protection locked="0"/>
    </xf>
    <xf numFmtId="168" fontId="24" fillId="22" borderId="176" xfId="0" applyNumberFormat="1" applyFont="1" applyFill="1" applyBorder="1" applyAlignment="1" applyProtection="1">
      <alignment horizontal="right" vertical="center"/>
      <protection locked="0"/>
    </xf>
    <xf numFmtId="168" fontId="24" fillId="22" borderId="180" xfId="0" applyNumberFormat="1" applyFont="1" applyFill="1" applyBorder="1" applyAlignment="1" applyProtection="1">
      <alignment horizontal="right" vertical="center"/>
      <protection locked="0"/>
    </xf>
    <xf numFmtId="167" fontId="24" fillId="22" borderId="181" xfId="0" applyNumberFormat="1" applyFont="1" applyFill="1" applyBorder="1" applyAlignment="1" applyProtection="1">
      <alignment horizontal="right" vertical="center"/>
      <protection locked="0"/>
    </xf>
    <xf numFmtId="167" fontId="24" fillId="22" borderId="182" xfId="0" applyNumberFormat="1" applyFont="1" applyFill="1" applyBorder="1" applyAlignment="1" applyProtection="1">
      <alignment horizontal="right" vertical="center"/>
      <protection locked="0"/>
    </xf>
    <xf numFmtId="167" fontId="24" fillId="22" borderId="183" xfId="0" applyNumberFormat="1" applyFont="1" applyFill="1" applyBorder="1" applyAlignment="1" applyProtection="1">
      <alignment horizontal="right" vertical="center"/>
      <protection locked="0"/>
    </xf>
    <xf numFmtId="167" fontId="24" fillId="22" borderId="184" xfId="0" applyNumberFormat="1" applyFont="1" applyFill="1" applyBorder="1" applyAlignment="1" applyProtection="1">
      <alignment horizontal="right" vertical="center"/>
      <protection locked="0"/>
    </xf>
    <xf numFmtId="167" fontId="24" fillId="22" borderId="146" xfId="0" applyNumberFormat="1" applyFont="1" applyFill="1" applyBorder="1" applyAlignment="1" applyProtection="1">
      <alignment horizontal="right" vertical="center"/>
      <protection locked="0"/>
    </xf>
    <xf numFmtId="167" fontId="24" fillId="22" borderId="169" xfId="0" applyNumberFormat="1" applyFont="1" applyFill="1" applyBorder="1" applyAlignment="1" applyProtection="1">
      <alignment horizontal="right" vertical="center"/>
      <protection locked="0"/>
    </xf>
    <xf numFmtId="167" fontId="24" fillId="22" borderId="170" xfId="0" applyNumberFormat="1" applyFont="1" applyFill="1" applyBorder="1" applyAlignment="1" applyProtection="1">
      <alignment horizontal="right" vertical="center"/>
      <protection locked="0"/>
    </xf>
    <xf numFmtId="167" fontId="24" fillId="22" borderId="148" xfId="0" applyNumberFormat="1" applyFont="1" applyFill="1" applyBorder="1" applyAlignment="1" applyProtection="1">
      <alignment horizontal="right" vertical="center"/>
      <protection locked="0"/>
    </xf>
    <xf numFmtId="167" fontId="24" fillId="22" borderId="147" xfId="0" applyNumberFormat="1" applyFont="1" applyFill="1" applyBorder="1" applyAlignment="1" applyProtection="1">
      <alignment horizontal="right" vertical="center"/>
      <protection locked="0"/>
    </xf>
    <xf numFmtId="167" fontId="24" fillId="22" borderId="62" xfId="0" applyNumberFormat="1" applyFont="1" applyFill="1" applyBorder="1" applyAlignment="1" applyProtection="1">
      <alignment horizontal="right" vertical="center"/>
      <protection locked="0"/>
    </xf>
    <xf numFmtId="167" fontId="24" fillId="22" borderId="63" xfId="0" applyNumberFormat="1" applyFont="1" applyFill="1" applyBorder="1" applyAlignment="1" applyProtection="1">
      <alignment horizontal="right" vertical="center"/>
      <protection locked="0"/>
    </xf>
    <xf numFmtId="168" fontId="24" fillId="22" borderId="148" xfId="0" applyNumberFormat="1" applyFont="1" applyFill="1" applyBorder="1" applyAlignment="1" applyProtection="1">
      <alignment horizontal="right" vertical="center"/>
      <protection locked="0"/>
    </xf>
    <xf numFmtId="168" fontId="24" fillId="22" borderId="149" xfId="0" applyNumberFormat="1" applyFont="1" applyFill="1" applyBorder="1" applyAlignment="1" applyProtection="1">
      <alignment horizontal="right" vertical="center"/>
      <protection locked="0"/>
    </xf>
    <xf numFmtId="49" fontId="24" fillId="23" borderId="188" xfId="0" applyNumberFormat="1" applyFont="1" applyFill="1" applyBorder="1" applyAlignment="1" applyProtection="1">
      <alignment vertical="center"/>
      <protection locked="0"/>
    </xf>
    <xf numFmtId="49" fontId="23" fillId="23" borderId="24" xfId="0" applyNumberFormat="1" applyFont="1" applyFill="1" applyBorder="1" applyAlignment="1" applyProtection="1">
      <alignment horizontal="left" vertical="center"/>
      <protection locked="0"/>
    </xf>
    <xf numFmtId="49" fontId="24" fillId="23" borderId="105" xfId="0" applyNumberFormat="1" applyFont="1" applyFill="1" applyBorder="1" applyAlignment="1" applyProtection="1">
      <alignment horizontal="left" vertical="center"/>
      <protection locked="0"/>
    </xf>
    <xf numFmtId="49" fontId="23" fillId="23" borderId="185" xfId="0" applyNumberFormat="1" applyFont="1" applyFill="1" applyBorder="1" applyAlignment="1" applyProtection="1">
      <alignment vertical="center"/>
      <protection locked="0"/>
    </xf>
    <xf numFmtId="49" fontId="23" fillId="23" borderId="186" xfId="0" applyNumberFormat="1" applyFont="1" applyFill="1" applyBorder="1" applyAlignment="1" applyProtection="1">
      <alignment horizontal="left" vertical="center"/>
      <protection locked="0"/>
    </xf>
    <xf numFmtId="49" fontId="23" fillId="23" borderId="186" xfId="0" applyNumberFormat="1" applyFont="1" applyFill="1" applyBorder="1" applyAlignment="1" applyProtection="1">
      <alignment horizontal="right" vertical="center"/>
      <protection locked="0"/>
    </xf>
    <xf numFmtId="49" fontId="23" fillId="23" borderId="190" xfId="0" applyNumberFormat="1" applyFont="1" applyFill="1" applyBorder="1" applyAlignment="1" applyProtection="1">
      <alignment horizontal="left" vertical="center"/>
      <protection locked="0"/>
    </xf>
    <xf numFmtId="49" fontId="24" fillId="23" borderId="154" xfId="0" applyNumberFormat="1" applyFont="1" applyFill="1" applyBorder="1" applyAlignment="1" applyProtection="1">
      <alignment vertical="center"/>
      <protection locked="0"/>
    </xf>
    <xf numFmtId="49" fontId="24" fillId="23" borderId="155" xfId="0" applyNumberFormat="1" applyFont="1" applyFill="1" applyBorder="1" applyAlignment="1" applyProtection="1">
      <alignment horizontal="left" vertical="center"/>
      <protection locked="0"/>
    </xf>
    <xf numFmtId="49" fontId="24" fillId="23" borderId="155" xfId="0" applyNumberFormat="1" applyFont="1" applyFill="1" applyBorder="1" applyAlignment="1" applyProtection="1">
      <alignment horizontal="right" vertical="center"/>
      <protection locked="0"/>
    </xf>
    <xf numFmtId="49" fontId="24" fillId="23" borderId="156" xfId="0" applyNumberFormat="1" applyFont="1" applyFill="1" applyBorder="1" applyAlignment="1" applyProtection="1">
      <alignment horizontal="left" vertical="center"/>
      <protection locked="0"/>
    </xf>
    <xf numFmtId="49" fontId="24" fillId="23" borderId="91" xfId="0" applyNumberFormat="1" applyFont="1" applyFill="1" applyBorder="1" applyAlignment="1" applyProtection="1">
      <alignment vertical="center"/>
      <protection locked="0"/>
    </xf>
    <xf numFmtId="49" fontId="24" fillId="23" borderId="92" xfId="0" applyNumberFormat="1" applyFont="1" applyFill="1" applyBorder="1" applyAlignment="1" applyProtection="1">
      <alignment horizontal="left" vertical="center"/>
      <protection locked="0"/>
    </xf>
    <xf numFmtId="49" fontId="24" fillId="23" borderId="92" xfId="0" applyNumberFormat="1" applyFont="1" applyFill="1" applyBorder="1" applyAlignment="1" applyProtection="1">
      <alignment horizontal="right" vertical="center"/>
      <protection locked="0"/>
    </xf>
    <xf numFmtId="49" fontId="24" fillId="23" borderId="93" xfId="0" applyNumberFormat="1" applyFont="1" applyFill="1" applyBorder="1" applyAlignment="1" applyProtection="1">
      <alignment horizontal="left" vertical="center"/>
      <protection locked="0"/>
    </xf>
    <xf numFmtId="49" fontId="26" fillId="23" borderId="14" xfId="0" applyNumberFormat="1" applyFont="1" applyFill="1" applyBorder="1" applyAlignment="1" applyProtection="1">
      <alignment horizontal="left" vertical="center"/>
      <protection locked="0"/>
    </xf>
    <xf numFmtId="49" fontId="24" fillId="23" borderId="15" xfId="0" applyNumberFormat="1" applyFont="1" applyFill="1" applyBorder="1" applyAlignment="1" applyProtection="1">
      <alignment horizontal="left" vertical="center" indent="1"/>
      <protection locked="0"/>
    </xf>
    <xf numFmtId="49" fontId="24" fillId="23" borderId="0" xfId="0" applyNumberFormat="1" applyFont="1" applyFill="1" applyBorder="1" applyAlignment="1" applyProtection="1">
      <alignment horizontal="left" vertical="center" indent="1"/>
      <protection locked="0"/>
    </xf>
    <xf numFmtId="49" fontId="24" fillId="23" borderId="0" xfId="0" applyNumberFormat="1" applyFont="1" applyFill="1" applyBorder="1" applyAlignment="1" applyProtection="1">
      <alignment horizontal="left" vertical="center"/>
      <protection locked="0"/>
    </xf>
    <xf numFmtId="49" fontId="24" fillId="23" borderId="0" xfId="0" applyNumberFormat="1" applyFont="1" applyFill="1" applyBorder="1" applyAlignment="1" applyProtection="1">
      <alignment horizontal="right" vertical="center"/>
      <protection locked="0"/>
    </xf>
    <xf numFmtId="49" fontId="24" fillId="23" borderId="37" xfId="0" applyNumberFormat="1" applyFont="1" applyFill="1" applyBorder="1" applyAlignment="1" applyProtection="1">
      <alignment horizontal="left" vertical="center"/>
      <protection locked="0"/>
    </xf>
    <xf numFmtId="49" fontId="23" fillId="23" borderId="206" xfId="0" applyNumberFormat="1" applyFont="1" applyFill="1" applyBorder="1" applyAlignment="1" applyProtection="1">
      <alignment vertical="center"/>
      <protection locked="0"/>
    </xf>
    <xf numFmtId="49" fontId="23" fillId="23" borderId="207" xfId="0" applyNumberFormat="1" applyFont="1" applyFill="1" applyBorder="1" applyAlignment="1" applyProtection="1">
      <alignment horizontal="left" vertical="center"/>
      <protection locked="0"/>
    </xf>
    <xf numFmtId="49" fontId="23" fillId="23" borderId="207" xfId="0" applyNumberFormat="1" applyFont="1" applyFill="1" applyBorder="1" applyAlignment="1" applyProtection="1">
      <alignment horizontal="right" vertical="center"/>
      <protection locked="0"/>
    </xf>
    <xf numFmtId="49" fontId="23" fillId="23" borderId="208" xfId="0" applyNumberFormat="1" applyFont="1" applyFill="1" applyBorder="1" applyAlignment="1" applyProtection="1">
      <alignment horizontal="left" vertical="center"/>
      <protection locked="0"/>
    </xf>
    <xf numFmtId="49" fontId="23" fillId="23" borderId="26" xfId="0" applyNumberFormat="1" applyFont="1" applyFill="1" applyBorder="1" applyAlignment="1" applyProtection="1">
      <alignment vertical="center"/>
      <protection locked="0"/>
    </xf>
    <xf numFmtId="49" fontId="23" fillId="23" borderId="15" xfId="0" applyNumberFormat="1" applyFont="1" applyFill="1" applyBorder="1" applyAlignment="1" applyProtection="1">
      <alignment horizontal="left" vertical="center"/>
      <protection locked="0"/>
    </xf>
    <xf numFmtId="49" fontId="23" fillId="23" borderId="15" xfId="0" applyNumberFormat="1" applyFont="1" applyFill="1" applyBorder="1" applyAlignment="1" applyProtection="1">
      <alignment horizontal="right" vertical="center"/>
      <protection locked="0"/>
    </xf>
    <xf numFmtId="49" fontId="23" fillId="23" borderId="23" xfId="0" applyNumberFormat="1" applyFont="1" applyFill="1" applyBorder="1" applyAlignment="1" applyProtection="1">
      <alignment horizontal="left" vertical="center"/>
      <protection locked="0"/>
    </xf>
    <xf numFmtId="49" fontId="23" fillId="23" borderId="20" xfId="0" applyNumberFormat="1" applyFont="1" applyFill="1" applyBorder="1" applyAlignment="1" applyProtection="1">
      <alignment vertical="center"/>
      <protection locked="0"/>
    </xf>
    <xf numFmtId="49" fontId="23" fillId="23" borderId="21" xfId="0" applyNumberFormat="1" applyFont="1" applyFill="1" applyBorder="1" applyAlignment="1" applyProtection="1">
      <alignment horizontal="left" vertical="center"/>
      <protection locked="0"/>
    </xf>
    <xf numFmtId="49" fontId="23" fillId="23" borderId="21" xfId="0" applyNumberFormat="1" applyFont="1" applyFill="1" applyBorder="1" applyAlignment="1" applyProtection="1">
      <alignment horizontal="right" vertical="center"/>
      <protection locked="0"/>
    </xf>
    <xf numFmtId="49" fontId="23" fillId="23" borderId="22" xfId="0" applyNumberFormat="1" applyFont="1" applyFill="1" applyBorder="1" applyAlignment="1" applyProtection="1">
      <alignment horizontal="left" vertical="center"/>
      <protection locked="0"/>
    </xf>
    <xf numFmtId="49" fontId="2" fillId="18" borderId="0" xfId="0" applyNumberFormat="1" applyFont="1" applyFill="1" applyAlignment="1" applyProtection="1">
      <alignment horizontal="right"/>
      <protection hidden="1"/>
    </xf>
    <xf numFmtId="49" fontId="24" fillId="26" borderId="85" xfId="28" applyNumberFormat="1" applyFont="1" applyFill="1" applyBorder="1" applyAlignment="1" applyProtection="1">
      <alignment horizontal="right" vertical="center"/>
      <protection locked="0"/>
    </xf>
    <xf numFmtId="0" fontId="24" fillId="26" borderId="85" xfId="28" applyNumberFormat="1" applyFont="1" applyFill="1" applyBorder="1" applyAlignment="1" applyProtection="1">
      <alignment vertical="center"/>
      <protection hidden="1"/>
    </xf>
    <xf numFmtId="49" fontId="25" fillId="27" borderId="0" xfId="28" applyNumberFormat="1" applyFont="1" applyFill="1" applyAlignment="1" applyProtection="1">
      <alignment vertical="center"/>
      <protection hidden="1"/>
    </xf>
    <xf numFmtId="49" fontId="25" fillId="27" borderId="0" xfId="28" applyNumberFormat="1" applyFont="1" applyFill="1" applyAlignment="1" applyProtection="1">
      <alignment vertical="center"/>
      <protection locked="0"/>
    </xf>
    <xf numFmtId="0" fontId="25" fillId="27" borderId="0" xfId="28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center"/>
      <protection locked="0"/>
    </xf>
    <xf numFmtId="0" fontId="25" fillId="27" borderId="0" xfId="0" applyFont="1" applyFill="1" applyAlignment="1" applyProtection="1">
      <alignment vertical="center"/>
      <protection hidden="1"/>
    </xf>
    <xf numFmtId="49" fontId="25" fillId="27" borderId="0" xfId="0" applyNumberFormat="1" applyFont="1" applyFill="1" applyAlignment="1" applyProtection="1">
      <alignment vertical="top"/>
      <protection locked="0"/>
    </xf>
    <xf numFmtId="49" fontId="25" fillId="27" borderId="0" xfId="0" applyNumberFormat="1" applyFont="1" applyFill="1" applyAlignment="1" applyProtection="1">
      <alignment vertical="top"/>
      <protection hidden="1"/>
    </xf>
    <xf numFmtId="167" fontId="23" fillId="28" borderId="128" xfId="0" applyNumberFormat="1" applyFont="1" applyFill="1" applyBorder="1" applyAlignment="1" applyProtection="1">
      <alignment horizontal="right" vertical="center"/>
      <protection locked="0"/>
    </xf>
    <xf numFmtId="167" fontId="23" fillId="28" borderId="129" xfId="0" applyNumberFormat="1" applyFont="1" applyFill="1" applyBorder="1" applyAlignment="1" applyProtection="1">
      <alignment horizontal="right" vertical="center"/>
      <protection locked="0"/>
    </xf>
    <xf numFmtId="167" fontId="23" fillId="28" borderId="130" xfId="0" applyNumberFormat="1" applyFont="1" applyFill="1" applyBorder="1" applyAlignment="1" applyProtection="1">
      <alignment horizontal="right" vertical="center"/>
      <protection locked="0"/>
    </xf>
    <xf numFmtId="167" fontId="23" fillId="28" borderId="131" xfId="0" applyNumberFormat="1" applyFont="1" applyFill="1" applyBorder="1" applyAlignment="1" applyProtection="1">
      <alignment horizontal="right" vertical="center"/>
      <protection locked="0"/>
    </xf>
    <xf numFmtId="168" fontId="23" fillId="28" borderId="131" xfId="0" applyNumberFormat="1" applyFont="1" applyFill="1" applyBorder="1" applyAlignment="1" applyProtection="1">
      <alignment horizontal="right" vertical="center"/>
      <protection locked="0"/>
    </xf>
    <xf numFmtId="167" fontId="23" fillId="28" borderId="134" xfId="0" applyNumberFormat="1" applyFont="1" applyFill="1" applyBorder="1" applyAlignment="1" applyProtection="1">
      <alignment horizontal="right" vertical="center"/>
      <protection locked="0"/>
    </xf>
    <xf numFmtId="167" fontId="23" fillId="28" borderId="135" xfId="0" applyNumberFormat="1" applyFont="1" applyFill="1" applyBorder="1" applyAlignment="1" applyProtection="1">
      <alignment horizontal="right" vertical="center"/>
      <protection locked="0"/>
    </xf>
    <xf numFmtId="167" fontId="23" fillId="28" borderId="71" xfId="0" applyNumberFormat="1" applyFont="1" applyFill="1" applyBorder="1" applyAlignment="1" applyProtection="1">
      <alignment horizontal="right" vertical="center"/>
      <protection locked="0"/>
    </xf>
    <xf numFmtId="167" fontId="23" fillId="28" borderId="136" xfId="0" applyNumberFormat="1" applyFont="1" applyFill="1" applyBorder="1" applyAlignment="1" applyProtection="1">
      <alignment horizontal="right" vertical="center"/>
      <protection locked="0"/>
    </xf>
    <xf numFmtId="168" fontId="23" fillId="28" borderId="136" xfId="0" applyNumberFormat="1" applyFont="1" applyFill="1" applyBorder="1" applyAlignment="1" applyProtection="1">
      <alignment horizontal="right" vertical="center"/>
      <protection locked="0"/>
    </xf>
    <xf numFmtId="167" fontId="23" fillId="28" borderId="138" xfId="0" applyNumberFormat="1" applyFont="1" applyFill="1" applyBorder="1" applyAlignment="1" applyProtection="1">
      <alignment horizontal="right" vertical="center"/>
      <protection locked="0"/>
    </xf>
    <xf numFmtId="167" fontId="23" fillId="28" borderId="139" xfId="0" applyNumberFormat="1" applyFont="1" applyFill="1" applyBorder="1" applyAlignment="1" applyProtection="1">
      <alignment horizontal="right" vertical="center"/>
      <protection locked="0"/>
    </xf>
    <xf numFmtId="167" fontId="23" fillId="28" borderId="68" xfId="0" applyNumberFormat="1" applyFont="1" applyFill="1" applyBorder="1" applyAlignment="1" applyProtection="1">
      <alignment horizontal="right" vertical="center"/>
      <protection locked="0"/>
    </xf>
    <xf numFmtId="167" fontId="23" fillId="28" borderId="140" xfId="0" applyNumberFormat="1" applyFont="1" applyFill="1" applyBorder="1" applyAlignment="1" applyProtection="1">
      <alignment horizontal="right" vertical="center"/>
      <protection locked="0"/>
    </xf>
    <xf numFmtId="168" fontId="23" fillId="28" borderId="140" xfId="0" applyNumberFormat="1" applyFont="1" applyFill="1" applyBorder="1" applyAlignment="1" applyProtection="1">
      <alignment horizontal="right" vertical="center"/>
      <protection locked="0"/>
    </xf>
    <xf numFmtId="167" fontId="24" fillId="28" borderId="142" xfId="0" applyNumberFormat="1" applyFont="1" applyFill="1" applyBorder="1" applyAlignment="1" applyProtection="1">
      <alignment horizontal="right" vertical="center"/>
      <protection locked="0"/>
    </xf>
    <xf numFmtId="167" fontId="24" fillId="28" borderId="143" xfId="0" applyNumberFormat="1" applyFont="1" applyFill="1" applyBorder="1" applyAlignment="1" applyProtection="1">
      <alignment horizontal="right" vertical="center"/>
      <protection locked="0"/>
    </xf>
    <xf numFmtId="167" fontId="24" fillId="28" borderId="79" xfId="0" applyNumberFormat="1" applyFont="1" applyFill="1" applyBorder="1" applyAlignment="1" applyProtection="1">
      <alignment horizontal="right" vertical="center"/>
      <protection locked="0"/>
    </xf>
    <xf numFmtId="167" fontId="24" fillId="28" borderId="144" xfId="0" applyNumberFormat="1" applyFont="1" applyFill="1" applyBorder="1" applyAlignment="1" applyProtection="1">
      <alignment horizontal="right" vertical="center"/>
      <protection locked="0"/>
    </xf>
    <xf numFmtId="168" fontId="24" fillId="28" borderId="144" xfId="0" applyNumberFormat="1" applyFont="1" applyFill="1" applyBorder="1" applyAlignment="1" applyProtection="1">
      <alignment horizontal="right" vertical="center"/>
      <protection locked="0"/>
    </xf>
    <xf numFmtId="167" fontId="23" fillId="28" borderId="146" xfId="0" applyNumberFormat="1" applyFont="1" applyFill="1" applyBorder="1" applyAlignment="1" applyProtection="1">
      <alignment horizontal="right" vertical="center"/>
      <protection locked="0"/>
    </xf>
    <xf numFmtId="167" fontId="23" fillId="28" borderId="147" xfId="0" applyNumberFormat="1" applyFont="1" applyFill="1" applyBorder="1" applyAlignment="1" applyProtection="1">
      <alignment horizontal="right" vertical="center"/>
      <protection locked="0"/>
    </xf>
    <xf numFmtId="167" fontId="23" fillId="28" borderId="63" xfId="0" applyNumberFormat="1" applyFont="1" applyFill="1" applyBorder="1" applyAlignment="1" applyProtection="1">
      <alignment horizontal="right" vertical="center"/>
      <protection locked="0"/>
    </xf>
    <xf numFmtId="167" fontId="23" fillId="28" borderId="148" xfId="0" applyNumberFormat="1" applyFont="1" applyFill="1" applyBorder="1" applyAlignment="1" applyProtection="1">
      <alignment horizontal="right" vertical="center"/>
      <protection locked="0"/>
    </xf>
    <xf numFmtId="168" fontId="23" fillId="28" borderId="148" xfId="0" applyNumberFormat="1" applyFont="1" applyFill="1" applyBorder="1" applyAlignment="1" applyProtection="1">
      <alignment horizontal="right" vertical="center"/>
      <protection locked="0"/>
    </xf>
    <xf numFmtId="167" fontId="24" fillId="28" borderId="150" xfId="0" applyNumberFormat="1" applyFont="1" applyFill="1" applyBorder="1" applyAlignment="1" applyProtection="1">
      <alignment horizontal="right" vertical="center"/>
      <protection locked="0"/>
    </xf>
    <xf numFmtId="167" fontId="24" fillId="28" borderId="119" xfId="0" applyNumberFormat="1" applyFont="1" applyFill="1" applyBorder="1" applyAlignment="1" applyProtection="1">
      <alignment horizontal="right" vertical="center"/>
      <protection locked="0"/>
    </xf>
    <xf numFmtId="167" fontId="24" fillId="28" borderId="76" xfId="0" applyNumberFormat="1" applyFont="1" applyFill="1" applyBorder="1" applyAlignment="1" applyProtection="1">
      <alignment horizontal="right" vertical="center"/>
      <protection locked="0"/>
    </xf>
    <xf numFmtId="167" fontId="24" fillId="28" borderId="151" xfId="0" applyNumberFormat="1" applyFont="1" applyFill="1" applyBorder="1" applyAlignment="1" applyProtection="1">
      <alignment horizontal="right" vertical="center"/>
      <protection locked="0"/>
    </xf>
    <xf numFmtId="168" fontId="24" fillId="28" borderId="151" xfId="0" applyNumberFormat="1" applyFont="1" applyFill="1" applyBorder="1" applyAlignment="1" applyProtection="1">
      <alignment horizontal="right" vertical="center"/>
      <protection locked="0"/>
    </xf>
    <xf numFmtId="167" fontId="24" fillId="28" borderId="138" xfId="0" applyNumberFormat="1" applyFont="1" applyFill="1" applyBorder="1" applyAlignment="1" applyProtection="1">
      <alignment horizontal="right" vertical="center"/>
      <protection locked="0"/>
    </xf>
    <xf numFmtId="167" fontId="24" fillId="28" borderId="139" xfId="0" applyNumberFormat="1" applyFont="1" applyFill="1" applyBorder="1" applyAlignment="1" applyProtection="1">
      <alignment horizontal="right" vertical="center"/>
      <protection locked="0"/>
    </xf>
    <xf numFmtId="167" fontId="24" fillId="28" borderId="68" xfId="0" applyNumberFormat="1" applyFont="1" applyFill="1" applyBorder="1" applyAlignment="1" applyProtection="1">
      <alignment horizontal="right" vertical="center"/>
      <protection locked="0"/>
    </xf>
    <xf numFmtId="167" fontId="24" fillId="28" borderId="140" xfId="0" applyNumberFormat="1" applyFont="1" applyFill="1" applyBorder="1" applyAlignment="1" applyProtection="1">
      <alignment horizontal="right" vertical="center"/>
      <protection locked="0"/>
    </xf>
    <xf numFmtId="168" fontId="24" fillId="28" borderId="140" xfId="0" applyNumberFormat="1" applyFont="1" applyFill="1" applyBorder="1" applyAlignment="1" applyProtection="1">
      <alignment horizontal="right" vertical="center"/>
      <protection locked="0"/>
    </xf>
    <xf numFmtId="49" fontId="25" fillId="27" borderId="0" xfId="0" quotePrefix="1" applyNumberFormat="1" applyFont="1" applyFill="1" applyAlignment="1" applyProtection="1">
      <alignment vertical="top"/>
      <protection locked="0"/>
    </xf>
    <xf numFmtId="167" fontId="24" fillId="28" borderId="164" xfId="0" applyNumberFormat="1" applyFont="1" applyFill="1" applyBorder="1" applyAlignment="1" applyProtection="1">
      <alignment horizontal="right" vertical="center"/>
      <protection locked="0"/>
    </xf>
    <xf numFmtId="167" fontId="24" fillId="28" borderId="166" xfId="0" applyNumberFormat="1" applyFont="1" applyFill="1" applyBorder="1" applyAlignment="1" applyProtection="1">
      <alignment horizontal="right" vertical="center"/>
      <protection locked="0"/>
    </xf>
    <xf numFmtId="167" fontId="24" fillId="28" borderId="101" xfId="0" applyNumberFormat="1" applyFont="1" applyFill="1" applyBorder="1" applyAlignment="1" applyProtection="1">
      <alignment horizontal="right" vertical="center"/>
      <protection locked="0"/>
    </xf>
    <xf numFmtId="167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4" fillId="28" borderId="166" xfId="0" applyNumberFormat="1" applyFont="1" applyFill="1" applyBorder="1" applyAlignment="1" applyProtection="1">
      <alignment horizontal="right" vertical="center"/>
      <protection locked="0"/>
    </xf>
    <xf numFmtId="167" fontId="24" fillId="28" borderId="146" xfId="0" applyNumberFormat="1" applyFont="1" applyFill="1" applyBorder="1" applyAlignment="1" applyProtection="1">
      <alignment horizontal="right" vertical="center"/>
      <protection locked="0"/>
    </xf>
    <xf numFmtId="167" fontId="24" fillId="28" borderId="148" xfId="0" applyNumberFormat="1" applyFont="1" applyFill="1" applyBorder="1" applyAlignment="1" applyProtection="1">
      <alignment horizontal="right" vertical="center"/>
      <protection locked="0"/>
    </xf>
    <xf numFmtId="167" fontId="24" fillId="28" borderId="147" xfId="0" applyNumberFormat="1" applyFont="1" applyFill="1" applyBorder="1" applyAlignment="1" applyProtection="1">
      <alignment horizontal="right" vertical="center"/>
      <protection locked="0"/>
    </xf>
    <xf numFmtId="167" fontId="24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48" xfId="0" applyNumberFormat="1" applyFont="1" applyFill="1" applyBorder="1" applyAlignment="1" applyProtection="1">
      <alignment horizontal="right" vertical="center"/>
      <protection locked="0"/>
    </xf>
    <xf numFmtId="168" fontId="23" fillId="28" borderId="129" xfId="0" applyNumberFormat="1" applyFont="1" applyFill="1" applyBorder="1" applyAlignment="1" applyProtection="1">
      <alignment horizontal="right" vertical="center"/>
      <protection locked="0"/>
    </xf>
    <xf numFmtId="168" fontId="23" fillId="28" borderId="130" xfId="0" applyNumberFormat="1" applyFont="1" applyFill="1" applyBorder="1" applyAlignment="1" applyProtection="1">
      <alignment horizontal="right" vertical="center"/>
      <protection locked="0"/>
    </xf>
    <xf numFmtId="168" fontId="23" fillId="28" borderId="135" xfId="0" applyNumberFormat="1" applyFont="1" applyFill="1" applyBorder="1" applyAlignment="1" applyProtection="1">
      <alignment horizontal="right" vertical="center"/>
      <protection locked="0"/>
    </xf>
    <xf numFmtId="168" fontId="23" fillId="28" borderId="71" xfId="0" applyNumberFormat="1" applyFont="1" applyFill="1" applyBorder="1" applyAlignment="1" applyProtection="1">
      <alignment horizontal="right" vertical="center"/>
      <protection locked="0"/>
    </xf>
    <xf numFmtId="168" fontId="24" fillId="28" borderId="139" xfId="0" applyNumberFormat="1" applyFont="1" applyFill="1" applyBorder="1" applyAlignment="1" applyProtection="1">
      <alignment horizontal="right" vertical="center"/>
      <protection locked="0"/>
    </xf>
    <xf numFmtId="168" fontId="24" fillId="28" borderId="68" xfId="0" applyNumberFormat="1" applyFont="1" applyFill="1" applyBorder="1" applyAlignment="1" applyProtection="1">
      <alignment horizontal="right" vertical="center"/>
      <protection locked="0"/>
    </xf>
    <xf numFmtId="168" fontId="24" fillId="28" borderId="143" xfId="0" applyNumberFormat="1" applyFont="1" applyFill="1" applyBorder="1" applyAlignment="1" applyProtection="1">
      <alignment horizontal="right" vertical="center"/>
      <protection locked="0"/>
    </xf>
    <xf numFmtId="168" fontId="24" fillId="28" borderId="79" xfId="0" applyNumberFormat="1" applyFont="1" applyFill="1" applyBorder="1" applyAlignment="1" applyProtection="1">
      <alignment horizontal="right" vertical="center"/>
      <protection locked="0"/>
    </xf>
    <xf numFmtId="168" fontId="23" fillId="28" borderId="139" xfId="0" applyNumberFormat="1" applyFont="1" applyFill="1" applyBorder="1" applyAlignment="1" applyProtection="1">
      <alignment horizontal="right" vertical="center"/>
      <protection locked="0"/>
    </xf>
    <xf numFmtId="168" fontId="23" fillId="28" borderId="68" xfId="0" applyNumberFormat="1" applyFont="1" applyFill="1" applyBorder="1" applyAlignment="1" applyProtection="1">
      <alignment horizontal="right" vertical="center"/>
      <protection locked="0"/>
    </xf>
    <xf numFmtId="168" fontId="24" fillId="28" borderId="101" xfId="0" applyNumberFormat="1" applyFont="1" applyFill="1" applyBorder="1" applyAlignment="1" applyProtection="1">
      <alignment horizontal="right" vertical="center"/>
      <protection locked="0"/>
    </xf>
    <xf numFmtId="168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3" fillId="28" borderId="147" xfId="0" applyNumberFormat="1" applyFont="1" applyFill="1" applyBorder="1" applyAlignment="1" applyProtection="1">
      <alignment horizontal="right" vertical="center"/>
      <protection locked="0"/>
    </xf>
    <xf numFmtId="168" fontId="23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19" xfId="0" applyNumberFormat="1" applyFont="1" applyFill="1" applyBorder="1" applyAlignment="1" applyProtection="1">
      <alignment horizontal="right" vertical="center"/>
      <protection locked="0"/>
    </xf>
    <xf numFmtId="168" fontId="24" fillId="28" borderId="76" xfId="0" applyNumberFormat="1" applyFont="1" applyFill="1" applyBorder="1" applyAlignment="1" applyProtection="1">
      <alignment horizontal="right" vertical="center"/>
      <protection locked="0"/>
    </xf>
    <xf numFmtId="168" fontId="24" fillId="28" borderId="147" xfId="0" applyNumberFormat="1" applyFont="1" applyFill="1" applyBorder="1" applyAlignment="1" applyProtection="1">
      <alignment horizontal="right" vertical="center"/>
      <protection locked="0"/>
    </xf>
    <xf numFmtId="168" fontId="24" fillId="28" borderId="63" xfId="0" applyNumberFormat="1" applyFont="1" applyFill="1" applyBorder="1" applyAlignment="1" applyProtection="1">
      <alignment horizontal="right" vertical="center"/>
      <protection locked="0"/>
    </xf>
    <xf numFmtId="49" fontId="24" fillId="23" borderId="123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185" xfId="0" applyNumberFormat="1" applyFont="1" applyFill="1" applyBorder="1" applyAlignment="1" applyProtection="1">
      <alignment horizontal="center" vertical="center"/>
      <protection locked="0"/>
    </xf>
    <xf numFmtId="49" fontId="23" fillId="23" borderId="186" xfId="0" applyNumberFormat="1" applyFont="1" applyFill="1" applyBorder="1" applyAlignment="1" applyProtection="1">
      <alignment horizontal="center" vertical="center"/>
      <protection locked="0"/>
    </xf>
    <xf numFmtId="49" fontId="23" fillId="23" borderId="125" xfId="0" applyNumberFormat="1" applyFont="1" applyFill="1" applyBorder="1" applyAlignment="1" applyProtection="1">
      <alignment horizontal="center" vertical="center"/>
      <protection locked="0"/>
    </xf>
    <xf numFmtId="49" fontId="23" fillId="23" borderId="126" xfId="0" applyNumberFormat="1" applyFont="1" applyFill="1" applyBorder="1" applyAlignment="1" applyProtection="1">
      <alignment horizontal="center" vertical="center"/>
      <protection locked="0"/>
    </xf>
    <xf numFmtId="49" fontId="24" fillId="23" borderId="14" xfId="0" applyNumberFormat="1" applyFont="1" applyFill="1" applyBorder="1" applyAlignment="1" applyProtection="1">
      <alignment horizontal="center" vertical="center" wrapText="1"/>
      <protection locked="0"/>
    </xf>
    <xf numFmtId="167" fontId="23" fillId="28" borderId="191" xfId="0" applyNumberFormat="1" applyFont="1" applyFill="1" applyBorder="1" applyAlignment="1" applyProtection="1">
      <alignment horizontal="right" vertical="center"/>
      <protection locked="0"/>
    </xf>
    <xf numFmtId="167" fontId="23" fillId="28" borderId="192" xfId="0" applyNumberFormat="1" applyFont="1" applyFill="1" applyBorder="1" applyAlignment="1" applyProtection="1">
      <alignment horizontal="right" vertical="center"/>
      <protection locked="0"/>
    </xf>
    <xf numFmtId="167" fontId="23" fillId="28" borderId="193" xfId="0" applyNumberFormat="1" applyFont="1" applyFill="1" applyBorder="1" applyAlignment="1" applyProtection="1">
      <alignment horizontal="right" vertical="center"/>
      <protection locked="0"/>
    </xf>
    <xf numFmtId="165" fontId="23" fillId="28" borderId="194" xfId="0" applyNumberFormat="1" applyFont="1" applyFill="1" applyBorder="1" applyAlignment="1" applyProtection="1">
      <alignment horizontal="right" vertical="center"/>
      <protection locked="0"/>
    </xf>
    <xf numFmtId="165" fontId="23" fillId="28" borderId="192" xfId="0" applyNumberFormat="1" applyFont="1" applyFill="1" applyBorder="1" applyAlignment="1" applyProtection="1">
      <alignment horizontal="right" vertical="center"/>
      <protection locked="0"/>
    </xf>
    <xf numFmtId="165" fontId="23" fillId="28" borderId="195" xfId="0" applyNumberFormat="1" applyFont="1" applyFill="1" applyBorder="1" applyAlignment="1" applyProtection="1">
      <alignment horizontal="right" vertical="center"/>
      <protection locked="0"/>
    </xf>
    <xf numFmtId="165" fontId="23" fillId="28" borderId="193" xfId="0" applyNumberFormat="1" applyFont="1" applyFill="1" applyBorder="1" applyAlignment="1" applyProtection="1">
      <alignment horizontal="right" vertical="center"/>
      <protection locked="0"/>
    </xf>
    <xf numFmtId="168" fontId="23" fillId="28" borderId="194" xfId="0" applyNumberFormat="1" applyFont="1" applyFill="1" applyBorder="1" applyAlignment="1" applyProtection="1">
      <alignment horizontal="right" vertical="center"/>
      <protection locked="0"/>
    </xf>
    <xf numFmtId="168" fontId="23" fillId="28" borderId="196" xfId="0" applyNumberFormat="1" applyFont="1" applyFill="1" applyBorder="1" applyAlignment="1" applyProtection="1">
      <alignment horizontal="right" vertical="center"/>
      <protection locked="0"/>
    </xf>
    <xf numFmtId="49" fontId="26" fillId="23" borderId="92" xfId="0" applyNumberFormat="1" applyFont="1" applyFill="1" applyBorder="1" applyAlignment="1" applyProtection="1">
      <alignment horizontal="left" vertical="center"/>
      <protection locked="0"/>
    </xf>
    <xf numFmtId="167" fontId="23" fillId="28" borderId="157" xfId="0" applyNumberFormat="1" applyFont="1" applyFill="1" applyBorder="1" applyAlignment="1" applyProtection="1">
      <alignment horizontal="right" vertical="center"/>
      <protection locked="0"/>
    </xf>
    <xf numFmtId="167" fontId="23" fillId="28" borderId="161" xfId="0" applyNumberFormat="1" applyFont="1" applyFill="1" applyBorder="1" applyAlignment="1" applyProtection="1">
      <alignment horizontal="right" vertical="center"/>
      <protection locked="0"/>
    </xf>
    <xf numFmtId="167" fontId="23" fillId="28" borderId="36" xfId="0" applyNumberFormat="1" applyFont="1" applyFill="1" applyBorder="1" applyAlignment="1" applyProtection="1">
      <alignment horizontal="right" vertical="center"/>
      <protection locked="0"/>
    </xf>
    <xf numFmtId="165" fontId="23" fillId="28" borderId="160" xfId="0" applyNumberFormat="1" applyFont="1" applyFill="1" applyBorder="1" applyAlignment="1" applyProtection="1">
      <alignment horizontal="right" vertical="center"/>
      <protection locked="0"/>
    </xf>
    <xf numFmtId="165" fontId="23" fillId="28" borderId="161" xfId="0" applyNumberFormat="1" applyFont="1" applyFill="1" applyBorder="1" applyAlignment="1" applyProtection="1">
      <alignment horizontal="right" vertical="center"/>
      <protection locked="0"/>
    </xf>
    <xf numFmtId="165" fontId="23" fillId="28" borderId="35" xfId="0" applyNumberFormat="1" applyFont="1" applyFill="1" applyBorder="1" applyAlignment="1" applyProtection="1">
      <alignment horizontal="right" vertical="center"/>
      <protection locked="0"/>
    </xf>
    <xf numFmtId="165" fontId="23" fillId="28" borderId="36" xfId="0" applyNumberFormat="1" applyFont="1" applyFill="1" applyBorder="1" applyAlignment="1" applyProtection="1">
      <alignment horizontal="right" vertical="center"/>
      <protection locked="0"/>
    </xf>
    <xf numFmtId="168" fontId="23" fillId="28" borderId="160" xfId="0" applyNumberFormat="1" applyFont="1" applyFill="1" applyBorder="1" applyAlignment="1" applyProtection="1">
      <alignment horizontal="right" vertical="center"/>
      <protection locked="0"/>
    </xf>
    <xf numFmtId="168" fontId="23" fillId="28" borderId="162" xfId="0" applyNumberFormat="1" applyFont="1" applyFill="1" applyBorder="1" applyAlignment="1" applyProtection="1">
      <alignment horizontal="right" vertical="center"/>
      <protection locked="0"/>
    </xf>
    <xf numFmtId="167" fontId="24" fillId="28" borderId="197" xfId="0" applyNumberFormat="1" applyFont="1" applyFill="1" applyBorder="1" applyAlignment="1" applyProtection="1">
      <alignment horizontal="right" vertical="center"/>
      <protection locked="0"/>
    </xf>
    <xf numFmtId="167" fontId="24" fillId="28" borderId="95" xfId="0" applyNumberFormat="1" applyFont="1" applyFill="1" applyBorder="1" applyAlignment="1" applyProtection="1">
      <alignment horizontal="right" vertical="center"/>
      <protection locked="0"/>
    </xf>
    <xf numFmtId="167" fontId="24" fillId="28" borderId="198" xfId="0" applyNumberFormat="1" applyFont="1" applyFill="1" applyBorder="1" applyAlignment="1" applyProtection="1">
      <alignment horizontal="right" vertical="center"/>
      <protection locked="0"/>
    </xf>
    <xf numFmtId="165" fontId="24" fillId="28" borderId="199" xfId="0" applyNumberFormat="1" applyFont="1" applyFill="1" applyBorder="1" applyAlignment="1" applyProtection="1">
      <alignment horizontal="right" vertical="center"/>
      <protection locked="0"/>
    </xf>
    <xf numFmtId="165" fontId="24" fillId="28" borderId="95" xfId="0" applyNumberFormat="1" applyFont="1" applyFill="1" applyBorder="1" applyAlignment="1" applyProtection="1">
      <alignment horizontal="right" vertical="center"/>
      <protection locked="0"/>
    </xf>
    <xf numFmtId="165" fontId="24" fillId="28" borderId="96" xfId="0" applyNumberFormat="1" applyFont="1" applyFill="1" applyBorder="1" applyAlignment="1" applyProtection="1">
      <alignment horizontal="right" vertical="center"/>
      <protection locked="0"/>
    </xf>
    <xf numFmtId="165" fontId="24" fillId="28" borderId="198" xfId="0" applyNumberFormat="1" applyFont="1" applyFill="1" applyBorder="1" applyAlignment="1" applyProtection="1">
      <alignment horizontal="right" vertical="center"/>
      <protection locked="0"/>
    </xf>
    <xf numFmtId="168" fontId="24" fillId="28" borderId="199" xfId="0" applyNumberFormat="1" applyFont="1" applyFill="1" applyBorder="1" applyAlignment="1" applyProtection="1">
      <alignment horizontal="right" vertical="center"/>
      <protection locked="0"/>
    </xf>
    <xf numFmtId="168" fontId="24" fillId="28" borderId="99" xfId="0" applyNumberFormat="1" applyFont="1" applyFill="1" applyBorder="1" applyAlignment="1" applyProtection="1">
      <alignment horizontal="right" vertical="center"/>
      <protection locked="0"/>
    </xf>
    <xf numFmtId="49" fontId="24" fillId="23" borderId="105" xfId="0" applyNumberFormat="1" applyFont="1" applyFill="1" applyBorder="1" applyAlignment="1" applyProtection="1">
      <alignment horizontal="right" vertical="center"/>
      <protection locked="0"/>
    </xf>
    <xf numFmtId="49" fontId="24" fillId="23" borderId="106" xfId="0" applyNumberFormat="1" applyFont="1" applyFill="1" applyBorder="1" applyAlignment="1" applyProtection="1">
      <alignment horizontal="left" vertical="center"/>
      <protection locked="0"/>
    </xf>
    <xf numFmtId="167" fontId="24" fillId="28" borderId="241" xfId="0" applyNumberFormat="1" applyFont="1" applyFill="1" applyBorder="1" applyAlignment="1" applyProtection="1">
      <alignment horizontal="right" vertical="center"/>
      <protection locked="0"/>
    </xf>
    <xf numFmtId="167" fontId="24" fillId="28" borderId="108" xfId="0" applyNumberFormat="1" applyFont="1" applyFill="1" applyBorder="1" applyAlignment="1" applyProtection="1">
      <alignment horizontal="right" vertical="center"/>
      <protection locked="0"/>
    </xf>
    <xf numFmtId="167" fontId="24" fillId="28" borderId="237" xfId="0" applyNumberFormat="1" applyFont="1" applyFill="1" applyBorder="1" applyAlignment="1" applyProtection="1">
      <alignment horizontal="right" vertical="center"/>
      <protection locked="0"/>
    </xf>
    <xf numFmtId="165" fontId="24" fillId="28" borderId="242" xfId="0" applyNumberFormat="1" applyFont="1" applyFill="1" applyBorder="1" applyAlignment="1" applyProtection="1">
      <alignment horizontal="right" vertical="center"/>
      <protection locked="0"/>
    </xf>
    <xf numFmtId="165" fontId="24" fillId="28" borderId="108" xfId="0" applyNumberFormat="1" applyFont="1" applyFill="1" applyBorder="1" applyAlignment="1" applyProtection="1">
      <alignment horizontal="right" vertical="center"/>
      <protection locked="0"/>
    </xf>
    <xf numFmtId="165" fontId="24" fillId="28" borderId="109" xfId="0" applyNumberFormat="1" applyFont="1" applyFill="1" applyBorder="1" applyAlignment="1" applyProtection="1">
      <alignment horizontal="right" vertical="center"/>
      <protection locked="0"/>
    </xf>
    <xf numFmtId="165" fontId="24" fillId="28" borderId="237" xfId="0" applyNumberFormat="1" applyFont="1" applyFill="1" applyBorder="1" applyAlignment="1" applyProtection="1">
      <alignment horizontal="right" vertical="center"/>
      <protection locked="0"/>
    </xf>
    <xf numFmtId="168" fontId="24" fillId="28" borderId="242" xfId="0" applyNumberFormat="1" applyFont="1" applyFill="1" applyBorder="1" applyAlignment="1" applyProtection="1">
      <alignment horizontal="right" vertical="center"/>
      <protection locked="0"/>
    </xf>
    <xf numFmtId="168" fontId="24" fillId="28" borderId="112" xfId="0" applyNumberFormat="1" applyFont="1" applyFill="1" applyBorder="1" applyAlignment="1" applyProtection="1">
      <alignment horizontal="right" vertical="center"/>
      <protection locked="0"/>
    </xf>
    <xf numFmtId="165" fontId="23" fillId="28" borderId="140" xfId="0" applyNumberFormat="1" applyFont="1" applyFill="1" applyBorder="1" applyAlignment="1" applyProtection="1">
      <alignment horizontal="right" vertical="center"/>
      <protection locked="0"/>
    </xf>
    <xf numFmtId="165" fontId="23" fillId="28" borderId="139" xfId="0" applyNumberFormat="1" applyFont="1" applyFill="1" applyBorder="1" applyAlignment="1" applyProtection="1">
      <alignment horizontal="right" vertical="center"/>
      <protection locked="0"/>
    </xf>
    <xf numFmtId="165" fontId="23" fillId="28" borderId="67" xfId="0" applyNumberFormat="1" applyFont="1" applyFill="1" applyBorder="1" applyAlignment="1" applyProtection="1">
      <alignment horizontal="right" vertical="center"/>
      <protection locked="0"/>
    </xf>
    <xf numFmtId="165" fontId="23" fillId="28" borderId="68" xfId="0" applyNumberFormat="1" applyFont="1" applyFill="1" applyBorder="1" applyAlignment="1" applyProtection="1">
      <alignment horizontal="right" vertical="center"/>
      <protection locked="0"/>
    </xf>
    <xf numFmtId="168" fontId="23" fillId="28" borderId="141" xfId="0" applyNumberFormat="1" applyFont="1" applyFill="1" applyBorder="1" applyAlignment="1" applyProtection="1">
      <alignment horizontal="right" vertical="center"/>
      <protection locked="0"/>
    </xf>
    <xf numFmtId="165" fontId="24" fillId="28" borderId="166" xfId="0" applyNumberFormat="1" applyFont="1" applyFill="1" applyBorder="1" applyAlignment="1" applyProtection="1">
      <alignment horizontal="right" vertical="center"/>
      <protection locked="0"/>
    </xf>
    <xf numFmtId="165" fontId="24" fillId="28" borderId="101" xfId="0" applyNumberFormat="1" applyFont="1" applyFill="1" applyBorder="1" applyAlignment="1" applyProtection="1">
      <alignment horizontal="right" vertical="center"/>
      <protection locked="0"/>
    </xf>
    <xf numFmtId="165" fontId="24" fillId="28" borderId="39" xfId="0" applyNumberFormat="1" applyFont="1" applyFill="1" applyBorder="1" applyAlignment="1" applyProtection="1">
      <alignment horizontal="right" vertical="center"/>
      <protection locked="0"/>
    </xf>
    <xf numFmtId="165" fontId="24" fillId="28" borderId="40" xfId="0" applyNumberFormat="1" applyFont="1" applyFill="1" applyBorder="1" applyAlignment="1" applyProtection="1">
      <alignment horizontal="right" vertical="center"/>
      <protection locked="0"/>
    </xf>
    <xf numFmtId="168" fontId="24" fillId="28" borderId="103" xfId="0" applyNumberFormat="1" applyFont="1" applyFill="1" applyBorder="1" applyAlignment="1" applyProtection="1">
      <alignment horizontal="right" vertical="center"/>
      <protection locked="0"/>
    </xf>
    <xf numFmtId="165" fontId="24" fillId="28" borderId="144" xfId="0" applyNumberFormat="1" applyFont="1" applyFill="1" applyBorder="1" applyAlignment="1" applyProtection="1">
      <alignment horizontal="right" vertical="center"/>
      <protection locked="0"/>
    </xf>
    <xf numFmtId="165" fontId="24" fillId="28" borderId="143" xfId="0" applyNumberFormat="1" applyFont="1" applyFill="1" applyBorder="1" applyAlignment="1" applyProtection="1">
      <alignment horizontal="right" vertical="center"/>
      <protection locked="0"/>
    </xf>
    <xf numFmtId="165" fontId="24" fillId="28" borderId="78" xfId="0" applyNumberFormat="1" applyFont="1" applyFill="1" applyBorder="1" applyAlignment="1" applyProtection="1">
      <alignment horizontal="right" vertical="center"/>
      <protection locked="0"/>
    </xf>
    <xf numFmtId="165" fontId="24" fillId="28" borderId="79" xfId="0" applyNumberFormat="1" applyFont="1" applyFill="1" applyBorder="1" applyAlignment="1" applyProtection="1">
      <alignment horizontal="right" vertical="center"/>
      <protection locked="0"/>
    </xf>
    <xf numFmtId="168" fontId="24" fillId="28" borderId="145" xfId="0" applyNumberFormat="1" applyFont="1" applyFill="1" applyBorder="1" applyAlignment="1" applyProtection="1">
      <alignment horizontal="right" vertical="center"/>
      <protection locked="0"/>
    </xf>
    <xf numFmtId="167" fontId="24" fillId="28" borderId="200" xfId="0" applyNumberFormat="1" applyFont="1" applyFill="1" applyBorder="1" applyAlignment="1" applyProtection="1">
      <alignment horizontal="right" vertical="center"/>
      <protection locked="0"/>
    </xf>
    <xf numFmtId="167" fontId="24" fillId="28" borderId="201" xfId="0" applyNumberFormat="1" applyFont="1" applyFill="1" applyBorder="1" applyAlignment="1" applyProtection="1">
      <alignment horizontal="right" vertical="center"/>
      <protection locked="0"/>
    </xf>
    <xf numFmtId="167" fontId="24" fillId="28" borderId="202" xfId="0" applyNumberFormat="1" applyFont="1" applyFill="1" applyBorder="1" applyAlignment="1" applyProtection="1">
      <alignment horizontal="right" vertical="center"/>
      <protection locked="0"/>
    </xf>
    <xf numFmtId="165" fontId="24" fillId="28" borderId="203" xfId="0" applyNumberFormat="1" applyFont="1" applyFill="1" applyBorder="1" applyAlignment="1" applyProtection="1">
      <alignment horizontal="right" vertical="center"/>
      <protection locked="0"/>
    </xf>
    <xf numFmtId="165" fontId="24" fillId="28" borderId="201" xfId="0" applyNumberFormat="1" applyFont="1" applyFill="1" applyBorder="1" applyAlignment="1" applyProtection="1">
      <alignment horizontal="right" vertical="center"/>
      <protection locked="0"/>
    </xf>
    <xf numFmtId="165" fontId="24" fillId="28" borderId="204" xfId="0" applyNumberFormat="1" applyFont="1" applyFill="1" applyBorder="1" applyAlignment="1" applyProtection="1">
      <alignment horizontal="right" vertical="center"/>
      <protection locked="0"/>
    </xf>
    <xf numFmtId="165" fontId="24" fillId="28" borderId="202" xfId="0" applyNumberFormat="1" applyFont="1" applyFill="1" applyBorder="1" applyAlignment="1" applyProtection="1">
      <alignment horizontal="right" vertical="center"/>
      <protection locked="0"/>
    </xf>
    <xf numFmtId="168" fontId="24" fillId="28" borderId="203" xfId="0" applyNumberFormat="1" applyFont="1" applyFill="1" applyBorder="1" applyAlignment="1" applyProtection="1">
      <alignment horizontal="right" vertical="center"/>
      <protection locked="0"/>
    </xf>
    <xf numFmtId="168" fontId="24" fillId="28" borderId="205" xfId="0" applyNumberFormat="1" applyFont="1" applyFill="1" applyBorder="1" applyAlignment="1" applyProtection="1">
      <alignment horizontal="right" vertical="center"/>
      <protection locked="0"/>
    </xf>
    <xf numFmtId="167" fontId="24" fillId="28" borderId="209" xfId="0" applyNumberFormat="1" applyFont="1" applyFill="1" applyBorder="1" applyAlignment="1" applyProtection="1">
      <alignment horizontal="right" vertical="center"/>
      <protection locked="0"/>
    </xf>
    <xf numFmtId="167" fontId="24" fillId="28" borderId="114" xfId="0" applyNumberFormat="1" applyFont="1" applyFill="1" applyBorder="1" applyAlignment="1" applyProtection="1">
      <alignment horizontal="right" vertical="center"/>
      <protection locked="0"/>
    </xf>
    <xf numFmtId="167" fontId="24" fillId="28" borderId="60" xfId="0" applyNumberFormat="1" applyFont="1" applyFill="1" applyBorder="1" applyAlignment="1" applyProtection="1">
      <alignment horizontal="right" vertical="center"/>
      <protection locked="0"/>
    </xf>
    <xf numFmtId="165" fontId="24" fillId="28" borderId="210" xfId="0" applyNumberFormat="1" applyFont="1" applyFill="1" applyBorder="1" applyAlignment="1" applyProtection="1">
      <alignment horizontal="right" vertical="center"/>
      <protection locked="0"/>
    </xf>
    <xf numFmtId="165" fontId="24" fillId="28" borderId="114" xfId="0" applyNumberFormat="1" applyFont="1" applyFill="1" applyBorder="1" applyAlignment="1" applyProtection="1">
      <alignment horizontal="right" vertical="center"/>
      <protection locked="0"/>
    </xf>
    <xf numFmtId="165" fontId="24" fillId="28" borderId="59" xfId="0" applyNumberFormat="1" applyFont="1" applyFill="1" applyBorder="1" applyAlignment="1" applyProtection="1">
      <alignment horizontal="right" vertical="center"/>
      <protection locked="0"/>
    </xf>
    <xf numFmtId="165" fontId="24" fillId="28" borderId="60" xfId="0" applyNumberFormat="1" applyFont="1" applyFill="1" applyBorder="1" applyAlignment="1" applyProtection="1">
      <alignment horizontal="right" vertical="center"/>
      <protection locked="0"/>
    </xf>
    <xf numFmtId="168" fontId="24" fillId="28" borderId="210" xfId="0" applyNumberFormat="1" applyFont="1" applyFill="1" applyBorder="1" applyAlignment="1" applyProtection="1">
      <alignment horizontal="right" vertical="center"/>
      <protection locked="0"/>
    </xf>
    <xf numFmtId="168" fontId="24" fillId="28" borderId="117" xfId="0" applyNumberFormat="1" applyFont="1" applyFill="1" applyBorder="1" applyAlignment="1" applyProtection="1">
      <alignment horizontal="right" vertical="center"/>
      <protection locked="0"/>
    </xf>
    <xf numFmtId="165" fontId="24" fillId="28" borderId="148" xfId="0" applyNumberFormat="1" applyFont="1" applyFill="1" applyBorder="1" applyAlignment="1" applyProtection="1">
      <alignment horizontal="right" vertical="center"/>
      <protection locked="0"/>
    </xf>
    <xf numFmtId="165" fontId="24" fillId="28" borderId="147" xfId="0" applyNumberFormat="1" applyFont="1" applyFill="1" applyBorder="1" applyAlignment="1" applyProtection="1">
      <alignment horizontal="right" vertical="center"/>
      <protection locked="0"/>
    </xf>
    <xf numFmtId="165" fontId="24" fillId="28" borderId="62" xfId="0" applyNumberFormat="1" applyFont="1" applyFill="1" applyBorder="1" applyAlignment="1" applyProtection="1">
      <alignment horizontal="right" vertical="center"/>
      <protection locked="0"/>
    </xf>
    <xf numFmtId="165" fontId="24" fillId="28" borderId="63" xfId="0" applyNumberFormat="1" applyFont="1" applyFill="1" applyBorder="1" applyAlignment="1" applyProtection="1">
      <alignment horizontal="right" vertical="center"/>
      <protection locked="0"/>
    </xf>
    <xf numFmtId="168" fontId="24" fillId="28" borderId="149" xfId="0" applyNumberFormat="1" applyFont="1" applyFill="1" applyBorder="1" applyAlignment="1" applyProtection="1">
      <alignment horizontal="right" vertical="center"/>
      <protection locked="0"/>
    </xf>
    <xf numFmtId="0" fontId="30" fillId="27" borderId="32" xfId="0" applyFont="1" applyFill="1" applyBorder="1" applyAlignment="1" applyProtection="1">
      <protection hidden="1"/>
    </xf>
    <xf numFmtId="0" fontId="31" fillId="27" borderId="32" xfId="0" applyFont="1" applyFill="1" applyBorder="1" applyAlignment="1" applyProtection="1">
      <protection hidden="1"/>
    </xf>
    <xf numFmtId="0" fontId="31" fillId="27" borderId="32" xfId="0" applyFont="1" applyFill="1" applyBorder="1" applyAlignment="1" applyProtection="1">
      <alignment horizontal="right"/>
      <protection locked="0"/>
    </xf>
    <xf numFmtId="0" fontId="54" fillId="27" borderId="0" xfId="0" applyFont="1" applyFill="1" applyAlignment="1" applyProtection="1">
      <alignment horizontal="center" vertical="top"/>
      <protection locked="0"/>
    </xf>
    <xf numFmtId="0" fontId="55" fillId="27" borderId="0" xfId="0" applyFont="1" applyFill="1" applyAlignment="1" applyProtection="1">
      <alignment vertical="top"/>
      <protection locked="0"/>
    </xf>
    <xf numFmtId="49" fontId="27" fillId="27" borderId="0" xfId="0" applyNumberFormat="1" applyFont="1" applyFill="1" applyAlignment="1" applyProtection="1">
      <protection locked="0"/>
    </xf>
    <xf numFmtId="49" fontId="23" fillId="27" borderId="0" xfId="0" applyNumberFormat="1" applyFont="1" applyFill="1" applyAlignment="1" applyProtection="1">
      <alignment vertical="top"/>
      <protection locked="0"/>
    </xf>
    <xf numFmtId="49" fontId="24" fillId="27" borderId="85" xfId="0" applyNumberFormat="1" applyFont="1" applyFill="1" applyBorder="1" applyAlignment="1" applyProtection="1">
      <alignment vertical="center"/>
      <protection hidden="1"/>
    </xf>
    <xf numFmtId="49" fontId="28" fillId="27" borderId="85" xfId="0" applyNumberFormat="1" applyFont="1" applyFill="1" applyBorder="1" applyAlignment="1" applyProtection="1">
      <alignment vertical="center"/>
      <protection hidden="1"/>
    </xf>
    <xf numFmtId="49" fontId="24" fillId="27" borderId="85" xfId="0" applyNumberFormat="1" applyFont="1" applyFill="1" applyBorder="1" applyAlignment="1" applyProtection="1">
      <alignment horizontal="right" vertical="center"/>
      <protection locked="0"/>
    </xf>
    <xf numFmtId="167" fontId="23" fillId="28" borderId="195" xfId="0" applyNumberFormat="1" applyFont="1" applyFill="1" applyBorder="1" applyAlignment="1" applyProtection="1">
      <alignment horizontal="right" vertical="center"/>
      <protection locked="0"/>
    </xf>
    <xf numFmtId="168" fontId="23" fillId="28" borderId="192" xfId="0" applyNumberFormat="1" applyFont="1" applyFill="1" applyBorder="1" applyAlignment="1" applyProtection="1">
      <alignment horizontal="right" vertical="center"/>
      <protection locked="0"/>
    </xf>
    <xf numFmtId="168" fontId="23" fillId="28" borderId="195" xfId="0" applyNumberFormat="1" applyFont="1" applyFill="1" applyBorder="1" applyAlignment="1" applyProtection="1">
      <alignment horizontal="right" vertical="center"/>
      <protection locked="0"/>
    </xf>
    <xf numFmtId="168" fontId="23" fillId="28" borderId="193" xfId="0" applyNumberFormat="1" applyFont="1" applyFill="1" applyBorder="1" applyAlignment="1" applyProtection="1">
      <alignment horizontal="right" vertical="center"/>
      <protection locked="0"/>
    </xf>
    <xf numFmtId="167" fontId="23" fillId="28" borderId="35" xfId="0" applyNumberFormat="1" applyFont="1" applyFill="1" applyBorder="1" applyAlignment="1" applyProtection="1">
      <alignment horizontal="right" vertical="center"/>
      <protection locked="0"/>
    </xf>
    <xf numFmtId="168" fontId="23" fillId="28" borderId="161" xfId="0" applyNumberFormat="1" applyFont="1" applyFill="1" applyBorder="1" applyAlignment="1" applyProtection="1">
      <alignment horizontal="right" vertical="center"/>
      <protection locked="0"/>
    </xf>
    <xf numFmtId="168" fontId="23" fillId="28" borderId="35" xfId="0" applyNumberFormat="1" applyFont="1" applyFill="1" applyBorder="1" applyAlignment="1" applyProtection="1">
      <alignment horizontal="right" vertical="center"/>
      <protection locked="0"/>
    </xf>
    <xf numFmtId="168" fontId="23" fillId="28" borderId="36" xfId="0" applyNumberFormat="1" applyFont="1" applyFill="1" applyBorder="1" applyAlignment="1" applyProtection="1">
      <alignment horizontal="right" vertical="center"/>
      <protection locked="0"/>
    </xf>
    <xf numFmtId="167" fontId="24" fillId="28" borderId="96" xfId="0" applyNumberFormat="1" applyFont="1" applyFill="1" applyBorder="1" applyAlignment="1" applyProtection="1">
      <alignment horizontal="right" vertical="center"/>
      <protection locked="0"/>
    </xf>
    <xf numFmtId="168" fontId="24" fillId="28" borderId="95" xfId="0" applyNumberFormat="1" applyFont="1" applyFill="1" applyBorder="1" applyAlignment="1" applyProtection="1">
      <alignment horizontal="right" vertical="center"/>
      <protection locked="0"/>
    </xf>
    <xf numFmtId="168" fontId="24" fillId="28" borderId="96" xfId="0" applyNumberFormat="1" applyFont="1" applyFill="1" applyBorder="1" applyAlignment="1" applyProtection="1">
      <alignment horizontal="right" vertical="center"/>
      <protection locked="0"/>
    </xf>
    <xf numFmtId="168" fontId="24" fillId="28" borderId="198" xfId="0" applyNumberFormat="1" applyFont="1" applyFill="1" applyBorder="1" applyAlignment="1" applyProtection="1">
      <alignment horizontal="right" vertical="center"/>
      <protection locked="0"/>
    </xf>
    <xf numFmtId="167" fontId="24" fillId="28" borderId="204" xfId="0" applyNumberFormat="1" applyFont="1" applyFill="1" applyBorder="1" applyAlignment="1" applyProtection="1">
      <alignment horizontal="right" vertical="center"/>
      <protection locked="0"/>
    </xf>
    <xf numFmtId="168" fontId="24" fillId="28" borderId="201" xfId="0" applyNumberFormat="1" applyFont="1" applyFill="1" applyBorder="1" applyAlignment="1" applyProtection="1">
      <alignment horizontal="right" vertical="center"/>
      <protection locked="0"/>
    </xf>
    <xf numFmtId="168" fontId="24" fillId="28" borderId="204" xfId="0" applyNumberFormat="1" applyFont="1" applyFill="1" applyBorder="1" applyAlignment="1" applyProtection="1">
      <alignment horizontal="right" vertical="center"/>
      <protection locked="0"/>
    </xf>
    <xf numFmtId="168" fontId="24" fillId="28" borderId="202" xfId="0" applyNumberFormat="1" applyFont="1" applyFill="1" applyBorder="1" applyAlignment="1" applyProtection="1">
      <alignment horizontal="right" vertical="center"/>
      <protection locked="0"/>
    </xf>
    <xf numFmtId="167" fontId="24" fillId="28" borderId="78" xfId="0" applyNumberFormat="1" applyFont="1" applyFill="1" applyBorder="1" applyAlignment="1" applyProtection="1">
      <alignment horizontal="right" vertical="center"/>
      <protection locked="0"/>
    </xf>
    <xf numFmtId="168" fontId="24" fillId="28" borderId="78" xfId="0" applyNumberFormat="1" applyFont="1" applyFill="1" applyBorder="1" applyAlignment="1" applyProtection="1">
      <alignment horizontal="right" vertical="center"/>
      <protection locked="0"/>
    </xf>
    <xf numFmtId="167" fontId="23" fillId="28" borderId="67" xfId="0" applyNumberFormat="1" applyFont="1" applyFill="1" applyBorder="1" applyAlignment="1" applyProtection="1">
      <alignment horizontal="right" vertical="center"/>
      <protection locked="0"/>
    </xf>
    <xf numFmtId="168" fontId="23" fillId="28" borderId="67" xfId="0" applyNumberFormat="1" applyFont="1" applyFill="1" applyBorder="1" applyAlignment="1" applyProtection="1">
      <alignment horizontal="right" vertical="center"/>
      <protection locked="0"/>
    </xf>
    <xf numFmtId="167" fontId="24" fillId="28" borderId="39" xfId="0" applyNumberFormat="1" applyFont="1" applyFill="1" applyBorder="1" applyAlignment="1" applyProtection="1">
      <alignment horizontal="right" vertical="center"/>
      <protection locked="0"/>
    </xf>
    <xf numFmtId="168" fontId="24" fillId="28" borderId="39" xfId="0" applyNumberFormat="1" applyFont="1" applyFill="1" applyBorder="1" applyAlignment="1" applyProtection="1">
      <alignment horizontal="right" vertical="center"/>
      <protection locked="0"/>
    </xf>
    <xf numFmtId="167" fontId="24" fillId="28" borderId="109" xfId="0" applyNumberFormat="1" applyFont="1" applyFill="1" applyBorder="1" applyAlignment="1" applyProtection="1">
      <alignment horizontal="right" vertical="center"/>
      <protection locked="0"/>
    </xf>
    <xf numFmtId="168" fontId="24" fillId="28" borderId="108" xfId="0" applyNumberFormat="1" applyFont="1" applyFill="1" applyBorder="1" applyAlignment="1" applyProtection="1">
      <alignment horizontal="right" vertical="center"/>
      <protection locked="0"/>
    </xf>
    <xf numFmtId="168" fontId="24" fillId="28" borderId="109" xfId="0" applyNumberFormat="1" applyFont="1" applyFill="1" applyBorder="1" applyAlignment="1" applyProtection="1">
      <alignment horizontal="right" vertical="center"/>
      <protection locked="0"/>
    </xf>
    <xf numFmtId="168" fontId="24" fillId="28" borderId="237" xfId="0" applyNumberFormat="1" applyFont="1" applyFill="1" applyBorder="1" applyAlignment="1" applyProtection="1">
      <alignment horizontal="right" vertical="center"/>
      <protection locked="0"/>
    </xf>
    <xf numFmtId="167" fontId="24" fillId="28" borderId="59" xfId="0" applyNumberFormat="1" applyFont="1" applyFill="1" applyBorder="1" applyAlignment="1" applyProtection="1">
      <alignment horizontal="right" vertical="center"/>
      <protection locked="0"/>
    </xf>
    <xf numFmtId="168" fontId="24" fillId="28" borderId="114" xfId="0" applyNumberFormat="1" applyFont="1" applyFill="1" applyBorder="1" applyAlignment="1" applyProtection="1">
      <alignment horizontal="right" vertical="center"/>
      <protection locked="0"/>
    </xf>
    <xf numFmtId="168" fontId="24" fillId="28" borderId="59" xfId="0" applyNumberFormat="1" applyFont="1" applyFill="1" applyBorder="1" applyAlignment="1" applyProtection="1">
      <alignment horizontal="right" vertical="center"/>
      <protection locked="0"/>
    </xf>
    <xf numFmtId="168" fontId="24" fillId="28" borderId="60" xfId="0" applyNumberFormat="1" applyFont="1" applyFill="1" applyBorder="1" applyAlignment="1" applyProtection="1">
      <alignment horizontal="right" vertical="center"/>
      <protection locked="0"/>
    </xf>
    <xf numFmtId="0" fontId="32" fillId="27" borderId="0" xfId="0" applyFont="1" applyFill="1" applyAlignment="1" applyProtection="1">
      <alignment horizontal="center" vertical="top"/>
      <protection locked="0"/>
    </xf>
    <xf numFmtId="0" fontId="30" fillId="27" borderId="0" xfId="0" applyFont="1" applyFill="1" applyAlignment="1" applyProtection="1">
      <alignment vertical="top"/>
      <protection locked="0"/>
    </xf>
    <xf numFmtId="0" fontId="30" fillId="27" borderId="0" xfId="0" applyFont="1" applyFill="1" applyAlignment="1" applyProtection="1">
      <alignment horizontal="left" vertical="top"/>
      <protection locked="0"/>
    </xf>
    <xf numFmtId="49" fontId="24" fillId="23" borderId="124" xfId="0" applyNumberFormat="1" applyFont="1" applyFill="1" applyBorder="1" applyAlignment="1" applyProtection="1">
      <alignment horizontal="center" vertical="center" wrapText="1"/>
      <protection locked="0"/>
    </xf>
    <xf numFmtId="164" fontId="23" fillId="23" borderId="186" xfId="0" applyNumberFormat="1" applyFont="1" applyFill="1" applyBorder="1" applyAlignment="1" applyProtection="1">
      <alignment horizontal="center" vertical="center"/>
      <protection locked="0"/>
    </xf>
    <xf numFmtId="164" fontId="23" fillId="23" borderId="187" xfId="0" applyNumberFormat="1" applyFont="1" applyFill="1" applyBorder="1" applyAlignment="1" applyProtection="1">
      <alignment horizontal="center" vertical="center"/>
      <protection locked="0"/>
    </xf>
    <xf numFmtId="167" fontId="23" fillId="23" borderId="126" xfId="0" applyNumberFormat="1" applyFont="1" applyFill="1" applyBorder="1" applyAlignment="1" applyProtection="1">
      <alignment horizontal="center" vertical="center"/>
      <protection locked="0"/>
    </xf>
    <xf numFmtId="165" fontId="23" fillId="23" borderId="126" xfId="0" applyNumberFormat="1" applyFont="1" applyFill="1" applyBorder="1" applyAlignment="1" applyProtection="1">
      <alignment horizontal="center" vertical="center"/>
      <protection locked="0"/>
    </xf>
    <xf numFmtId="168" fontId="23" fillId="23" borderId="126" xfId="0" applyNumberFormat="1" applyFont="1" applyFill="1" applyBorder="1" applyAlignment="1" applyProtection="1">
      <alignment horizontal="center" vertical="center"/>
      <protection locked="0"/>
    </xf>
    <xf numFmtId="168" fontId="23" fillId="23" borderId="189" xfId="0" applyNumberFormat="1" applyFont="1" applyFill="1" applyBorder="1" applyAlignment="1" applyProtection="1">
      <alignment horizontal="center" vertical="center"/>
      <protection locked="0"/>
    </xf>
    <xf numFmtId="49" fontId="23" fillId="23" borderId="211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2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3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6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7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18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31" xfId="28" applyNumberFormat="1" applyFont="1" applyFill="1" applyBorder="1" applyAlignment="1" applyProtection="1">
      <alignment horizontal="center" vertical="center" wrapText="1"/>
      <protection locked="0"/>
    </xf>
    <xf numFmtId="0" fontId="23" fillId="23" borderId="32" xfId="28" applyFont="1" applyFill="1" applyBorder="1" applyAlignment="1" applyProtection="1">
      <alignment horizontal="center" vertical="center" wrapText="1"/>
      <protection locked="0"/>
    </xf>
    <xf numFmtId="0" fontId="23" fillId="23" borderId="33" xfId="28" applyFont="1" applyFill="1" applyBorder="1" applyAlignment="1" applyProtection="1">
      <alignment horizontal="center" vertical="center" wrapText="1"/>
      <protection locked="0"/>
    </xf>
    <xf numFmtId="0" fontId="23" fillId="23" borderId="12" xfId="28" applyFont="1" applyFill="1" applyBorder="1" applyAlignment="1" applyProtection="1">
      <alignment horizontal="center" vertical="center" wrapText="1"/>
      <protection locked="0"/>
    </xf>
    <xf numFmtId="0" fontId="23" fillId="23" borderId="0" xfId="28" applyFont="1" applyFill="1" applyBorder="1" applyAlignment="1" applyProtection="1">
      <alignment horizontal="center" vertical="center" wrapText="1"/>
      <protection locked="0"/>
    </xf>
    <xf numFmtId="0" fontId="23" fillId="23" borderId="37" xfId="28" applyFont="1" applyFill="1" applyBorder="1" applyAlignment="1" applyProtection="1">
      <alignment horizontal="center" vertical="center" wrapText="1"/>
      <protection locked="0"/>
    </xf>
    <xf numFmtId="0" fontId="23" fillId="23" borderId="219" xfId="28" applyFont="1" applyFill="1" applyBorder="1" applyAlignment="1" applyProtection="1">
      <alignment horizontal="center" vertical="center" wrapText="1"/>
      <protection locked="0"/>
    </xf>
    <xf numFmtId="0" fontId="23" fillId="23" borderId="220" xfId="28" applyFont="1" applyFill="1" applyBorder="1" applyAlignment="1" applyProtection="1">
      <alignment horizontal="center" vertical="center" wrapText="1"/>
      <protection locked="0"/>
    </xf>
    <xf numFmtId="0" fontId="23" fillId="23" borderId="221" xfId="28" applyFont="1" applyFill="1" applyBorder="1" applyAlignment="1" applyProtection="1">
      <alignment horizontal="center" vertical="center" wrapText="1"/>
      <protection locked="0"/>
    </xf>
    <xf numFmtId="49" fontId="23" fillId="23" borderId="222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0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3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1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5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6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04" xfId="28" applyNumberFormat="1" applyFont="1" applyFill="1" applyBorder="1" applyAlignment="1" applyProtection="1">
      <alignment horizontal="center" vertical="center" wrapText="1"/>
      <protection locked="0"/>
    </xf>
    <xf numFmtId="49" fontId="23" fillId="23" borderId="227" xfId="28" applyNumberFormat="1" applyFont="1" applyFill="1" applyBorder="1" applyAlignment="1" applyProtection="1">
      <alignment horizontal="center" vertical="center" wrapText="1"/>
      <protection locked="0"/>
    </xf>
    <xf numFmtId="0" fontId="30" fillId="26" borderId="0" xfId="0" applyFont="1" applyFill="1" applyAlignment="1" applyProtection="1">
      <alignment horizontal="left" vertical="top" wrapText="1"/>
      <protection locked="0"/>
    </xf>
    <xf numFmtId="49" fontId="23" fillId="23" borderId="185" xfId="0" applyNumberFormat="1" applyFont="1" applyFill="1" applyBorder="1" applyAlignment="1" applyProtection="1">
      <alignment horizontal="center" vertical="center"/>
      <protection locked="0"/>
    </xf>
    <xf numFmtId="49" fontId="23" fillId="23" borderId="186" xfId="0" applyNumberFormat="1" applyFont="1" applyFill="1" applyBorder="1" applyAlignment="1" applyProtection="1">
      <alignment horizontal="center" vertical="center"/>
      <protection locked="0"/>
    </xf>
    <xf numFmtId="49" fontId="23" fillId="23" borderId="187" xfId="0" applyNumberFormat="1" applyFont="1" applyFill="1" applyBorder="1" applyAlignment="1" applyProtection="1">
      <alignment horizontal="center" vertical="center"/>
      <protection locked="0"/>
    </xf>
    <xf numFmtId="49" fontId="23" fillId="23" borderId="125" xfId="0" applyNumberFormat="1" applyFont="1" applyFill="1" applyBorder="1" applyAlignment="1" applyProtection="1">
      <alignment horizontal="center" vertical="center"/>
      <protection locked="0"/>
    </xf>
    <xf numFmtId="49" fontId="23" fillId="23" borderId="126" xfId="0" applyNumberFormat="1" applyFont="1" applyFill="1" applyBorder="1" applyAlignment="1" applyProtection="1">
      <alignment horizontal="center" vertical="center"/>
      <protection locked="0"/>
    </xf>
    <xf numFmtId="49" fontId="23" fillId="23" borderId="189" xfId="0" applyNumberFormat="1" applyFont="1" applyFill="1" applyBorder="1" applyAlignment="1" applyProtection="1">
      <alignment horizontal="center" vertical="center"/>
      <protection locked="0"/>
    </xf>
    <xf numFmtId="49" fontId="23" fillId="23" borderId="31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32" xfId="0" applyFont="1" applyFill="1" applyBorder="1" applyAlignment="1" applyProtection="1">
      <alignment horizontal="center" vertical="center" wrapText="1"/>
      <protection locked="0"/>
    </xf>
    <xf numFmtId="0" fontId="23" fillId="23" borderId="33" xfId="0" applyFont="1" applyFill="1" applyBorder="1" applyAlignment="1" applyProtection="1">
      <alignment horizontal="center" vertical="center" wrapText="1"/>
      <protection locked="0"/>
    </xf>
    <xf numFmtId="0" fontId="23" fillId="23" borderId="12" xfId="0" applyFont="1" applyFill="1" applyBorder="1" applyAlignment="1" applyProtection="1">
      <alignment horizontal="center" vertical="center" wrapText="1"/>
      <protection locked="0"/>
    </xf>
    <xf numFmtId="0" fontId="23" fillId="23" borderId="0" xfId="0" applyFont="1" applyFill="1" applyBorder="1" applyAlignment="1" applyProtection="1">
      <alignment horizontal="center" vertical="center" wrapText="1"/>
      <protection locked="0"/>
    </xf>
    <xf numFmtId="0" fontId="23" fillId="23" borderId="37" xfId="0" applyFont="1" applyFill="1" applyBorder="1" applyAlignment="1" applyProtection="1">
      <alignment horizontal="center" vertical="center" wrapText="1"/>
      <protection locked="0"/>
    </xf>
    <xf numFmtId="0" fontId="23" fillId="23" borderId="219" xfId="0" applyFont="1" applyFill="1" applyBorder="1" applyAlignment="1" applyProtection="1">
      <alignment horizontal="center" vertical="center" wrapText="1"/>
      <protection locked="0"/>
    </xf>
    <xf numFmtId="0" fontId="23" fillId="23" borderId="220" xfId="0" applyFont="1" applyFill="1" applyBorder="1" applyAlignment="1" applyProtection="1">
      <alignment horizontal="center" vertical="center" wrapText="1"/>
      <protection locked="0"/>
    </xf>
    <xf numFmtId="0" fontId="23" fillId="23" borderId="221" xfId="0" applyFont="1" applyFill="1" applyBorder="1" applyAlignment="1" applyProtection="1">
      <alignment horizontal="center" vertical="center" wrapText="1"/>
      <protection locked="0"/>
    </xf>
    <xf numFmtId="49" fontId="23" fillId="23" borderId="228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229" xfId="0" applyFont="1" applyFill="1" applyBorder="1" applyAlignment="1" applyProtection="1">
      <alignment horizontal="center" vertical="center" wrapText="1"/>
      <protection locked="0"/>
    </xf>
    <xf numFmtId="0" fontId="23" fillId="23" borderId="230" xfId="0" applyFont="1" applyFill="1" applyBorder="1" applyAlignment="1" applyProtection="1">
      <alignment horizontal="center" vertical="center" wrapText="1"/>
      <protection locked="0"/>
    </xf>
    <xf numFmtId="0" fontId="23" fillId="23" borderId="231" xfId="0" applyFont="1" applyFill="1" applyBorder="1" applyAlignment="1" applyProtection="1">
      <alignment horizontal="center" vertical="center" wrapText="1"/>
      <protection locked="0"/>
    </xf>
    <xf numFmtId="0" fontId="23" fillId="23" borderId="232" xfId="0" applyFont="1" applyFill="1" applyBorder="1" applyAlignment="1" applyProtection="1">
      <alignment horizontal="center" vertical="center" wrapText="1"/>
      <protection locked="0"/>
    </xf>
    <xf numFmtId="0" fontId="23" fillId="23" borderId="188" xfId="0" applyFont="1" applyFill="1" applyBorder="1" applyAlignment="1" applyProtection="1">
      <alignment horizontal="center" vertical="center" wrapText="1"/>
      <protection locked="0"/>
    </xf>
    <xf numFmtId="49" fontId="24" fillId="23" borderId="233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00" xfId="0" applyFont="1" applyFill="1" applyBorder="1" applyAlignment="1" applyProtection="1">
      <alignment horizontal="center" vertical="center" wrapText="1"/>
      <protection locked="0"/>
    </xf>
    <xf numFmtId="0" fontId="24" fillId="23" borderId="223" xfId="0" applyFont="1" applyFill="1" applyBorder="1" applyAlignment="1" applyProtection="1">
      <alignment horizontal="center" vertical="center" wrapText="1"/>
      <protection locked="0"/>
    </xf>
    <xf numFmtId="49" fontId="24" fillId="23" borderId="123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124" xfId="0" applyFont="1" applyFill="1" applyBorder="1" applyAlignment="1" applyProtection="1">
      <alignment horizontal="center" vertical="center" wrapText="1"/>
      <protection locked="0"/>
    </xf>
    <xf numFmtId="49" fontId="24" fillId="23" borderId="234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03" xfId="0" applyFont="1" applyFill="1" applyBorder="1" applyAlignment="1" applyProtection="1">
      <alignment horizontal="center" vertical="center" wrapText="1"/>
      <protection locked="0"/>
    </xf>
    <xf numFmtId="0" fontId="24" fillId="23" borderId="235" xfId="0" applyFont="1" applyFill="1" applyBorder="1" applyAlignment="1" applyProtection="1">
      <alignment horizontal="center" vertical="center" wrapText="1"/>
      <protection locked="0"/>
    </xf>
    <xf numFmtId="49" fontId="24" fillId="23" borderId="236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05" xfId="0" applyFont="1" applyFill="1" applyBorder="1" applyAlignment="1" applyProtection="1">
      <alignment horizontal="center" vertical="center" wrapText="1"/>
      <protection locked="0"/>
    </xf>
    <xf numFmtId="0" fontId="24" fillId="23" borderId="218" xfId="0" applyFont="1" applyFill="1" applyBorder="1" applyAlignment="1" applyProtection="1">
      <alignment horizontal="center" vertical="center" wrapText="1"/>
      <protection locked="0"/>
    </xf>
    <xf numFmtId="49" fontId="24" fillId="23" borderId="108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25" xfId="0" applyFont="1" applyFill="1" applyBorder="1" applyAlignment="1" applyProtection="1">
      <alignment horizontal="center" vertical="center" wrapText="1"/>
      <protection locked="0"/>
    </xf>
    <xf numFmtId="49" fontId="24" fillId="23" borderId="237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38" xfId="0" applyFont="1" applyFill="1" applyBorder="1" applyAlignment="1" applyProtection="1">
      <alignment horizontal="center" vertical="center" wrapText="1"/>
      <protection locked="0"/>
    </xf>
    <xf numFmtId="49" fontId="24" fillId="23" borderId="109" xfId="0" applyNumberFormat="1" applyFont="1" applyFill="1" applyBorder="1" applyAlignment="1" applyProtection="1">
      <alignment horizontal="center" vertical="center" wrapText="1"/>
      <protection locked="0"/>
    </xf>
    <xf numFmtId="0" fontId="24" fillId="23" borderId="227" xfId="0" applyFont="1" applyFill="1" applyBorder="1" applyAlignment="1" applyProtection="1">
      <alignment horizontal="center" vertical="center" wrapText="1"/>
      <protection locked="0"/>
    </xf>
    <xf numFmtId="49" fontId="27" fillId="23" borderId="239" xfId="0" applyNumberFormat="1" applyFont="1" applyFill="1" applyBorder="1" applyAlignment="1" applyProtection="1">
      <alignment horizontal="center" vertical="center" textRotation="90" wrapText="1"/>
      <protection locked="0"/>
    </xf>
    <xf numFmtId="0" fontId="27" fillId="23" borderId="240" xfId="0" applyFont="1" applyFill="1" applyBorder="1" applyAlignment="1" applyProtection="1">
      <alignment horizontal="center" vertical="center" textRotation="90" wrapText="1"/>
      <protection locked="0"/>
    </xf>
    <xf numFmtId="49" fontId="24" fillId="23" borderId="205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1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7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2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3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0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37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19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20" xfId="0" applyNumberFormat="1" applyFont="1" applyFill="1" applyBorder="1" applyAlignment="1" applyProtection="1">
      <alignment horizontal="center" vertical="center" wrapText="1"/>
      <protection locked="0"/>
    </xf>
    <xf numFmtId="49" fontId="23" fillId="23" borderId="221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32" xfId="0" applyFill="1" applyBorder="1" applyAlignment="1" applyProtection="1">
      <alignment horizontal="center" vertical="center" wrapText="1"/>
      <protection locked="0"/>
    </xf>
    <xf numFmtId="0" fontId="0" fillId="23" borderId="229" xfId="0" applyFill="1" applyBorder="1" applyAlignment="1" applyProtection="1">
      <alignment horizontal="center" vertical="center" wrapText="1"/>
      <protection locked="0"/>
    </xf>
    <xf numFmtId="0" fontId="0" fillId="23" borderId="230" xfId="0" applyFill="1" applyBorder="1" applyAlignment="1" applyProtection="1">
      <alignment horizontal="center" vertical="center" wrapText="1"/>
      <protection locked="0"/>
    </xf>
    <xf numFmtId="0" fontId="0" fillId="23" borderId="231" xfId="0" applyFill="1" applyBorder="1" applyAlignment="1" applyProtection="1">
      <alignment horizontal="center" vertical="center" wrapText="1"/>
      <protection locked="0"/>
    </xf>
    <xf numFmtId="0" fontId="0" fillId="23" borderId="232" xfId="0" applyFill="1" applyBorder="1" applyAlignment="1" applyProtection="1">
      <alignment horizontal="center" vertical="center" wrapText="1"/>
      <protection locked="0"/>
    </xf>
    <xf numFmtId="49" fontId="24" fillId="23" borderId="238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5" xfId="0" applyNumberFormat="1" applyFont="1" applyFill="1" applyBorder="1" applyAlignment="1" applyProtection="1">
      <alignment horizontal="center" vertical="center" wrapText="1"/>
      <protection locked="0"/>
    </xf>
    <xf numFmtId="49" fontId="53" fillId="23" borderId="109" xfId="0" applyNumberFormat="1" applyFont="1" applyFill="1" applyBorder="1" applyAlignment="1" applyProtection="1">
      <alignment horizontal="center" vertical="center" wrapText="1"/>
      <protection locked="0"/>
    </xf>
    <xf numFmtId="49" fontId="53" fillId="23" borderId="227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188" xfId="0" applyFill="1" applyBorder="1" applyAlignment="1" applyProtection="1">
      <alignment horizontal="center" vertical="center" wrapText="1"/>
      <protection locked="0"/>
    </xf>
    <xf numFmtId="49" fontId="24" fillId="23" borderId="200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2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03" xfId="0" applyNumberFormat="1" applyFont="1" applyFill="1" applyBorder="1" applyAlignment="1" applyProtection="1">
      <alignment horizontal="center" vertical="center" wrapText="1"/>
      <protection locked="0"/>
    </xf>
    <xf numFmtId="49" fontId="24" fillId="23" borderId="235" xfId="0" applyNumberFormat="1" applyFont="1" applyFill="1" applyBorder="1" applyAlignment="1" applyProtection="1">
      <alignment horizontal="center" vertical="center" wrapText="1"/>
      <protection locked="0"/>
    </xf>
    <xf numFmtId="0" fontId="0" fillId="23" borderId="14" xfId="0" applyFill="1" applyBorder="1" applyAlignment="1" applyProtection="1">
      <alignment horizontal="center" vertical="center" wrapText="1"/>
      <protection locked="0"/>
    </xf>
    <xf numFmtId="0" fontId="0" fillId="23" borderId="124" xfId="0" applyFill="1" applyBorder="1" applyAlignment="1" applyProtection="1">
      <alignment horizontal="center" vertical="center" wrapText="1"/>
      <protection locked="0"/>
    </xf>
    <xf numFmtId="0" fontId="0" fillId="23" borderId="227" xfId="0" applyFill="1" applyBorder="1" applyAlignment="1" applyProtection="1">
      <alignment horizontal="center" vertical="center" wrapText="1"/>
      <protection locked="0"/>
    </xf>
    <xf numFmtId="0" fontId="0" fillId="23" borderId="200" xfId="0" applyFill="1" applyBorder="1" applyAlignment="1" applyProtection="1">
      <alignment horizontal="center" vertical="center" wrapText="1"/>
      <protection locked="0"/>
    </xf>
    <xf numFmtId="0" fontId="0" fillId="23" borderId="223" xfId="0" applyFill="1" applyBorder="1" applyAlignment="1" applyProtection="1">
      <alignment horizontal="center" vertical="center" wrapText="1"/>
      <protection locked="0"/>
    </xf>
    <xf numFmtId="0" fontId="0" fillId="23" borderId="225" xfId="0" applyFill="1" applyBorder="1" applyAlignment="1" applyProtection="1">
      <alignment horizontal="center" vertical="center" wrapText="1"/>
      <protection locked="0"/>
    </xf>
    <xf numFmtId="0" fontId="0" fillId="23" borderId="203" xfId="0" applyFill="1" applyBorder="1" applyAlignment="1" applyProtection="1">
      <alignment horizontal="center" vertical="center" wrapText="1"/>
      <protection locked="0"/>
    </xf>
    <xf numFmtId="0" fontId="0" fillId="23" borderId="235" xfId="0" applyFill="1" applyBorder="1" applyAlignment="1" applyProtection="1">
      <alignment horizontal="center" vertical="center" wrapText="1"/>
      <protection locked="0"/>
    </xf>
    <xf numFmtId="0" fontId="0" fillId="23" borderId="238" xfId="0" applyFill="1" applyBorder="1" applyAlignment="1" applyProtection="1">
      <alignment horizontal="center" vertical="center" wrapText="1"/>
      <protection locked="0"/>
    </xf>
    <xf numFmtId="49" fontId="27" fillId="23" borderId="2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7" fillId="23" borderId="243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43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 builtinId="25" customBuiltin="1"/>
    <cellStyle name="Chybně" xfId="20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3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36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2'!C2"/><Relationship Id="rId7" Type="http://schemas.openxmlformats.org/officeDocument/2006/relationships/hyperlink" Target="#'C6'!C2"/><Relationship Id="rId2" Type="http://schemas.openxmlformats.org/officeDocument/2006/relationships/hyperlink" Target="#'C1'!C2"/><Relationship Id="rId1" Type="http://schemas.openxmlformats.org/officeDocument/2006/relationships/hyperlink" Target="#Obsah!C2"/><Relationship Id="rId6" Type="http://schemas.openxmlformats.org/officeDocument/2006/relationships/hyperlink" Target="#'C5'!C2"/><Relationship Id="rId5" Type="http://schemas.openxmlformats.org/officeDocument/2006/relationships/hyperlink" Target="#'C4'!C2"/><Relationship Id="rId4" Type="http://schemas.openxmlformats.org/officeDocument/2006/relationships/hyperlink" Target="#'C3'!C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9525</xdr:rowOff>
    </xdr:from>
    <xdr:to>
      <xdr:col>6</xdr:col>
      <xdr:colOff>714375</xdr:colOff>
      <xdr:row>5</xdr:row>
      <xdr:rowOff>200025</xdr:rowOff>
    </xdr:to>
    <xdr:sp macro="[0]!TL_O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30CCD17-9072-4DE2-8D10-A1981FD652D1}"/>
            </a:ext>
          </a:extLst>
        </xdr:cNvPr>
        <xdr:cNvSpPr txBox="1">
          <a:spLocks noChangeArrowheads="1"/>
        </xdr:cNvSpPr>
      </xdr:nvSpPr>
      <xdr:spPr bwMode="auto">
        <a:xfrm>
          <a:off x="6067425" y="12287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7</xdr:col>
      <xdr:colOff>0</xdr:colOff>
      <xdr:row>7</xdr:row>
      <xdr:rowOff>200025</xdr:rowOff>
    </xdr:to>
    <xdr:sp macro="[0]!List1.TL_2" textlink="">
      <xdr:nvSpPr>
        <xdr:cNvPr id="1028" name="TL_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B682149-EEDE-466D-B94B-95F5DD3C0AAB}"/>
            </a:ext>
          </a:extLst>
        </xdr:cNvPr>
        <xdr:cNvSpPr txBox="1">
          <a:spLocks noChangeArrowheads="1"/>
        </xdr:cNvSpPr>
      </xdr:nvSpPr>
      <xdr:spPr bwMode="auto">
        <a:xfrm>
          <a:off x="6067425" y="1647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C1</a:t>
          </a:r>
        </a:p>
      </xdr:txBody>
    </xdr:sp>
    <xdr:clientData/>
  </xdr:twoCellAnchor>
  <xdr:twoCellAnchor>
    <xdr:from>
      <xdr:col>6</xdr:col>
      <xdr:colOff>9525</xdr:colOff>
      <xdr:row>9</xdr:row>
      <xdr:rowOff>9525</xdr:rowOff>
    </xdr:from>
    <xdr:to>
      <xdr:col>7</xdr:col>
      <xdr:colOff>0</xdr:colOff>
      <xdr:row>9</xdr:row>
      <xdr:rowOff>295275</xdr:rowOff>
    </xdr:to>
    <xdr:sp macro="[0]!List1.TL_3" textlink="">
      <xdr:nvSpPr>
        <xdr:cNvPr id="1029" name="TL_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EC00D879-8C70-455D-AE05-8A476E6C7FA3}"/>
            </a:ext>
          </a:extLst>
        </xdr:cNvPr>
        <xdr:cNvSpPr txBox="1">
          <a:spLocks noChangeArrowheads="1"/>
        </xdr:cNvSpPr>
      </xdr:nvSpPr>
      <xdr:spPr bwMode="auto">
        <a:xfrm>
          <a:off x="6067425" y="195262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C2</a:t>
          </a:r>
        </a:p>
      </xdr:txBody>
    </xdr:sp>
    <xdr:clientData/>
  </xdr:twoCellAnchor>
  <xdr:twoCellAnchor>
    <xdr:from>
      <xdr:col>6</xdr:col>
      <xdr:colOff>9525</xdr:colOff>
      <xdr:row>11</xdr:row>
      <xdr:rowOff>9525</xdr:rowOff>
    </xdr:from>
    <xdr:to>
      <xdr:col>7</xdr:col>
      <xdr:colOff>0</xdr:colOff>
      <xdr:row>11</xdr:row>
      <xdr:rowOff>295275</xdr:rowOff>
    </xdr:to>
    <xdr:sp macro="[0]!List1.TL_4" textlink="">
      <xdr:nvSpPr>
        <xdr:cNvPr id="1030" name="TL_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B841CCDF-7829-4ECC-B09F-3295FD2F3F9F}"/>
            </a:ext>
          </a:extLst>
        </xdr:cNvPr>
        <xdr:cNvSpPr txBox="1">
          <a:spLocks noChangeArrowheads="1"/>
        </xdr:cNvSpPr>
      </xdr:nvSpPr>
      <xdr:spPr bwMode="auto">
        <a:xfrm>
          <a:off x="6067425" y="235267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C3</a:t>
          </a:r>
        </a:p>
      </xdr:txBody>
    </xdr:sp>
    <xdr:clientData/>
  </xdr:twoCellAnchor>
  <xdr:twoCellAnchor>
    <xdr:from>
      <xdr:col>6</xdr:col>
      <xdr:colOff>9525</xdr:colOff>
      <xdr:row>13</xdr:row>
      <xdr:rowOff>9525</xdr:rowOff>
    </xdr:from>
    <xdr:to>
      <xdr:col>7</xdr:col>
      <xdr:colOff>0</xdr:colOff>
      <xdr:row>13</xdr:row>
      <xdr:rowOff>295275</xdr:rowOff>
    </xdr:to>
    <xdr:sp macro="[0]!List1.TL_5" textlink="">
      <xdr:nvSpPr>
        <xdr:cNvPr id="1031" name="TL_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C9938298-A725-4942-9BC9-150AE475D06F}"/>
            </a:ext>
          </a:extLst>
        </xdr:cNvPr>
        <xdr:cNvSpPr txBox="1">
          <a:spLocks noChangeArrowheads="1"/>
        </xdr:cNvSpPr>
      </xdr:nvSpPr>
      <xdr:spPr bwMode="auto">
        <a:xfrm>
          <a:off x="6067425" y="275272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C4</a:t>
          </a:r>
        </a:p>
      </xdr:txBody>
    </xdr:sp>
    <xdr:clientData/>
  </xdr:twoCellAnchor>
  <xdr:twoCellAnchor>
    <xdr:from>
      <xdr:col>6</xdr:col>
      <xdr:colOff>9525</xdr:colOff>
      <xdr:row>15</xdr:row>
      <xdr:rowOff>9525</xdr:rowOff>
    </xdr:from>
    <xdr:to>
      <xdr:col>7</xdr:col>
      <xdr:colOff>0</xdr:colOff>
      <xdr:row>15</xdr:row>
      <xdr:rowOff>295275</xdr:rowOff>
    </xdr:to>
    <xdr:sp macro="[0]!List1.TL_6" textlink="">
      <xdr:nvSpPr>
        <xdr:cNvPr id="1032" name="TL_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CBCE74C1-B297-4E25-BD08-E6050C02544D}"/>
            </a:ext>
          </a:extLst>
        </xdr:cNvPr>
        <xdr:cNvSpPr txBox="1">
          <a:spLocks noChangeArrowheads="1"/>
        </xdr:cNvSpPr>
      </xdr:nvSpPr>
      <xdr:spPr bwMode="auto">
        <a:xfrm>
          <a:off x="6067425" y="3152775"/>
          <a:ext cx="704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C5</a:t>
          </a:r>
        </a:p>
      </xdr:txBody>
    </xdr:sp>
    <xdr:clientData/>
  </xdr:twoCellAnchor>
  <xdr:twoCellAnchor>
    <xdr:from>
      <xdr:col>6</xdr:col>
      <xdr:colOff>9525</xdr:colOff>
      <xdr:row>17</xdr:row>
      <xdr:rowOff>9525</xdr:rowOff>
    </xdr:from>
    <xdr:to>
      <xdr:col>7</xdr:col>
      <xdr:colOff>0</xdr:colOff>
      <xdr:row>17</xdr:row>
      <xdr:rowOff>200025</xdr:rowOff>
    </xdr:to>
    <xdr:sp macro="[0]!List1.TL_7" textlink="">
      <xdr:nvSpPr>
        <xdr:cNvPr id="1033" name="TL_7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A01F2F7-8576-4D64-854D-7796F18F823C}"/>
            </a:ext>
          </a:extLst>
        </xdr:cNvPr>
        <xdr:cNvSpPr txBox="1">
          <a:spLocks noChangeArrowheads="1"/>
        </xdr:cNvSpPr>
      </xdr:nvSpPr>
      <xdr:spPr bwMode="auto">
        <a:xfrm>
          <a:off x="6067425" y="3552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C6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PRAVA%20ROCENEK\Rocenky%20EXPORTY\Ekonom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Z19"/>
  <sheetViews>
    <sheetView showGridLines="0" showZeros="0" tabSelected="1" showOutlineSymbols="0" topLeftCell="B2" zoomScale="90" workbookViewId="0">
      <pane ySplit="3" topLeftCell="A5" activePane="bottomLeft" state="frozenSplit"/>
      <selection activeCell="B2" sqref="B2"/>
      <selection pane="bottomLeft" activeCell="B2" sqref="B2"/>
    </sheetView>
  </sheetViews>
  <sheetFormatPr defaultColWidth="9.08984375" defaultRowHeight="18" customHeight="1" x14ac:dyDescent="0.3"/>
  <cols>
    <col min="1" max="1" width="12.6328125" style="1" hidden="1" customWidth="1"/>
    <col min="2" max="2" width="2.6328125" style="1" customWidth="1"/>
    <col min="3" max="3" width="9.6328125" style="1" customWidth="1"/>
    <col min="4" max="4" width="3.6328125" style="1" customWidth="1"/>
    <col min="5" max="5" width="72.6328125" style="1" customWidth="1"/>
    <col min="6" max="6" width="2" style="1" customWidth="1"/>
    <col min="7" max="7" width="10.6328125" style="1" customWidth="1"/>
    <col min="8" max="8" width="2.6328125" style="1" customWidth="1"/>
    <col min="9" max="12" width="9.08984375" style="1"/>
    <col min="13" max="54" width="0" style="1" hidden="1" customWidth="1"/>
    <col min="55" max="16384" width="9.08984375" style="1"/>
  </cols>
  <sheetData>
    <row r="1" spans="1:26" ht="18" hidden="1" customHeight="1" x14ac:dyDescent="0.3">
      <c r="A1" s="407" t="s">
        <v>371</v>
      </c>
      <c r="E1" s="2">
        <v>100</v>
      </c>
      <c r="Z1" s="2"/>
    </row>
    <row r="2" spans="1:26" s="4" customFormat="1" ht="18" customHeight="1" x14ac:dyDescent="0.25">
      <c r="B2" s="3"/>
      <c r="C2" s="3"/>
      <c r="D2" s="3"/>
    </row>
    <row r="3" spans="1:26" s="4" customFormat="1" ht="24" customHeight="1" x14ac:dyDescent="0.25">
      <c r="B3" s="3"/>
      <c r="C3" s="5"/>
      <c r="D3" s="5"/>
      <c r="E3" s="5"/>
      <c r="F3" s="5"/>
      <c r="G3" s="5"/>
    </row>
    <row r="4" spans="1:26" s="4" customFormat="1" ht="36" customHeight="1" x14ac:dyDescent="0.25">
      <c r="B4" s="3"/>
      <c r="C4" s="7" t="s">
        <v>40</v>
      </c>
      <c r="D4" s="7"/>
      <c r="E4" s="7"/>
      <c r="F4" s="7"/>
      <c r="G4" s="7"/>
    </row>
    <row r="5" spans="1:26" s="4" customFormat="1" ht="18" customHeight="1" x14ac:dyDescent="0.25">
      <c r="D5" s="4" t="s">
        <v>39</v>
      </c>
      <c r="G5" s="3"/>
      <c r="H5" s="3"/>
    </row>
    <row r="6" spans="1:26" s="4" customFormat="1" ht="18" customHeight="1" x14ac:dyDescent="0.25">
      <c r="C6" s="8" t="s">
        <v>32</v>
      </c>
      <c r="D6" s="9"/>
      <c r="E6" s="9" t="s">
        <v>363</v>
      </c>
      <c r="G6" s="6"/>
      <c r="H6" s="3"/>
      <c r="I6" s="3"/>
    </row>
    <row r="7" spans="1:26" s="4" customFormat="1" ht="15" customHeight="1" x14ac:dyDescent="0.3">
      <c r="C7" s="10"/>
      <c r="D7" s="14"/>
      <c r="E7" s="12"/>
      <c r="G7" s="3"/>
      <c r="H7" s="3"/>
      <c r="I7" s="3"/>
    </row>
    <row r="8" spans="1:26" s="4" customFormat="1" ht="18.75" customHeight="1" x14ac:dyDescent="0.25">
      <c r="C8" s="8" t="s">
        <v>33</v>
      </c>
      <c r="D8" s="9"/>
      <c r="E8" s="11" t="s">
        <v>371</v>
      </c>
      <c r="G8" s="6"/>
      <c r="H8" s="3"/>
      <c r="I8" s="3"/>
    </row>
    <row r="9" spans="1:26" s="4" customFormat="1" ht="0.75" customHeight="1" x14ac:dyDescent="0.3">
      <c r="C9" s="10"/>
      <c r="D9" s="14"/>
      <c r="E9" s="12"/>
      <c r="G9" s="3"/>
      <c r="H9" s="3"/>
      <c r="I9" s="3"/>
    </row>
    <row r="10" spans="1:26" s="4" customFormat="1" ht="28.5" customHeight="1" x14ac:dyDescent="0.25">
      <c r="C10" s="8" t="s">
        <v>34</v>
      </c>
      <c r="D10" s="9"/>
      <c r="E10" s="11" t="s">
        <v>446</v>
      </c>
      <c r="G10" s="6"/>
      <c r="H10" s="3"/>
      <c r="I10" s="3"/>
    </row>
    <row r="11" spans="1:26" s="4" customFormat="1" ht="0.75" customHeight="1" x14ac:dyDescent="0.3">
      <c r="C11" s="10"/>
      <c r="D11" s="14"/>
      <c r="E11" s="12"/>
      <c r="G11" s="3"/>
      <c r="H11" s="3"/>
      <c r="I11" s="3"/>
    </row>
    <row r="12" spans="1:26" s="4" customFormat="1" ht="30.75" customHeight="1" x14ac:dyDescent="0.25">
      <c r="C12" s="8" t="s">
        <v>35</v>
      </c>
      <c r="D12" s="9"/>
      <c r="E12" s="11" t="s">
        <v>447</v>
      </c>
      <c r="G12" s="6"/>
      <c r="H12" s="3"/>
      <c r="I12" s="3"/>
    </row>
    <row r="13" spans="1:26" s="4" customFormat="1" ht="0.75" customHeight="1" x14ac:dyDescent="0.3">
      <c r="C13" s="10"/>
      <c r="D13" s="14"/>
      <c r="E13" s="12"/>
      <c r="G13" s="3"/>
    </row>
    <row r="14" spans="1:26" s="4" customFormat="1" ht="29.25" customHeight="1" x14ac:dyDescent="0.25">
      <c r="C14" s="8" t="s">
        <v>36</v>
      </c>
      <c r="D14" s="9"/>
      <c r="E14" s="11" t="s">
        <v>448</v>
      </c>
      <c r="G14" s="6"/>
    </row>
    <row r="15" spans="1:26" s="4" customFormat="1" ht="0.75" customHeight="1" x14ac:dyDescent="0.3">
      <c r="C15" s="10"/>
      <c r="D15" s="14"/>
      <c r="E15" s="12"/>
      <c r="G15" s="3"/>
    </row>
    <row r="16" spans="1:26" s="4" customFormat="1" ht="29.25" customHeight="1" x14ac:dyDescent="0.25">
      <c r="C16" s="8" t="s">
        <v>37</v>
      </c>
      <c r="D16" s="9"/>
      <c r="E16" s="11" t="s">
        <v>449</v>
      </c>
      <c r="G16" s="6"/>
    </row>
    <row r="17" spans="3:7" s="4" customFormat="1" ht="1.5" hidden="1" customHeight="1" x14ac:dyDescent="0.3">
      <c r="C17" s="10"/>
      <c r="D17" s="14"/>
      <c r="E17" s="12"/>
      <c r="G17" s="3"/>
    </row>
    <row r="18" spans="3:7" s="4" customFormat="1" ht="30" customHeight="1" x14ac:dyDescent="0.25">
      <c r="C18" s="8" t="s">
        <v>38</v>
      </c>
      <c r="D18" s="9"/>
      <c r="E18" s="11" t="s">
        <v>450</v>
      </c>
      <c r="G18" s="6"/>
    </row>
    <row r="19" spans="3:7" ht="30" customHeight="1" x14ac:dyDescent="0.3">
      <c r="G19" s="13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3"/>
  <dimension ref="A1:L6"/>
  <sheetViews>
    <sheetView showGridLines="0" showZeros="0" showOutlineSymbols="0" topLeftCell="B2" zoomScale="90" workbookViewId="0">
      <selection activeCell="N52" sqref="N52"/>
    </sheetView>
  </sheetViews>
  <sheetFormatPr defaultColWidth="9.08984375" defaultRowHeight="13" x14ac:dyDescent="0.25"/>
  <cols>
    <col min="1" max="1" width="0" style="157" hidden="1" customWidth="1"/>
    <col min="2" max="2" width="1.6328125" style="157" customWidth="1"/>
    <col min="3" max="3" width="9.08984375" style="157"/>
    <col min="4" max="4" width="1.6328125" style="157" customWidth="1"/>
    <col min="5" max="5" width="21.6328125" style="157" customWidth="1"/>
    <col min="6" max="6" width="8.08984375" style="157" customWidth="1"/>
    <col min="7" max="7" width="1.6328125" style="157" customWidth="1"/>
    <col min="8" max="8" width="45.6328125" style="157" customWidth="1"/>
    <col min="9" max="9" width="1.6328125" style="157" customWidth="1"/>
    <col min="10" max="10" width="9.6328125" style="157" customWidth="1"/>
    <col min="11" max="11" width="1.6328125" style="157" customWidth="1"/>
    <col min="12" max="12" width="55.6328125" style="158" customWidth="1"/>
    <col min="13" max="16384" width="9.08984375" style="157"/>
  </cols>
  <sheetData>
    <row r="1" spans="1:12" hidden="1" x14ac:dyDescent="0.25">
      <c r="A1" s="156"/>
    </row>
    <row r="2" spans="1:12" x14ac:dyDescent="0.25">
      <c r="F2" s="159"/>
      <c r="J2" s="160"/>
      <c r="L2" s="161" t="s">
        <v>324</v>
      </c>
    </row>
    <row r="3" spans="1:12" ht="15" customHeight="1" x14ac:dyDescent="0.25">
      <c r="C3" s="162" t="s">
        <v>348</v>
      </c>
      <c r="E3" s="162" t="s">
        <v>349</v>
      </c>
      <c r="F3" s="162" t="s">
        <v>350</v>
      </c>
      <c r="H3" s="163" t="s">
        <v>351</v>
      </c>
      <c r="J3" s="162" t="s">
        <v>352</v>
      </c>
      <c r="L3" s="158" t="s">
        <v>353</v>
      </c>
    </row>
    <row r="4" spans="1:12" ht="25.5" customHeight="1" x14ac:dyDescent="0.25">
      <c r="C4" s="164" t="str">
        <f>IF(K4="t","T",IF(K4="e","E",""))</f>
        <v>T</v>
      </c>
      <c r="E4" s="165" t="s">
        <v>354</v>
      </c>
      <c r="F4" s="166">
        <v>2012</v>
      </c>
      <c r="H4" s="167" t="s">
        <v>355</v>
      </c>
      <c r="J4" s="168" t="s">
        <v>356</v>
      </c>
      <c r="K4" s="169" t="s">
        <v>357</v>
      </c>
      <c r="L4" s="158" t="s">
        <v>358</v>
      </c>
    </row>
    <row r="5" spans="1:12" ht="25.5" customHeight="1" x14ac:dyDescent="0.25">
      <c r="H5" s="167" t="s">
        <v>359</v>
      </c>
      <c r="J5" s="162" t="s">
        <v>360</v>
      </c>
    </row>
    <row r="6" spans="1:12" ht="25.5" customHeight="1" x14ac:dyDescent="0.25">
      <c r="H6" s="167"/>
      <c r="J6" s="170" t="s">
        <v>361</v>
      </c>
    </row>
  </sheetData>
  <sheetProtection selectLockedCells="1" selectUnlockedCells="1"/>
  <phoneticPr fontId="0" type="noConversion"/>
  <conditionalFormatting sqref="C4 E4:F4 J4 H4:H6">
    <cfRule type="cellIs" dxfId="0" priority="1" stopIfTrue="1" operator="equal">
      <formula>""</formula>
    </cfRule>
  </conditionalFormatting>
  <dataValidations xWindow="519" yWindow="212" count="7">
    <dataValidation allowBlank="1" showInputMessage="1" showErrorMessage="1" promptTitle="Nelze opravovat," prompt="měmí se k 1.10. automaticky." sqref="F4"/>
    <dataValidation type="list" allowBlank="1" showDropDown="1" sqref="C4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/>
    <dataValidation allowBlank="1" showInputMessage="1" showErrorMessage="1" promptTitle="Zadejte textovým řetězcem" prompt="všechny výkazy Škol (MŠMT) a případné další zdroje dat pro celou kapitolu. U jednotlivých tabulek je zadání možno dodatečně upravit." sqref="H4:H6"/>
    <dataValidation type="list" allowBlank="1" showDropDown="1" showErrorMessage="1" errorTitle="Microsoft Excel" error="Pokoušíte se tměnit zamknutou buňku nebo zamknutý graf,_x000a_který je proto jen pro čtení." sqref="K4">
      <formula1>"e,t"</formula1>
    </dataValidation>
    <dataValidation allowBlank="1" showInputMessage="1" showErrorMessage="1" sqref="J6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AA175"/>
  <sheetViews>
    <sheetView topLeftCell="C2" zoomScale="90" zoomScaleNormal="90" workbookViewId="0">
      <selection activeCell="C2" sqref="C2"/>
    </sheetView>
  </sheetViews>
  <sheetFormatPr defaultColWidth="9.08984375" defaultRowHeight="13" x14ac:dyDescent="0.25"/>
  <cols>
    <col min="1" max="1" width="0" style="20" hidden="1" customWidth="1"/>
    <col min="2" max="2" width="12.6328125" style="20" hidden="1" customWidth="1"/>
    <col min="3" max="3" width="1.6328125" style="26" customWidth="1"/>
    <col min="4" max="4" width="1.08984375" style="26" customWidth="1"/>
    <col min="5" max="5" width="2.08984375" style="26" customWidth="1"/>
    <col min="6" max="6" width="5.54296875" style="26" customWidth="1"/>
    <col min="7" max="7" width="8.08984375" style="26" customWidth="1"/>
    <col min="8" max="8" width="28.36328125" style="26" customWidth="1"/>
    <col min="9" max="9" width="1.08984375" style="26" customWidth="1"/>
    <col min="10" max="10" width="12.36328125" style="26" customWidth="1"/>
    <col min="11" max="11" width="13" style="26" customWidth="1"/>
    <col min="12" max="12" width="11.6328125" style="26" customWidth="1"/>
    <col min="13" max="13" width="12.08984375" style="26" customWidth="1"/>
    <col min="14" max="14" width="11.6328125" style="26" customWidth="1"/>
    <col min="15" max="15" width="9.6328125" style="26" customWidth="1"/>
    <col min="16" max="37" width="1.6328125" style="26" customWidth="1"/>
    <col min="38" max="16384" width="9.08984375" style="26"/>
  </cols>
  <sheetData>
    <row r="1" spans="1:16" s="20" customFormat="1" hidden="1" x14ac:dyDescent="0.25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C1</v>
      </c>
      <c r="D1" s="17" t="str">
        <f>IF(KNIHOVNA!J4=""," ?",KNIHOVNA!J4)</f>
        <v>C</v>
      </c>
      <c r="E1" s="17" t="str">
        <f>CONCATENATE(C1,O1)</f>
        <v>C1</v>
      </c>
      <c r="F1" s="18">
        <v>1</v>
      </c>
      <c r="G1" s="19"/>
      <c r="H1" s="19"/>
      <c r="I1" s="19"/>
      <c r="K1" s="21"/>
      <c r="L1" s="21"/>
      <c r="M1" s="21"/>
      <c r="N1" s="21"/>
      <c r="O1" s="22"/>
      <c r="P1" s="23" t="s">
        <v>82</v>
      </c>
    </row>
    <row r="2" spans="1:16" x14ac:dyDescent="0.25">
      <c r="A2" s="20" t="s">
        <v>83</v>
      </c>
      <c r="B2" s="24"/>
      <c r="C2" s="25"/>
    </row>
    <row r="3" spans="1:16" s="28" customFormat="1" ht="15" customHeight="1" x14ac:dyDescent="0.25">
      <c r="A3" s="20" t="s">
        <v>83</v>
      </c>
      <c r="B3" s="27" t="s">
        <v>84</v>
      </c>
      <c r="D3" s="410" t="s">
        <v>370</v>
      </c>
      <c r="E3" s="410"/>
      <c r="F3" s="410"/>
      <c r="G3" s="410" t="s">
        <v>371</v>
      </c>
      <c r="H3" s="411"/>
      <c r="I3" s="412"/>
      <c r="J3" s="410"/>
      <c r="K3" s="410"/>
      <c r="L3" s="410"/>
      <c r="M3" s="410"/>
      <c r="N3" s="410"/>
      <c r="O3" s="410"/>
    </row>
    <row r="4" spans="1:16" s="28" customFormat="1" ht="15" customHeight="1" x14ac:dyDescent="0.25">
      <c r="A4" s="20" t="str">
        <f>IF(D4="","odstr","OK")</f>
        <v>odstr</v>
      </c>
      <c r="B4" s="29">
        <v>0</v>
      </c>
      <c r="D4" s="410"/>
      <c r="E4" s="410"/>
      <c r="F4" s="410"/>
      <c r="G4" s="410"/>
      <c r="H4" s="411"/>
      <c r="I4" s="412"/>
      <c r="J4" s="410"/>
      <c r="K4" s="410"/>
      <c r="L4" s="410"/>
      <c r="M4" s="410"/>
      <c r="N4" s="410"/>
      <c r="O4" s="410"/>
    </row>
    <row r="5" spans="1:16" s="28" customFormat="1" ht="15" customHeight="1" x14ac:dyDescent="0.25">
      <c r="A5" s="20" t="str">
        <f>IF(COUNTBLANK(C5:IV5)=254,"odstr","OK")</f>
        <v>OK</v>
      </c>
      <c r="B5" s="30" t="s">
        <v>85</v>
      </c>
      <c r="D5" s="172" t="s">
        <v>372</v>
      </c>
      <c r="E5" s="172"/>
      <c r="F5" s="172"/>
      <c r="G5" s="172"/>
      <c r="H5" s="172" t="s">
        <v>44</v>
      </c>
      <c r="I5" s="171"/>
      <c r="J5" s="172" t="s">
        <v>373</v>
      </c>
      <c r="K5" s="172"/>
      <c r="L5" s="172" t="s">
        <v>45</v>
      </c>
      <c r="M5" s="171"/>
      <c r="N5" s="172"/>
      <c r="O5" s="172"/>
    </row>
    <row r="6" spans="1:16" s="28" customFormat="1" ht="15" customHeight="1" x14ac:dyDescent="0.25">
      <c r="A6" s="20" t="str">
        <f>IF(COUNTBLANK(C6:IV6)=254,"odstr","OK")</f>
        <v>OK</v>
      </c>
      <c r="B6" s="30" t="s">
        <v>86</v>
      </c>
      <c r="D6" s="173" t="s">
        <v>374</v>
      </c>
      <c r="E6" s="173"/>
      <c r="F6" s="173"/>
      <c r="G6" s="173"/>
      <c r="H6" s="173" t="s">
        <v>46</v>
      </c>
      <c r="I6" s="174"/>
      <c r="J6" s="173" t="s">
        <v>47</v>
      </c>
      <c r="K6" s="173"/>
      <c r="L6" s="173" t="s">
        <v>375</v>
      </c>
      <c r="M6" s="171"/>
      <c r="N6" s="172"/>
      <c r="O6" s="172"/>
    </row>
    <row r="7" spans="1:16" s="31" customFormat="1" ht="15" customHeight="1" x14ac:dyDescent="0.25">
      <c r="A7" s="20" t="s">
        <v>83</v>
      </c>
      <c r="B7" s="20"/>
      <c r="D7" s="173"/>
      <c r="E7" s="173"/>
      <c r="F7" s="173"/>
      <c r="G7" s="173"/>
      <c r="H7" s="173"/>
      <c r="I7" s="173"/>
      <c r="J7" s="173"/>
      <c r="K7" s="173"/>
      <c r="L7" s="173" t="s">
        <v>376</v>
      </c>
      <c r="M7" s="171"/>
      <c r="N7" s="172"/>
      <c r="O7" s="172"/>
      <c r="P7" s="20" t="str">
        <f>IF(KNIHOVNA!E4=""," ","")</f>
        <v/>
      </c>
    </row>
    <row r="8" spans="1:16" ht="15" customHeight="1" thickBot="1" x14ac:dyDescent="0.3">
      <c r="A8" s="20" t="s">
        <v>83</v>
      </c>
      <c r="C8" s="40"/>
      <c r="D8" s="409" t="s">
        <v>492</v>
      </c>
      <c r="E8" s="175"/>
      <c r="F8" s="175"/>
      <c r="G8" s="175"/>
      <c r="H8" s="175"/>
      <c r="I8" s="176"/>
      <c r="J8" s="176"/>
      <c r="K8" s="176"/>
      <c r="L8" s="177" t="s">
        <v>377</v>
      </c>
      <c r="M8" s="174"/>
      <c r="N8" s="176"/>
      <c r="O8" s="408"/>
      <c r="P8" s="40"/>
    </row>
    <row r="9" spans="1:16" ht="14.15" customHeight="1" x14ac:dyDescent="0.25">
      <c r="A9" s="20" t="s">
        <v>83</v>
      </c>
      <c r="C9" s="32"/>
      <c r="D9" s="624" t="s">
        <v>378</v>
      </c>
      <c r="E9" s="625"/>
      <c r="F9" s="625"/>
      <c r="G9" s="625"/>
      <c r="H9" s="625"/>
      <c r="I9" s="626"/>
      <c r="J9" s="633" t="s">
        <v>48</v>
      </c>
      <c r="K9" s="636" t="s">
        <v>49</v>
      </c>
      <c r="L9" s="639" t="s">
        <v>50</v>
      </c>
      <c r="M9" s="615" t="s">
        <v>379</v>
      </c>
      <c r="N9" s="618" t="s">
        <v>51</v>
      </c>
      <c r="O9" s="621" t="s">
        <v>52</v>
      </c>
      <c r="P9" s="33"/>
    </row>
    <row r="10" spans="1:16" ht="14.15" customHeight="1" x14ac:dyDescent="0.25">
      <c r="A10" s="20" t="s">
        <v>83</v>
      </c>
      <c r="C10" s="32"/>
      <c r="D10" s="627"/>
      <c r="E10" s="628"/>
      <c r="F10" s="628"/>
      <c r="G10" s="628"/>
      <c r="H10" s="628"/>
      <c r="I10" s="629"/>
      <c r="J10" s="634"/>
      <c r="K10" s="637"/>
      <c r="L10" s="640"/>
      <c r="M10" s="616"/>
      <c r="N10" s="619"/>
      <c r="O10" s="622"/>
      <c r="P10" s="33"/>
    </row>
    <row r="11" spans="1:16" ht="14.15" customHeight="1" x14ac:dyDescent="0.25">
      <c r="A11" s="20" t="s">
        <v>83</v>
      </c>
      <c r="C11" s="32"/>
      <c r="D11" s="627"/>
      <c r="E11" s="628"/>
      <c r="F11" s="628"/>
      <c r="G11" s="628"/>
      <c r="H11" s="628"/>
      <c r="I11" s="629"/>
      <c r="J11" s="634"/>
      <c r="K11" s="637"/>
      <c r="L11" s="640"/>
      <c r="M11" s="616"/>
      <c r="N11" s="619"/>
      <c r="O11" s="622"/>
      <c r="P11" s="33"/>
    </row>
    <row r="12" spans="1:16" ht="24.75" customHeight="1" x14ac:dyDescent="0.25">
      <c r="A12" s="20" t="s">
        <v>83</v>
      </c>
      <c r="C12" s="32"/>
      <c r="D12" s="627"/>
      <c r="E12" s="628"/>
      <c r="F12" s="628"/>
      <c r="G12" s="628"/>
      <c r="H12" s="628"/>
      <c r="I12" s="629"/>
      <c r="J12" s="634"/>
      <c r="K12" s="637"/>
      <c r="L12" s="640"/>
      <c r="M12" s="616"/>
      <c r="N12" s="619"/>
      <c r="O12" s="622"/>
      <c r="P12" s="33"/>
    </row>
    <row r="13" spans="1:16" ht="13.5" thickBot="1" x14ac:dyDescent="0.3">
      <c r="A13" s="34" t="s">
        <v>83</v>
      </c>
      <c r="B13" s="22" t="s">
        <v>87</v>
      </c>
      <c r="C13" s="35"/>
      <c r="D13" s="630"/>
      <c r="E13" s="631"/>
      <c r="F13" s="631"/>
      <c r="G13" s="631"/>
      <c r="H13" s="631"/>
      <c r="I13" s="632"/>
      <c r="J13" s="635"/>
      <c r="K13" s="638"/>
      <c r="L13" s="641"/>
      <c r="M13" s="617"/>
      <c r="N13" s="620"/>
      <c r="O13" s="623"/>
      <c r="P13" s="33"/>
    </row>
    <row r="14" spans="1:16" ht="12.75" customHeight="1" thickTop="1" x14ac:dyDescent="0.3">
      <c r="A14" s="34" t="s">
        <v>83</v>
      </c>
      <c r="B14" s="22" t="s">
        <v>87</v>
      </c>
      <c r="C14" s="35"/>
      <c r="D14" s="178" t="s">
        <v>380</v>
      </c>
      <c r="E14" s="179"/>
      <c r="F14" s="180"/>
      <c r="G14" s="180"/>
      <c r="H14" s="180"/>
      <c r="I14" s="181"/>
      <c r="J14" s="182">
        <v>269199.33970000071</v>
      </c>
      <c r="K14" s="183">
        <v>119065426.98899929</v>
      </c>
      <c r="L14" s="184">
        <v>3574590.3259999948</v>
      </c>
      <c r="M14" s="185">
        <v>122640017.31499977</v>
      </c>
      <c r="N14" s="186">
        <v>36857.887269735802</v>
      </c>
      <c r="O14" s="187">
        <v>2.1696777897135946E-2</v>
      </c>
      <c r="P14" s="33"/>
    </row>
    <row r="15" spans="1:16" x14ac:dyDescent="0.25">
      <c r="A15" s="34" t="s">
        <v>83</v>
      </c>
      <c r="B15" s="22" t="s">
        <v>87</v>
      </c>
      <c r="C15" s="35"/>
      <c r="D15" s="188"/>
      <c r="E15" s="189" t="s">
        <v>10</v>
      </c>
      <c r="F15" s="189"/>
      <c r="G15" s="189"/>
      <c r="H15" s="190"/>
      <c r="I15" s="191"/>
      <c r="J15" s="192">
        <v>4384.1991000000007</v>
      </c>
      <c r="K15" s="193">
        <v>2106546.9750000001</v>
      </c>
      <c r="L15" s="194">
        <v>19628.933000000005</v>
      </c>
      <c r="M15" s="195">
        <v>2126175.9080000008</v>
      </c>
      <c r="N15" s="196">
        <v>40040.513043762083</v>
      </c>
      <c r="O15" s="197">
        <v>3.7615101054356415E-4</v>
      </c>
      <c r="P15" s="33"/>
    </row>
    <row r="16" spans="1:16" x14ac:dyDescent="0.25">
      <c r="A16" s="34" t="s">
        <v>83</v>
      </c>
      <c r="B16" s="22" t="s">
        <v>87</v>
      </c>
      <c r="C16" s="35"/>
      <c r="D16" s="198"/>
      <c r="E16" s="199" t="s">
        <v>381</v>
      </c>
      <c r="F16" s="199"/>
      <c r="G16" s="199"/>
      <c r="H16" s="200"/>
      <c r="I16" s="201"/>
      <c r="J16" s="202">
        <v>176016.20420000062</v>
      </c>
      <c r="K16" s="203">
        <v>75432631.468999416</v>
      </c>
      <c r="L16" s="204">
        <v>1303471.2589999964</v>
      </c>
      <c r="M16" s="205">
        <v>76736102.727999777</v>
      </c>
      <c r="N16" s="206">
        <v>35712.920017716162</v>
      </c>
      <c r="O16" s="207">
        <v>1.3575717078585134E-2</v>
      </c>
      <c r="P16" s="33"/>
    </row>
    <row r="17" spans="1:27" x14ac:dyDescent="0.25">
      <c r="A17" s="34" t="s">
        <v>83</v>
      </c>
      <c r="B17" s="22" t="s">
        <v>87</v>
      </c>
      <c r="C17" s="35"/>
      <c r="D17" s="198"/>
      <c r="E17" s="199" t="s">
        <v>41</v>
      </c>
      <c r="F17" s="199"/>
      <c r="G17" s="199"/>
      <c r="H17" s="200"/>
      <c r="I17" s="201"/>
      <c r="J17" s="202">
        <v>71641.389000000112</v>
      </c>
      <c r="K17" s="203">
        <v>34575374.359999903</v>
      </c>
      <c r="L17" s="204">
        <v>936352.5149999985</v>
      </c>
      <c r="M17" s="205">
        <v>35511726.874999993</v>
      </c>
      <c r="N17" s="206">
        <v>40218.109069139544</v>
      </c>
      <c r="O17" s="207">
        <v>6.2825337733900645E-3</v>
      </c>
      <c r="P17" s="33"/>
    </row>
    <row r="18" spans="1:27" ht="12.75" customHeight="1" x14ac:dyDescent="0.25">
      <c r="A18" s="34" t="s">
        <v>83</v>
      </c>
      <c r="B18" s="22" t="s">
        <v>87</v>
      </c>
      <c r="C18" s="35"/>
      <c r="D18" s="198"/>
      <c r="E18" s="199" t="s">
        <v>382</v>
      </c>
      <c r="F18" s="199"/>
      <c r="G18" s="199"/>
      <c r="H18" s="200"/>
      <c r="I18" s="201"/>
      <c r="J18" s="202">
        <v>13781.285600000014</v>
      </c>
      <c r="K18" s="203">
        <v>5573154.3779999977</v>
      </c>
      <c r="L18" s="204">
        <v>1228844.429</v>
      </c>
      <c r="M18" s="205">
        <v>6801998.8070000047</v>
      </c>
      <c r="N18" s="206">
        <v>33700.015004405635</v>
      </c>
      <c r="O18" s="207">
        <v>1.2033711393973562E-3</v>
      </c>
      <c r="P18" s="33"/>
    </row>
    <row r="19" spans="1:27" x14ac:dyDescent="0.25">
      <c r="A19" s="34" t="s">
        <v>83</v>
      </c>
      <c r="B19" s="22" t="s">
        <v>87</v>
      </c>
      <c r="C19" s="35"/>
      <c r="D19" s="208"/>
      <c r="E19" s="209" t="s">
        <v>383</v>
      </c>
      <c r="F19" s="209"/>
      <c r="G19" s="209"/>
      <c r="H19" s="210"/>
      <c r="I19" s="211"/>
      <c r="J19" s="212">
        <v>3376.2617999999975</v>
      </c>
      <c r="K19" s="213">
        <v>1377719.8070000005</v>
      </c>
      <c r="L19" s="214">
        <v>86293.18999999993</v>
      </c>
      <c r="M19" s="215">
        <v>1464012.9969999993</v>
      </c>
      <c r="N19" s="216">
        <v>34005.059654043056</v>
      </c>
      <c r="O19" s="217">
        <v>2.5900489521982743E-4</v>
      </c>
      <c r="P19" s="33"/>
    </row>
    <row r="20" spans="1:27" ht="13.5" customHeight="1" x14ac:dyDescent="0.3">
      <c r="A20" s="34" t="s">
        <v>83</v>
      </c>
      <c r="B20" s="34" t="s">
        <v>88</v>
      </c>
      <c r="D20" s="218" t="s">
        <v>384</v>
      </c>
      <c r="E20" s="219"/>
      <c r="F20" s="220"/>
      <c r="G20" s="220"/>
      <c r="H20" s="220"/>
      <c r="I20" s="221"/>
      <c r="J20" s="222">
        <v>2425.8789999999999</v>
      </c>
      <c r="K20" s="223">
        <v>1367218.6600000001</v>
      </c>
      <c r="L20" s="224">
        <v>260552.38899999997</v>
      </c>
      <c r="M20" s="225">
        <v>1627771.0490000001</v>
      </c>
      <c r="N20" s="226">
        <v>46966.434984322528</v>
      </c>
      <c r="O20" s="227">
        <v>2.8797604314445427E-4</v>
      </c>
      <c r="P20" s="26" t="str">
        <f>IF(KNIHOVNA!H4=""," ","")</f>
        <v/>
      </c>
    </row>
    <row r="21" spans="1:27" ht="12.75" customHeight="1" x14ac:dyDescent="0.3">
      <c r="A21" s="34" t="str">
        <f>IF(COUNTBLANK(D21:E21)=2,"odstr","OK")</f>
        <v>OK</v>
      </c>
      <c r="B21" s="34"/>
      <c r="D21" s="218" t="s">
        <v>385</v>
      </c>
      <c r="E21" s="219"/>
      <c r="F21" s="220"/>
      <c r="G21" s="220"/>
      <c r="H21" s="220"/>
      <c r="I21" s="221"/>
      <c r="J21" s="222">
        <v>44667.771000000008</v>
      </c>
      <c r="K21" s="223">
        <v>25095256.739999998</v>
      </c>
      <c r="L21" s="224">
        <v>1644534.0689999999</v>
      </c>
      <c r="M21" s="225">
        <v>26739790.808999997</v>
      </c>
      <c r="N21" s="226">
        <v>46818.351311955987</v>
      </c>
      <c r="O21" s="227">
        <v>4.7306524811440267E-3</v>
      </c>
      <c r="P21" s="26" t="str">
        <f>IF(KNIHOVNA!H5=""," ","")</f>
        <v/>
      </c>
    </row>
    <row r="22" spans="1:27" ht="12.75" customHeight="1" x14ac:dyDescent="0.25">
      <c r="A22" s="34" t="str">
        <f>IF(COUNTBLANK(D22:E22)=2,"odstr","OK")</f>
        <v>OK</v>
      </c>
      <c r="B22" s="34"/>
      <c r="D22" s="188"/>
      <c r="E22" s="189" t="s">
        <v>386</v>
      </c>
      <c r="F22" s="189"/>
      <c r="G22" s="189"/>
      <c r="H22" s="190"/>
      <c r="I22" s="191"/>
      <c r="J22" s="192">
        <v>43253.128000000004</v>
      </c>
      <c r="K22" s="193">
        <v>24385416.305999998</v>
      </c>
      <c r="L22" s="194">
        <v>1526186.0019999999</v>
      </c>
      <c r="M22" s="195">
        <v>25911602.307999998</v>
      </c>
      <c r="N22" s="196">
        <v>46981.989961512139</v>
      </c>
      <c r="O22" s="197">
        <v>4.5841340579037097E-3</v>
      </c>
    </row>
    <row r="23" spans="1:27" ht="12.75" customHeight="1" thickBot="1" x14ac:dyDescent="0.3">
      <c r="A23" s="34" t="s">
        <v>88</v>
      </c>
      <c r="B23" s="34"/>
      <c r="D23" s="228"/>
      <c r="E23" s="229" t="s">
        <v>387</v>
      </c>
      <c r="F23" s="229"/>
      <c r="G23" s="229"/>
      <c r="H23" s="230"/>
      <c r="I23" s="231"/>
      <c r="J23" s="232">
        <v>1414.643</v>
      </c>
      <c r="K23" s="233">
        <v>709840.43400000001</v>
      </c>
      <c r="L23" s="234">
        <v>118348.06700000002</v>
      </c>
      <c r="M23" s="235">
        <v>828188.50100000005</v>
      </c>
      <c r="N23" s="236">
        <v>41815.051217869106</v>
      </c>
      <c r="O23" s="237">
        <v>1.4651842324031708E-4</v>
      </c>
    </row>
    <row r="24" spans="1:27" x14ac:dyDescent="0.3">
      <c r="A24" s="34"/>
      <c r="B24" s="34"/>
      <c r="D24" s="238" t="s">
        <v>15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9" t="s">
        <v>388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x14ac:dyDescent="0.25">
      <c r="A25" s="34"/>
      <c r="B25" s="34"/>
    </row>
    <row r="26" spans="1:27" x14ac:dyDescent="0.25">
      <c r="A26" s="34"/>
      <c r="B26" s="34"/>
    </row>
    <row r="27" spans="1:27" x14ac:dyDescent="0.25">
      <c r="A27" s="34"/>
      <c r="B27" s="34"/>
    </row>
    <row r="28" spans="1:27" x14ac:dyDescent="0.25">
      <c r="A28" s="34"/>
      <c r="B28" s="34"/>
    </row>
    <row r="29" spans="1:27" x14ac:dyDescent="0.25">
      <c r="A29" s="34"/>
      <c r="B29" s="34"/>
    </row>
    <row r="30" spans="1:27" x14ac:dyDescent="0.25">
      <c r="A30" s="34"/>
      <c r="B30" s="34"/>
    </row>
    <row r="31" spans="1:27" x14ac:dyDescent="0.25">
      <c r="A31" s="34"/>
      <c r="B31" s="34"/>
    </row>
    <row r="32" spans="1:27" x14ac:dyDescent="0.25">
      <c r="A32" s="34"/>
      <c r="B32" s="34"/>
    </row>
    <row r="33" spans="1:2" x14ac:dyDescent="0.25">
      <c r="A33" s="34"/>
      <c r="B33" s="34"/>
    </row>
    <row r="34" spans="1:2" x14ac:dyDescent="0.25">
      <c r="A34" s="34"/>
      <c r="B34" s="34"/>
    </row>
    <row r="35" spans="1:2" x14ac:dyDescent="0.25">
      <c r="A35" s="34"/>
      <c r="B35" s="34"/>
    </row>
    <row r="36" spans="1:2" x14ac:dyDescent="0.25">
      <c r="A36" s="34"/>
      <c r="B36" s="34"/>
    </row>
    <row r="37" spans="1:2" x14ac:dyDescent="0.25">
      <c r="A37" s="34"/>
      <c r="B37" s="34"/>
    </row>
    <row r="38" spans="1:2" x14ac:dyDescent="0.25">
      <c r="A38" s="34"/>
      <c r="B38" s="34"/>
    </row>
    <row r="39" spans="1:2" x14ac:dyDescent="0.25">
      <c r="A39" s="34"/>
      <c r="B39" s="34"/>
    </row>
    <row r="40" spans="1:2" x14ac:dyDescent="0.25">
      <c r="A40" s="34"/>
      <c r="B40" s="34"/>
    </row>
    <row r="41" spans="1:2" x14ac:dyDescent="0.25">
      <c r="A41" s="34"/>
      <c r="B41" s="34"/>
    </row>
    <row r="42" spans="1:2" x14ac:dyDescent="0.25">
      <c r="A42" s="34"/>
      <c r="B42" s="34"/>
    </row>
    <row r="43" spans="1:2" x14ac:dyDescent="0.25">
      <c r="A43" s="34"/>
      <c r="B43" s="34"/>
    </row>
    <row r="44" spans="1:2" x14ac:dyDescent="0.25">
      <c r="A44" s="34"/>
      <c r="B44" s="34"/>
    </row>
    <row r="45" spans="1:2" x14ac:dyDescent="0.25">
      <c r="A45" s="34"/>
      <c r="B45" s="34"/>
    </row>
    <row r="46" spans="1:2" x14ac:dyDescent="0.25">
      <c r="A46" s="34"/>
      <c r="B46" s="34"/>
    </row>
    <row r="47" spans="1:2" x14ac:dyDescent="0.25">
      <c r="A47" s="34"/>
      <c r="B47" s="34"/>
    </row>
    <row r="48" spans="1:2" x14ac:dyDescent="0.25">
      <c r="A48" s="34"/>
      <c r="B48" s="34"/>
    </row>
    <row r="49" spans="1:2" x14ac:dyDescent="0.25">
      <c r="A49" s="34"/>
      <c r="B49" s="34"/>
    </row>
    <row r="50" spans="1:2" x14ac:dyDescent="0.25">
      <c r="A50" s="34"/>
      <c r="B50" s="34"/>
    </row>
    <row r="51" spans="1:2" x14ac:dyDescent="0.25">
      <c r="A51" s="34"/>
      <c r="B51" s="34"/>
    </row>
    <row r="52" spans="1:2" x14ac:dyDescent="0.25">
      <c r="A52" s="34"/>
      <c r="B52" s="34"/>
    </row>
    <row r="53" spans="1:2" x14ac:dyDescent="0.25">
      <c r="A53" s="34"/>
      <c r="B53" s="34"/>
    </row>
    <row r="54" spans="1:2" x14ac:dyDescent="0.25">
      <c r="A54" s="34"/>
      <c r="B54" s="34"/>
    </row>
    <row r="55" spans="1:2" x14ac:dyDescent="0.25">
      <c r="A55" s="34"/>
      <c r="B55" s="34"/>
    </row>
    <row r="56" spans="1:2" x14ac:dyDescent="0.25">
      <c r="A56" s="34"/>
      <c r="B56" s="34"/>
    </row>
    <row r="57" spans="1:2" x14ac:dyDescent="0.25">
      <c r="A57" s="34"/>
      <c r="B57" s="34"/>
    </row>
    <row r="58" spans="1:2" x14ac:dyDescent="0.25">
      <c r="A58" s="34"/>
      <c r="B58" s="34"/>
    </row>
    <row r="59" spans="1:2" x14ac:dyDescent="0.25">
      <c r="A59" s="34"/>
      <c r="B59" s="34"/>
    </row>
    <row r="60" spans="1:2" x14ac:dyDescent="0.25">
      <c r="A60" s="34"/>
      <c r="B60" s="34"/>
    </row>
    <row r="61" spans="1:2" x14ac:dyDescent="0.25">
      <c r="A61" s="34"/>
      <c r="B61" s="34"/>
    </row>
    <row r="62" spans="1:2" x14ac:dyDescent="0.25">
      <c r="A62" s="34"/>
      <c r="B62" s="34"/>
    </row>
    <row r="63" spans="1:2" x14ac:dyDescent="0.25">
      <c r="A63" s="34"/>
      <c r="B63" s="34"/>
    </row>
    <row r="64" spans="1:2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  <row r="86" spans="1:2" x14ac:dyDescent="0.25">
      <c r="A86" s="34"/>
      <c r="B86" s="34"/>
    </row>
    <row r="87" spans="1:2" x14ac:dyDescent="0.25">
      <c r="A87" s="34"/>
      <c r="B87" s="34"/>
    </row>
    <row r="88" spans="1:2" x14ac:dyDescent="0.25">
      <c r="A88" s="34"/>
      <c r="B88" s="34"/>
    </row>
    <row r="89" spans="1:2" x14ac:dyDescent="0.25">
      <c r="A89" s="34"/>
      <c r="B89" s="34"/>
    </row>
    <row r="90" spans="1:2" x14ac:dyDescent="0.25">
      <c r="A90" s="34"/>
      <c r="B90" s="34"/>
    </row>
    <row r="91" spans="1:2" x14ac:dyDescent="0.25">
      <c r="A91" s="34"/>
      <c r="B91" s="34"/>
    </row>
    <row r="92" spans="1:2" x14ac:dyDescent="0.25">
      <c r="A92" s="34"/>
      <c r="B92" s="34"/>
    </row>
    <row r="93" spans="1:2" x14ac:dyDescent="0.25">
      <c r="A93" s="34"/>
      <c r="B93" s="34"/>
    </row>
    <row r="94" spans="1:2" x14ac:dyDescent="0.25">
      <c r="A94" s="34"/>
      <c r="B94" s="34"/>
    </row>
    <row r="95" spans="1:2" x14ac:dyDescent="0.25">
      <c r="A95" s="34"/>
      <c r="B95" s="34"/>
    </row>
    <row r="96" spans="1:2" x14ac:dyDescent="0.25">
      <c r="A96" s="34"/>
      <c r="B96" s="34"/>
    </row>
    <row r="97" spans="1:2" x14ac:dyDescent="0.25">
      <c r="A97" s="34"/>
      <c r="B97" s="34"/>
    </row>
    <row r="98" spans="1:2" x14ac:dyDescent="0.25">
      <c r="A98" s="34"/>
      <c r="B98" s="34"/>
    </row>
    <row r="99" spans="1:2" x14ac:dyDescent="0.25">
      <c r="A99" s="34"/>
      <c r="B99" s="34"/>
    </row>
    <row r="100" spans="1:2" x14ac:dyDescent="0.25">
      <c r="A100" s="34"/>
      <c r="B100" s="34"/>
    </row>
    <row r="101" spans="1:2" x14ac:dyDescent="0.25">
      <c r="A101" s="34"/>
      <c r="B101" s="34"/>
    </row>
    <row r="102" spans="1:2" x14ac:dyDescent="0.25">
      <c r="A102" s="34"/>
      <c r="B102" s="34"/>
    </row>
    <row r="103" spans="1:2" x14ac:dyDescent="0.25">
      <c r="A103" s="34"/>
      <c r="B103" s="34"/>
    </row>
    <row r="104" spans="1:2" x14ac:dyDescent="0.25">
      <c r="A104" s="34"/>
      <c r="B104" s="34"/>
    </row>
    <row r="105" spans="1:2" x14ac:dyDescent="0.25">
      <c r="A105" s="34"/>
      <c r="B105" s="34"/>
    </row>
    <row r="106" spans="1:2" x14ac:dyDescent="0.25">
      <c r="A106" s="34"/>
      <c r="B106" s="34"/>
    </row>
    <row r="107" spans="1:2" x14ac:dyDescent="0.25">
      <c r="A107" s="34"/>
      <c r="B107" s="34"/>
    </row>
    <row r="108" spans="1:2" x14ac:dyDescent="0.25">
      <c r="A108" s="34"/>
      <c r="B108" s="34"/>
    </row>
    <row r="109" spans="1:2" x14ac:dyDescent="0.25">
      <c r="A109" s="34"/>
      <c r="B109" s="34"/>
    </row>
    <row r="110" spans="1:2" x14ac:dyDescent="0.25">
      <c r="A110" s="34"/>
      <c r="B110" s="34"/>
    </row>
    <row r="111" spans="1:2" x14ac:dyDescent="0.25">
      <c r="A111" s="34"/>
      <c r="B111" s="34"/>
    </row>
    <row r="112" spans="1:2" x14ac:dyDescent="0.25">
      <c r="A112" s="34"/>
      <c r="B112" s="34"/>
    </row>
    <row r="113" spans="1:2" x14ac:dyDescent="0.25">
      <c r="A113" s="34"/>
      <c r="B113" s="34"/>
    </row>
    <row r="114" spans="1:2" x14ac:dyDescent="0.25">
      <c r="A114" s="34"/>
      <c r="B114" s="34"/>
    </row>
    <row r="115" spans="1:2" x14ac:dyDescent="0.25">
      <c r="A115" s="34"/>
      <c r="B115" s="34"/>
    </row>
    <row r="116" spans="1:2" x14ac:dyDescent="0.25">
      <c r="A116" s="34"/>
      <c r="B116" s="34"/>
    </row>
    <row r="117" spans="1:2" x14ac:dyDescent="0.25">
      <c r="A117" s="34"/>
      <c r="B117" s="34"/>
    </row>
    <row r="118" spans="1:2" x14ac:dyDescent="0.25">
      <c r="A118" s="34"/>
      <c r="B118" s="34"/>
    </row>
    <row r="119" spans="1:2" x14ac:dyDescent="0.25">
      <c r="A119" s="34"/>
      <c r="B119" s="34"/>
    </row>
    <row r="120" spans="1:2" x14ac:dyDescent="0.25">
      <c r="A120" s="34"/>
      <c r="B120" s="34"/>
    </row>
    <row r="121" spans="1:2" x14ac:dyDescent="0.25">
      <c r="A121" s="34"/>
      <c r="B121" s="34"/>
    </row>
    <row r="122" spans="1:2" x14ac:dyDescent="0.25">
      <c r="A122" s="34"/>
      <c r="B122" s="34"/>
    </row>
    <row r="123" spans="1:2" x14ac:dyDescent="0.25">
      <c r="A123" s="34"/>
      <c r="B123" s="34"/>
    </row>
    <row r="124" spans="1:2" x14ac:dyDescent="0.25">
      <c r="A124" s="34"/>
      <c r="B124" s="34"/>
    </row>
    <row r="125" spans="1:2" x14ac:dyDescent="0.25">
      <c r="A125" s="34"/>
      <c r="B125" s="34"/>
    </row>
    <row r="126" spans="1:2" x14ac:dyDescent="0.25">
      <c r="A126" s="34"/>
      <c r="B126" s="34"/>
    </row>
    <row r="127" spans="1:2" x14ac:dyDescent="0.25">
      <c r="A127" s="34"/>
      <c r="B127" s="34"/>
    </row>
    <row r="128" spans="1:2" x14ac:dyDescent="0.25">
      <c r="A128" s="34"/>
      <c r="B128" s="34"/>
    </row>
    <row r="129" spans="1:2" x14ac:dyDescent="0.25">
      <c r="A129" s="34"/>
      <c r="B129" s="34"/>
    </row>
    <row r="130" spans="1:2" x14ac:dyDescent="0.25">
      <c r="A130" s="34"/>
      <c r="B130" s="34"/>
    </row>
    <row r="131" spans="1:2" x14ac:dyDescent="0.25">
      <c r="A131" s="34"/>
      <c r="B131" s="34"/>
    </row>
    <row r="132" spans="1:2" x14ac:dyDescent="0.25">
      <c r="A132" s="34"/>
      <c r="B132" s="34"/>
    </row>
    <row r="133" spans="1:2" x14ac:dyDescent="0.25">
      <c r="A133" s="34"/>
      <c r="B133" s="34"/>
    </row>
    <row r="134" spans="1:2" x14ac:dyDescent="0.25">
      <c r="A134" s="34"/>
      <c r="B134" s="34"/>
    </row>
    <row r="135" spans="1:2" x14ac:dyDescent="0.25">
      <c r="A135" s="34"/>
      <c r="B135" s="34"/>
    </row>
    <row r="136" spans="1:2" x14ac:dyDescent="0.25">
      <c r="A136" s="34"/>
      <c r="B136" s="34"/>
    </row>
    <row r="137" spans="1:2" x14ac:dyDescent="0.25">
      <c r="A137" s="34"/>
      <c r="B137" s="34"/>
    </row>
    <row r="138" spans="1:2" x14ac:dyDescent="0.25">
      <c r="A138" s="34"/>
      <c r="B138" s="34"/>
    </row>
    <row r="139" spans="1:2" x14ac:dyDescent="0.25">
      <c r="A139" s="34"/>
      <c r="B139" s="34"/>
    </row>
    <row r="140" spans="1:2" x14ac:dyDescent="0.25">
      <c r="A140" s="34"/>
      <c r="B140" s="34"/>
    </row>
    <row r="141" spans="1:2" x14ac:dyDescent="0.25">
      <c r="A141" s="34"/>
      <c r="B141" s="34"/>
    </row>
    <row r="142" spans="1:2" x14ac:dyDescent="0.25">
      <c r="A142" s="34"/>
      <c r="B142" s="34"/>
    </row>
    <row r="143" spans="1:2" x14ac:dyDescent="0.25">
      <c r="A143" s="34"/>
      <c r="B143" s="34"/>
    </row>
    <row r="144" spans="1:2" x14ac:dyDescent="0.25">
      <c r="A144" s="34"/>
      <c r="B144" s="34"/>
    </row>
    <row r="145" spans="1:2" x14ac:dyDescent="0.25">
      <c r="A145" s="34"/>
      <c r="B145" s="34"/>
    </row>
    <row r="146" spans="1:2" x14ac:dyDescent="0.25">
      <c r="A146" s="34"/>
      <c r="B146" s="34"/>
    </row>
    <row r="147" spans="1:2" x14ac:dyDescent="0.25">
      <c r="A147" s="34"/>
      <c r="B147" s="34"/>
    </row>
    <row r="148" spans="1:2" x14ac:dyDescent="0.25">
      <c r="A148" s="34"/>
      <c r="B148" s="34"/>
    </row>
    <row r="149" spans="1:2" x14ac:dyDescent="0.25">
      <c r="A149" s="34"/>
      <c r="B149" s="34"/>
    </row>
    <row r="150" spans="1:2" x14ac:dyDescent="0.25">
      <c r="A150" s="34"/>
      <c r="B150" s="34"/>
    </row>
    <row r="151" spans="1:2" x14ac:dyDescent="0.25">
      <c r="A151" s="34"/>
      <c r="B151" s="34"/>
    </row>
    <row r="152" spans="1:2" x14ac:dyDescent="0.25">
      <c r="A152" s="34"/>
      <c r="B152" s="34"/>
    </row>
    <row r="153" spans="1:2" x14ac:dyDescent="0.25">
      <c r="A153" s="34"/>
      <c r="B153" s="34"/>
    </row>
    <row r="154" spans="1:2" x14ac:dyDescent="0.25">
      <c r="A154" s="34"/>
      <c r="B154" s="34"/>
    </row>
    <row r="155" spans="1:2" x14ac:dyDescent="0.25">
      <c r="A155" s="34"/>
      <c r="B155" s="34"/>
    </row>
    <row r="156" spans="1:2" x14ac:dyDescent="0.25">
      <c r="A156" s="34"/>
      <c r="B156" s="34"/>
    </row>
    <row r="157" spans="1:2" x14ac:dyDescent="0.25">
      <c r="A157" s="34"/>
      <c r="B157" s="34"/>
    </row>
    <row r="158" spans="1:2" x14ac:dyDescent="0.25">
      <c r="A158" s="34"/>
      <c r="B158" s="34"/>
    </row>
    <row r="159" spans="1:2" x14ac:dyDescent="0.25">
      <c r="A159" s="34"/>
      <c r="B159" s="34"/>
    </row>
    <row r="160" spans="1:2" x14ac:dyDescent="0.25">
      <c r="A160" s="34"/>
      <c r="B160" s="34"/>
    </row>
    <row r="161" spans="1:2" x14ac:dyDescent="0.25">
      <c r="A161" s="34"/>
      <c r="B161" s="34"/>
    </row>
    <row r="162" spans="1:2" x14ac:dyDescent="0.25">
      <c r="A162" s="34"/>
      <c r="B162" s="34"/>
    </row>
    <row r="163" spans="1:2" x14ac:dyDescent="0.25">
      <c r="A163" s="34"/>
      <c r="B163" s="34"/>
    </row>
    <row r="164" spans="1:2" x14ac:dyDescent="0.25">
      <c r="A164" s="34"/>
      <c r="B164" s="34"/>
    </row>
    <row r="165" spans="1:2" x14ac:dyDescent="0.25">
      <c r="A165" s="34"/>
      <c r="B165" s="34"/>
    </row>
    <row r="166" spans="1:2" x14ac:dyDescent="0.25">
      <c r="A166" s="34"/>
      <c r="B166" s="34"/>
    </row>
    <row r="167" spans="1:2" x14ac:dyDescent="0.25">
      <c r="A167" s="34"/>
      <c r="B167" s="34"/>
    </row>
    <row r="168" spans="1:2" x14ac:dyDescent="0.25">
      <c r="A168" s="34"/>
      <c r="B168" s="34"/>
    </row>
    <row r="169" spans="1:2" x14ac:dyDescent="0.25">
      <c r="A169" s="34"/>
      <c r="B169" s="34"/>
    </row>
    <row r="170" spans="1:2" x14ac:dyDescent="0.25">
      <c r="A170" s="34"/>
      <c r="B170" s="34"/>
    </row>
    <row r="171" spans="1:2" x14ac:dyDescent="0.25">
      <c r="A171" s="34"/>
      <c r="B171" s="34"/>
    </row>
    <row r="172" spans="1:2" x14ac:dyDescent="0.25">
      <c r="A172" s="34"/>
      <c r="B172" s="34"/>
    </row>
    <row r="173" spans="1:2" x14ac:dyDescent="0.25">
      <c r="A173" s="34"/>
      <c r="B173" s="34"/>
    </row>
    <row r="174" spans="1:2" x14ac:dyDescent="0.25">
      <c r="A174" s="34"/>
      <c r="B174" s="34"/>
    </row>
    <row r="175" spans="1:2" x14ac:dyDescent="0.25">
      <c r="A175" s="34"/>
      <c r="B175" s="34"/>
    </row>
  </sheetData>
  <mergeCells count="7">
    <mergeCell ref="M9:M13"/>
    <mergeCell ref="N9:N13"/>
    <mergeCell ref="O9:O13"/>
    <mergeCell ref="D9:I13"/>
    <mergeCell ref="J9:J13"/>
    <mergeCell ref="K9:K13"/>
    <mergeCell ref="L9:L13"/>
  </mergeCells>
  <phoneticPr fontId="0" type="noConversion"/>
  <conditionalFormatting sqref="B17:B19 B13:B15 A17:A22 A16:B16 A2:A15">
    <cfRule type="cellIs" dxfId="35" priority="2" stopIfTrue="1" operator="equal">
      <formula>"odstr"</formula>
    </cfRule>
  </conditionalFormatting>
  <conditionalFormatting sqref="C1:E1">
    <cfRule type="cellIs" dxfId="34" priority="3" stopIfTrue="1" operator="equal">
      <formula>"nezadána"</formula>
    </cfRule>
  </conditionalFormatting>
  <conditionalFormatting sqref="B1">
    <cfRule type="cellIs" dxfId="33" priority="4" stopIfTrue="1" operator="equal">
      <formula>"FUNKCE"</formula>
    </cfRule>
  </conditionalFormatting>
  <conditionalFormatting sqref="O1 F1:I1">
    <cfRule type="cellIs" dxfId="32" priority="5" stopIfTrue="1" operator="notEqual">
      <formula>""</formula>
    </cfRule>
  </conditionalFormatting>
  <conditionalFormatting sqref="G3:G4">
    <cfRule type="expression" dxfId="31" priority="1" stopIfTrue="1">
      <formula>#REF!=" ?"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O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T198"/>
  <sheetViews>
    <sheetView topLeftCell="C2" zoomScale="90" zoomScaleNormal="90" workbookViewId="0">
      <selection activeCell="C2" sqref="C2"/>
    </sheetView>
  </sheetViews>
  <sheetFormatPr defaultColWidth="9.08984375" defaultRowHeight="13" x14ac:dyDescent="0.25"/>
  <cols>
    <col min="1" max="1" width="0" style="20" hidden="1" customWidth="1"/>
    <col min="2" max="2" width="12.6328125" style="20" hidden="1" customWidth="1"/>
    <col min="3" max="3" width="1.6328125" style="26" customWidth="1"/>
    <col min="4" max="4" width="1.08984375" style="26" customWidth="1"/>
    <col min="5" max="5" width="2.08984375" style="26" customWidth="1"/>
    <col min="6" max="6" width="1.6328125" style="26" customWidth="1"/>
    <col min="7" max="7" width="3.6328125" style="26" customWidth="1"/>
    <col min="8" max="8" width="21.453125" style="26" customWidth="1"/>
    <col min="9" max="9" width="1.08984375" style="26" customWidth="1"/>
    <col min="10" max="10" width="9.36328125" style="26" customWidth="1"/>
    <col min="11" max="11" width="8.36328125" style="26" customWidth="1"/>
    <col min="12" max="12" width="7.08984375" style="26" customWidth="1"/>
    <col min="13" max="14" width="12.08984375" style="26" customWidth="1"/>
    <col min="15" max="15" width="11.36328125" style="26" customWidth="1"/>
    <col min="16" max="16" width="10" style="26" customWidth="1"/>
    <col min="17" max="17" width="11.36328125" style="26" customWidth="1"/>
    <col min="18" max="18" width="8.54296875" style="26" customWidth="1"/>
    <col min="19" max="19" width="9.54296875" style="26" customWidth="1"/>
    <col min="20" max="43" width="1.6328125" style="26" customWidth="1"/>
    <col min="44" max="16384" width="9.08984375" style="26"/>
  </cols>
  <sheetData>
    <row r="1" spans="1:20" s="20" customFormat="1" hidden="1" x14ac:dyDescent="0.25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C2</v>
      </c>
      <c r="D1" s="17" t="str">
        <f>IF(KNIHOVNA!J4=""," ?",KNIHOVNA!J4)</f>
        <v>C</v>
      </c>
      <c r="E1" s="17" t="str">
        <f>CONCATENATE(C1,S1)</f>
        <v>C2</v>
      </c>
      <c r="F1" s="18">
        <v>2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2"/>
      <c r="T1" s="23" t="s">
        <v>82</v>
      </c>
    </row>
    <row r="2" spans="1:20" x14ac:dyDescent="0.25">
      <c r="A2" s="20" t="s">
        <v>83</v>
      </c>
      <c r="B2" s="24"/>
      <c r="C2" s="25"/>
    </row>
    <row r="3" spans="1:20" s="28" customFormat="1" ht="15" customHeight="1" x14ac:dyDescent="0.25">
      <c r="A3" s="20" t="s">
        <v>83</v>
      </c>
      <c r="B3" s="27" t="s">
        <v>89</v>
      </c>
      <c r="D3" s="413" t="s">
        <v>369</v>
      </c>
      <c r="E3" s="413"/>
      <c r="F3" s="413"/>
      <c r="G3" s="413"/>
      <c r="H3" s="414" t="s">
        <v>404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s="28" customFormat="1" ht="15" customHeight="1" x14ac:dyDescent="0.25">
      <c r="A4" s="20" t="str">
        <f>IF(D4="","odstr","OK")</f>
        <v>odstr</v>
      </c>
      <c r="B4" s="29">
        <v>0</v>
      </c>
      <c r="D4" s="416"/>
      <c r="E4" s="417" t="s">
        <v>405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5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57</v>
      </c>
      <c r="N6" s="241"/>
      <c r="O6" s="241"/>
      <c r="P6" s="241"/>
      <c r="Q6" s="241" t="s">
        <v>389</v>
      </c>
      <c r="R6" s="240"/>
      <c r="S6" s="240"/>
    </row>
    <row r="7" spans="1:20" s="31" customFormat="1" ht="15" customHeight="1" thickBot="1" x14ac:dyDescent="0.3">
      <c r="A7" s="20" t="s">
        <v>83</v>
      </c>
      <c r="B7" s="20"/>
      <c r="D7" s="409" t="s">
        <v>492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5">
      <c r="A8" s="20" t="s">
        <v>83</v>
      </c>
      <c r="C8" s="32"/>
      <c r="D8" s="649" t="s">
        <v>58</v>
      </c>
      <c r="E8" s="650"/>
      <c r="F8" s="650"/>
      <c r="G8" s="650"/>
      <c r="H8" s="650"/>
      <c r="I8" s="651"/>
      <c r="J8" s="658" t="s">
        <v>59</v>
      </c>
      <c r="K8" s="650"/>
      <c r="L8" s="659"/>
      <c r="M8" s="649" t="s">
        <v>60</v>
      </c>
      <c r="N8" s="650"/>
      <c r="O8" s="650"/>
      <c r="P8" s="650"/>
      <c r="Q8" s="659"/>
      <c r="R8" s="649" t="s">
        <v>61</v>
      </c>
      <c r="S8" s="659"/>
      <c r="T8" s="33"/>
    </row>
    <row r="9" spans="1:20" ht="17.25" customHeight="1" x14ac:dyDescent="0.25">
      <c r="A9" s="20" t="s">
        <v>83</v>
      </c>
      <c r="C9" s="32"/>
      <c r="D9" s="652"/>
      <c r="E9" s="653"/>
      <c r="F9" s="653"/>
      <c r="G9" s="653"/>
      <c r="H9" s="653"/>
      <c r="I9" s="654"/>
      <c r="J9" s="660"/>
      <c r="K9" s="661"/>
      <c r="L9" s="662"/>
      <c r="M9" s="663"/>
      <c r="N9" s="661"/>
      <c r="O9" s="661"/>
      <c r="P9" s="661"/>
      <c r="Q9" s="662"/>
      <c r="R9" s="663"/>
      <c r="S9" s="662"/>
      <c r="T9" s="33"/>
    </row>
    <row r="10" spans="1:20" ht="15" customHeight="1" x14ac:dyDescent="0.25">
      <c r="A10" s="20" t="s">
        <v>83</v>
      </c>
      <c r="C10" s="32"/>
      <c r="D10" s="652"/>
      <c r="E10" s="653"/>
      <c r="F10" s="653"/>
      <c r="G10" s="653"/>
      <c r="H10" s="653"/>
      <c r="I10" s="654"/>
      <c r="J10" s="664" t="s">
        <v>62</v>
      </c>
      <c r="K10" s="667" t="s">
        <v>63</v>
      </c>
      <c r="L10" s="668"/>
      <c r="M10" s="669" t="s">
        <v>64</v>
      </c>
      <c r="N10" s="482" t="s">
        <v>63</v>
      </c>
      <c r="O10" s="487"/>
      <c r="P10" s="487"/>
      <c r="Q10" s="608"/>
      <c r="R10" s="669" t="s">
        <v>64</v>
      </c>
      <c r="S10" s="672" t="s">
        <v>390</v>
      </c>
      <c r="T10" s="33"/>
    </row>
    <row r="11" spans="1:20" ht="13.5" customHeight="1" x14ac:dyDescent="0.25">
      <c r="A11" s="20" t="s">
        <v>83</v>
      </c>
      <c r="B11" s="20" t="s">
        <v>90</v>
      </c>
      <c r="C11" s="32"/>
      <c r="D11" s="652"/>
      <c r="E11" s="653"/>
      <c r="F11" s="653"/>
      <c r="G11" s="653"/>
      <c r="H11" s="653"/>
      <c r="I11" s="654"/>
      <c r="J11" s="665"/>
      <c r="K11" s="675" t="s">
        <v>391</v>
      </c>
      <c r="L11" s="677" t="s">
        <v>481</v>
      </c>
      <c r="M11" s="670"/>
      <c r="N11" s="675" t="s">
        <v>391</v>
      </c>
      <c r="O11" s="679" t="s">
        <v>65</v>
      </c>
      <c r="P11" s="679" t="s">
        <v>392</v>
      </c>
      <c r="Q11" s="677" t="s">
        <v>66</v>
      </c>
      <c r="R11" s="670"/>
      <c r="S11" s="673"/>
      <c r="T11" s="33"/>
    </row>
    <row r="12" spans="1:20" ht="49.5" customHeight="1" thickBot="1" x14ac:dyDescent="0.3">
      <c r="A12" s="20" t="s">
        <v>83</v>
      </c>
      <c r="B12" s="20" t="s">
        <v>362</v>
      </c>
      <c r="C12" s="32"/>
      <c r="D12" s="655"/>
      <c r="E12" s="656"/>
      <c r="F12" s="656"/>
      <c r="G12" s="656"/>
      <c r="H12" s="656"/>
      <c r="I12" s="657"/>
      <c r="J12" s="666"/>
      <c r="K12" s="676"/>
      <c r="L12" s="678"/>
      <c r="M12" s="671"/>
      <c r="N12" s="676"/>
      <c r="O12" s="680"/>
      <c r="P12" s="680"/>
      <c r="Q12" s="678"/>
      <c r="R12" s="671"/>
      <c r="S12" s="674"/>
      <c r="T12" s="33"/>
    </row>
    <row r="13" spans="1:20" ht="14" thickTop="1" thickBot="1" x14ac:dyDescent="0.3">
      <c r="A13" s="34" t="s">
        <v>83</v>
      </c>
      <c r="B13" s="22" t="s">
        <v>87</v>
      </c>
      <c r="C13" s="35"/>
      <c r="D13" s="643" t="s">
        <v>393</v>
      </c>
      <c r="E13" s="644"/>
      <c r="F13" s="644"/>
      <c r="G13" s="644"/>
      <c r="H13" s="644"/>
      <c r="I13" s="644"/>
      <c r="J13" s="644"/>
      <c r="K13" s="644"/>
      <c r="L13" s="644"/>
      <c r="M13" s="644"/>
      <c r="N13" s="644"/>
      <c r="O13" s="644"/>
      <c r="P13" s="644"/>
      <c r="Q13" s="644"/>
      <c r="R13" s="644"/>
      <c r="S13" s="645"/>
      <c r="T13" s="33"/>
    </row>
    <row r="14" spans="1:20" ht="13.5" thickBot="1" x14ac:dyDescent="0.3">
      <c r="A14" s="34" t="s">
        <v>83</v>
      </c>
      <c r="B14" s="22" t="s">
        <v>87</v>
      </c>
      <c r="C14" s="35"/>
      <c r="D14" s="247"/>
      <c r="E14" s="248" t="s">
        <v>67</v>
      </c>
      <c r="F14" s="248"/>
      <c r="G14" s="248"/>
      <c r="H14" s="249"/>
      <c r="I14" s="250"/>
      <c r="J14" s="251">
        <v>252537.82079999964</v>
      </c>
      <c r="K14" s="252">
        <v>247353.71339999855</v>
      </c>
      <c r="L14" s="253">
        <v>5184.1063999999997</v>
      </c>
      <c r="M14" s="254">
        <v>112428938.26799941</v>
      </c>
      <c r="N14" s="252">
        <v>110122102.54799941</v>
      </c>
      <c r="O14" s="255">
        <v>73358.215999999986</v>
      </c>
      <c r="P14" s="255">
        <v>525031.57999999833</v>
      </c>
      <c r="Q14" s="253">
        <v>1708445.9240000071</v>
      </c>
      <c r="R14" s="256">
        <v>37099.703162560763</v>
      </c>
      <c r="S14" s="257">
        <v>37100.077265304579</v>
      </c>
      <c r="T14" s="33"/>
    </row>
    <row r="15" spans="1:20" ht="15" x14ac:dyDescent="0.25">
      <c r="A15" s="34" t="s">
        <v>83</v>
      </c>
      <c r="B15" s="22" t="s">
        <v>87</v>
      </c>
      <c r="C15" s="35"/>
      <c r="D15" s="41"/>
      <c r="E15" s="42" t="s">
        <v>482</v>
      </c>
      <c r="F15" s="42"/>
      <c r="G15" s="42"/>
      <c r="H15" s="43"/>
      <c r="I15" s="44"/>
      <c r="J15" s="258">
        <v>909.03899999999999</v>
      </c>
      <c r="K15" s="259">
        <v>851.51700000000005</v>
      </c>
      <c r="L15" s="260">
        <v>57.520999999999994</v>
      </c>
      <c r="M15" s="261">
        <v>457446.57199999999</v>
      </c>
      <c r="N15" s="259">
        <v>417795.11200000002</v>
      </c>
      <c r="O15" s="262">
        <v>2252.127</v>
      </c>
      <c r="P15" s="262">
        <v>844.19499999999994</v>
      </c>
      <c r="Q15" s="260">
        <v>36555.137999999999</v>
      </c>
      <c r="R15" s="263">
        <v>41934.996921657563</v>
      </c>
      <c r="S15" s="264">
        <v>40887.333233902944</v>
      </c>
      <c r="T15" s="33"/>
    </row>
    <row r="16" spans="1:20" x14ac:dyDescent="0.25">
      <c r="A16" s="34" t="s">
        <v>83</v>
      </c>
      <c r="B16" s="22" t="s">
        <v>87</v>
      </c>
      <c r="C16" s="35"/>
      <c r="D16" s="265"/>
      <c r="E16" s="266" t="s">
        <v>394</v>
      </c>
      <c r="F16" s="266"/>
      <c r="G16" s="266"/>
      <c r="H16" s="267"/>
      <c r="I16" s="268"/>
      <c r="J16" s="269">
        <v>251503.78179999965</v>
      </c>
      <c r="K16" s="270">
        <v>246377.19639999856</v>
      </c>
      <c r="L16" s="271">
        <v>5126.5853999999999</v>
      </c>
      <c r="M16" s="272">
        <v>111910060.54499942</v>
      </c>
      <c r="N16" s="270">
        <v>109642876.28499942</v>
      </c>
      <c r="O16" s="273">
        <v>71106.088999999993</v>
      </c>
      <c r="P16" s="273">
        <v>524187.38499999832</v>
      </c>
      <c r="Q16" s="271">
        <v>1671890.7860000071</v>
      </c>
      <c r="R16" s="274">
        <v>37080.310729347308</v>
      </c>
      <c r="S16" s="275">
        <v>37085.032586576417</v>
      </c>
      <c r="T16" s="33"/>
    </row>
    <row r="17" spans="1:20" x14ac:dyDescent="0.25">
      <c r="A17" s="34" t="s">
        <v>83</v>
      </c>
      <c r="B17" s="22" t="s">
        <v>87</v>
      </c>
      <c r="C17" s="35"/>
      <c r="D17" s="45"/>
      <c r="E17" s="46"/>
      <c r="F17" s="46" t="s">
        <v>69</v>
      </c>
      <c r="G17" s="46"/>
      <c r="H17" s="47"/>
      <c r="I17" s="48"/>
      <c r="J17" s="276">
        <v>251503.78179999965</v>
      </c>
      <c r="K17" s="277">
        <v>246377.19639999856</v>
      </c>
      <c r="L17" s="278">
        <v>5126.5853999999999</v>
      </c>
      <c r="M17" s="279">
        <v>111910060.54499942</v>
      </c>
      <c r="N17" s="277">
        <v>109642876.28499942</v>
      </c>
      <c r="O17" s="280">
        <v>71106.088999999993</v>
      </c>
      <c r="P17" s="280">
        <v>524187.38499999832</v>
      </c>
      <c r="Q17" s="278">
        <v>1671890.7860000071</v>
      </c>
      <c r="R17" s="281">
        <v>37080.310729347308</v>
      </c>
      <c r="S17" s="282">
        <v>37085.032586576417</v>
      </c>
      <c r="T17" s="33"/>
    </row>
    <row r="18" spans="1:20" ht="13.5" thickBot="1" x14ac:dyDescent="0.3">
      <c r="A18" s="34" t="s">
        <v>83</v>
      </c>
      <c r="B18" s="34" t="s">
        <v>88</v>
      </c>
      <c r="D18" s="283"/>
      <c r="E18" s="284" t="s">
        <v>14</v>
      </c>
      <c r="F18" s="284"/>
      <c r="G18" s="284"/>
      <c r="H18" s="285"/>
      <c r="I18" s="286"/>
      <c r="J18" s="287">
        <v>125</v>
      </c>
      <c r="K18" s="288">
        <v>125</v>
      </c>
      <c r="L18" s="289">
        <v>0</v>
      </c>
      <c r="M18" s="290">
        <v>61431.150999999998</v>
      </c>
      <c r="N18" s="288">
        <v>61431.150999999998</v>
      </c>
      <c r="O18" s="291">
        <v>0</v>
      </c>
      <c r="P18" s="291">
        <v>0</v>
      </c>
      <c r="Q18" s="289">
        <v>0</v>
      </c>
      <c r="R18" s="292">
        <v>40954.100666666665</v>
      </c>
      <c r="S18" s="293">
        <v>40954.100666666665</v>
      </c>
      <c r="T18" s="26" t="str">
        <f>IF(KNIHOVNA!H4=""," ","")</f>
        <v/>
      </c>
    </row>
    <row r="19" spans="1:20" ht="12.75" customHeight="1" thickBot="1" x14ac:dyDescent="0.3">
      <c r="A19" s="34" t="str">
        <f>IF(COUNTBLANK(D19:D19)=2,"odstr","OK")</f>
        <v>OK</v>
      </c>
      <c r="B19" s="34"/>
      <c r="D19" s="646" t="s">
        <v>395</v>
      </c>
      <c r="E19" s="647"/>
      <c r="F19" s="647"/>
      <c r="G19" s="647"/>
      <c r="H19" s="647"/>
      <c r="I19" s="647"/>
      <c r="J19" s="647"/>
      <c r="K19" s="647"/>
      <c r="L19" s="647"/>
      <c r="M19" s="647"/>
      <c r="N19" s="647"/>
      <c r="O19" s="647"/>
      <c r="P19" s="647"/>
      <c r="Q19" s="647"/>
      <c r="R19" s="647"/>
      <c r="S19" s="648"/>
    </row>
    <row r="20" spans="1:20" ht="12.75" customHeight="1" x14ac:dyDescent="0.25">
      <c r="A20" s="34" t="str">
        <f>IF(COUNTBLANK(D20:E20)=2,"odstr","OK")</f>
        <v>OK</v>
      </c>
      <c r="B20" s="34"/>
      <c r="D20" s="41"/>
      <c r="E20" s="42" t="s">
        <v>396</v>
      </c>
      <c r="F20" s="42"/>
      <c r="G20" s="42"/>
      <c r="H20" s="43"/>
      <c r="I20" s="44"/>
      <c r="J20" s="258">
        <v>125</v>
      </c>
      <c r="K20" s="259">
        <v>125</v>
      </c>
      <c r="L20" s="260">
        <v>0</v>
      </c>
      <c r="M20" s="261">
        <v>61431.150999999998</v>
      </c>
      <c r="N20" s="259">
        <v>61431.150999999998</v>
      </c>
      <c r="O20" s="262">
        <v>0</v>
      </c>
      <c r="P20" s="262">
        <v>0</v>
      </c>
      <c r="Q20" s="260">
        <v>0</v>
      </c>
      <c r="R20" s="263">
        <v>40954.100666666665</v>
      </c>
      <c r="S20" s="264">
        <v>40954.100666666665</v>
      </c>
    </row>
    <row r="21" spans="1:20" ht="13.5" thickBot="1" x14ac:dyDescent="0.3">
      <c r="A21" s="34" t="s">
        <v>88</v>
      </c>
      <c r="B21" s="34"/>
      <c r="D21" s="128"/>
      <c r="E21" s="39"/>
      <c r="F21" s="294" t="s">
        <v>14</v>
      </c>
      <c r="G21" s="39"/>
      <c r="H21" s="129"/>
      <c r="I21" s="130"/>
      <c r="J21" s="295">
        <v>125</v>
      </c>
      <c r="K21" s="296">
        <v>125</v>
      </c>
      <c r="L21" s="297">
        <v>0</v>
      </c>
      <c r="M21" s="298">
        <v>61431.150999999998</v>
      </c>
      <c r="N21" s="296">
        <v>61431.150999999998</v>
      </c>
      <c r="O21" s="299">
        <v>0</v>
      </c>
      <c r="P21" s="299">
        <v>0</v>
      </c>
      <c r="Q21" s="297">
        <v>0</v>
      </c>
      <c r="R21" s="300">
        <v>40954.100666666665</v>
      </c>
      <c r="S21" s="301">
        <v>40954.100666666665</v>
      </c>
    </row>
    <row r="22" spans="1:20" ht="13.5" thickBot="1" x14ac:dyDescent="0.3">
      <c r="A22" s="34"/>
      <c r="B22" s="34"/>
      <c r="D22" s="646" t="s">
        <v>397</v>
      </c>
      <c r="E22" s="647"/>
      <c r="F22" s="647"/>
      <c r="G22" s="647"/>
      <c r="H22" s="647"/>
      <c r="I22" s="647"/>
      <c r="J22" s="647"/>
      <c r="K22" s="647"/>
      <c r="L22" s="647"/>
      <c r="M22" s="647"/>
      <c r="N22" s="647"/>
      <c r="O22" s="647"/>
      <c r="P22" s="647"/>
      <c r="Q22" s="647"/>
      <c r="R22" s="647"/>
      <c r="S22" s="648"/>
    </row>
    <row r="23" spans="1:20" x14ac:dyDescent="0.25">
      <c r="A23" s="34"/>
      <c r="B23" s="34"/>
      <c r="D23" s="41"/>
      <c r="E23" s="42" t="s">
        <v>398</v>
      </c>
      <c r="F23" s="42"/>
      <c r="G23" s="42"/>
      <c r="H23" s="43"/>
      <c r="I23" s="44"/>
      <c r="J23" s="258">
        <v>252412.82079999964</v>
      </c>
      <c r="K23" s="259">
        <v>247228.71339999855</v>
      </c>
      <c r="L23" s="260">
        <v>5184.1063999999997</v>
      </c>
      <c r="M23" s="261">
        <v>112367507.11699942</v>
      </c>
      <c r="N23" s="259">
        <v>110060671.39699942</v>
      </c>
      <c r="O23" s="262">
        <v>73358.215999999986</v>
      </c>
      <c r="P23" s="262">
        <v>525031.57999999833</v>
      </c>
      <c r="Q23" s="260">
        <v>1708445.9240000071</v>
      </c>
      <c r="R23" s="263">
        <v>37097.794385952329</v>
      </c>
      <c r="S23" s="264">
        <v>37098.128652950683</v>
      </c>
    </row>
    <row r="24" spans="1:20" x14ac:dyDescent="0.25">
      <c r="A24" s="34"/>
      <c r="B24" s="34"/>
      <c r="D24" s="113"/>
      <c r="E24" s="37"/>
      <c r="F24" s="37" t="s">
        <v>399</v>
      </c>
      <c r="G24" s="37"/>
      <c r="H24" s="114"/>
      <c r="I24" s="115"/>
      <c r="J24" s="302">
        <v>251503.78179999965</v>
      </c>
      <c r="K24" s="303">
        <v>246377.19639999856</v>
      </c>
      <c r="L24" s="304">
        <v>5126.5853999999999</v>
      </c>
      <c r="M24" s="305">
        <v>111910060.54499942</v>
      </c>
      <c r="N24" s="303">
        <v>109642876.28499942</v>
      </c>
      <c r="O24" s="306">
        <v>71106.088999999993</v>
      </c>
      <c r="P24" s="306">
        <v>524187.38499999832</v>
      </c>
      <c r="Q24" s="304">
        <v>1671890.7860000071</v>
      </c>
      <c r="R24" s="307">
        <v>37080.310729347308</v>
      </c>
      <c r="S24" s="308">
        <v>37085.032586576417</v>
      </c>
    </row>
    <row r="25" spans="1:20" ht="13.5" thickBot="1" x14ac:dyDescent="0.3">
      <c r="A25" s="34"/>
      <c r="B25" s="34"/>
      <c r="D25" s="128"/>
      <c r="E25" s="39"/>
      <c r="F25" s="39" t="s">
        <v>451</v>
      </c>
      <c r="G25" s="39"/>
      <c r="H25" s="129"/>
      <c r="I25" s="130"/>
      <c r="J25" s="295">
        <v>909.03899999999999</v>
      </c>
      <c r="K25" s="296">
        <v>851.51700000000005</v>
      </c>
      <c r="L25" s="297">
        <v>57.520999999999994</v>
      </c>
      <c r="M25" s="298">
        <v>457446.57199999999</v>
      </c>
      <c r="N25" s="296">
        <v>417795.11200000002</v>
      </c>
      <c r="O25" s="299">
        <v>2252.127</v>
      </c>
      <c r="P25" s="299">
        <v>844.19499999999994</v>
      </c>
      <c r="Q25" s="297">
        <v>36555.137999999999</v>
      </c>
      <c r="R25" s="300">
        <v>41934.996921657563</v>
      </c>
      <c r="S25" s="301">
        <v>40887.333233902944</v>
      </c>
    </row>
    <row r="26" spans="1:20" x14ac:dyDescent="0.25">
      <c r="A26" s="34"/>
      <c r="B26" s="34"/>
      <c r="D26" s="309" t="s">
        <v>53</v>
      </c>
      <c r="E26" s="310"/>
      <c r="F26" s="310"/>
      <c r="G26" s="310"/>
      <c r="H26" s="310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11" t="s">
        <v>400</v>
      </c>
    </row>
    <row r="27" spans="1:20" x14ac:dyDescent="0.25">
      <c r="A27" s="34"/>
      <c r="B27" s="34"/>
      <c r="D27" s="312" t="s">
        <v>55</v>
      </c>
      <c r="E27" s="642" t="s">
        <v>401</v>
      </c>
      <c r="F27" s="642"/>
      <c r="G27" s="642"/>
      <c r="H27" s="642"/>
      <c r="I27" s="642"/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spans="1:20" x14ac:dyDescent="0.25">
      <c r="A28" s="34"/>
      <c r="B28" s="34"/>
      <c r="D28" s="312" t="s">
        <v>74</v>
      </c>
      <c r="E28" s="642" t="s">
        <v>402</v>
      </c>
      <c r="F28" s="642"/>
      <c r="G28" s="642"/>
      <c r="H28" s="642"/>
      <c r="I28" s="642"/>
      <c r="J28" s="642"/>
      <c r="K28" s="642"/>
      <c r="L28" s="642"/>
      <c r="M28" s="642"/>
      <c r="N28" s="642"/>
      <c r="O28" s="642"/>
      <c r="P28" s="642"/>
      <c r="Q28" s="642"/>
      <c r="R28" s="642"/>
      <c r="S28" s="642"/>
    </row>
    <row r="29" spans="1:20" x14ac:dyDescent="0.25">
      <c r="A29" s="34"/>
      <c r="B29" s="34"/>
      <c r="D29" s="312"/>
      <c r="E29" s="642" t="s">
        <v>403</v>
      </c>
      <c r="F29" s="642"/>
      <c r="G29" s="642"/>
      <c r="H29" s="642"/>
      <c r="I29" s="642"/>
      <c r="J29" s="642"/>
      <c r="K29" s="642"/>
      <c r="L29" s="642"/>
      <c r="M29" s="642"/>
      <c r="N29" s="642"/>
      <c r="O29" s="642"/>
      <c r="P29" s="642"/>
      <c r="Q29" s="642"/>
      <c r="R29" s="642"/>
      <c r="S29" s="642"/>
    </row>
    <row r="30" spans="1:20" x14ac:dyDescent="0.25">
      <c r="A30" s="34"/>
      <c r="B30" s="34"/>
    </row>
    <row r="31" spans="1:20" x14ac:dyDescent="0.25">
      <c r="A31" s="34"/>
      <c r="B31" s="34"/>
    </row>
    <row r="32" spans="1:20" x14ac:dyDescent="0.25">
      <c r="A32" s="34"/>
      <c r="B32" s="34"/>
    </row>
    <row r="33" spans="1:2" x14ac:dyDescent="0.25">
      <c r="A33" s="34"/>
      <c r="B33" s="34"/>
    </row>
    <row r="34" spans="1:2" x14ac:dyDescent="0.25">
      <c r="A34" s="34"/>
      <c r="B34" s="34"/>
    </row>
    <row r="35" spans="1:2" x14ac:dyDescent="0.25">
      <c r="A35" s="34"/>
      <c r="B35" s="34"/>
    </row>
    <row r="36" spans="1:2" x14ac:dyDescent="0.25">
      <c r="A36" s="34"/>
      <c r="B36" s="34"/>
    </row>
    <row r="37" spans="1:2" x14ac:dyDescent="0.25">
      <c r="A37" s="34"/>
      <c r="B37" s="34"/>
    </row>
    <row r="38" spans="1:2" x14ac:dyDescent="0.25">
      <c r="A38" s="34"/>
      <c r="B38" s="34"/>
    </row>
    <row r="39" spans="1:2" x14ac:dyDescent="0.25">
      <c r="A39" s="34"/>
      <c r="B39" s="34"/>
    </row>
    <row r="40" spans="1:2" x14ac:dyDescent="0.25">
      <c r="A40" s="34"/>
      <c r="B40" s="34"/>
    </row>
    <row r="41" spans="1:2" x14ac:dyDescent="0.25">
      <c r="A41" s="34"/>
      <c r="B41" s="34"/>
    </row>
    <row r="42" spans="1:2" x14ac:dyDescent="0.25">
      <c r="A42" s="34"/>
      <c r="B42" s="34"/>
    </row>
    <row r="43" spans="1:2" x14ac:dyDescent="0.25">
      <c r="A43" s="34"/>
      <c r="B43" s="34"/>
    </row>
    <row r="44" spans="1:2" x14ac:dyDescent="0.25">
      <c r="A44" s="34"/>
      <c r="B44" s="34"/>
    </row>
    <row r="45" spans="1:2" x14ac:dyDescent="0.25">
      <c r="A45" s="34"/>
      <c r="B45" s="34"/>
    </row>
    <row r="46" spans="1:2" x14ac:dyDescent="0.25">
      <c r="A46" s="34"/>
      <c r="B46" s="34"/>
    </row>
    <row r="47" spans="1:2" x14ac:dyDescent="0.25">
      <c r="A47" s="34"/>
      <c r="B47" s="34"/>
    </row>
    <row r="48" spans="1:2" x14ac:dyDescent="0.25">
      <c r="A48" s="34"/>
      <c r="B48" s="34"/>
    </row>
    <row r="49" spans="1:2" x14ac:dyDescent="0.25">
      <c r="A49" s="34"/>
      <c r="B49" s="34"/>
    </row>
    <row r="50" spans="1:2" x14ac:dyDescent="0.25">
      <c r="A50" s="34"/>
      <c r="B50" s="34"/>
    </row>
    <row r="51" spans="1:2" x14ac:dyDescent="0.25">
      <c r="A51" s="34"/>
      <c r="B51" s="34"/>
    </row>
    <row r="52" spans="1:2" x14ac:dyDescent="0.25">
      <c r="A52" s="34"/>
      <c r="B52" s="34"/>
    </row>
    <row r="53" spans="1:2" x14ac:dyDescent="0.25">
      <c r="A53" s="34"/>
      <c r="B53" s="34"/>
    </row>
    <row r="54" spans="1:2" x14ac:dyDescent="0.25">
      <c r="A54" s="34"/>
      <c r="B54" s="34"/>
    </row>
    <row r="55" spans="1:2" x14ac:dyDescent="0.25">
      <c r="A55" s="34"/>
      <c r="B55" s="34"/>
    </row>
    <row r="56" spans="1:2" x14ac:dyDescent="0.25">
      <c r="A56" s="34"/>
      <c r="B56" s="34"/>
    </row>
    <row r="57" spans="1:2" x14ac:dyDescent="0.25">
      <c r="A57" s="34"/>
      <c r="B57" s="34"/>
    </row>
    <row r="58" spans="1:2" x14ac:dyDescent="0.25">
      <c r="A58" s="34"/>
      <c r="B58" s="34"/>
    </row>
    <row r="59" spans="1:2" x14ac:dyDescent="0.25">
      <c r="A59" s="34"/>
      <c r="B59" s="34"/>
    </row>
    <row r="60" spans="1:2" x14ac:dyDescent="0.25">
      <c r="A60" s="34"/>
      <c r="B60" s="34"/>
    </row>
    <row r="61" spans="1:2" x14ac:dyDescent="0.25">
      <c r="A61" s="34"/>
      <c r="B61" s="34"/>
    </row>
    <row r="62" spans="1:2" x14ac:dyDescent="0.25">
      <c r="A62" s="34"/>
      <c r="B62" s="34"/>
    </row>
    <row r="63" spans="1:2" x14ac:dyDescent="0.25">
      <c r="A63" s="34"/>
      <c r="B63" s="34"/>
    </row>
    <row r="64" spans="1:2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  <row r="86" spans="1:2" x14ac:dyDescent="0.25">
      <c r="A86" s="34"/>
      <c r="B86" s="34"/>
    </row>
    <row r="87" spans="1:2" x14ac:dyDescent="0.25">
      <c r="A87" s="34"/>
      <c r="B87" s="34"/>
    </row>
    <row r="88" spans="1:2" x14ac:dyDescent="0.25">
      <c r="A88" s="34"/>
      <c r="B88" s="34"/>
    </row>
    <row r="89" spans="1:2" x14ac:dyDescent="0.25">
      <c r="A89" s="34"/>
      <c r="B89" s="34"/>
    </row>
    <row r="90" spans="1:2" x14ac:dyDescent="0.25">
      <c r="A90" s="34"/>
      <c r="B90" s="34"/>
    </row>
    <row r="91" spans="1:2" x14ac:dyDescent="0.25">
      <c r="A91" s="34"/>
      <c r="B91" s="34"/>
    </row>
    <row r="92" spans="1:2" x14ac:dyDescent="0.25">
      <c r="A92" s="34"/>
      <c r="B92" s="34"/>
    </row>
    <row r="93" spans="1:2" x14ac:dyDescent="0.25">
      <c r="A93" s="34"/>
      <c r="B93" s="34"/>
    </row>
    <row r="94" spans="1:2" x14ac:dyDescent="0.25">
      <c r="A94" s="34"/>
      <c r="B94" s="34"/>
    </row>
    <row r="95" spans="1:2" x14ac:dyDescent="0.25">
      <c r="A95" s="34"/>
      <c r="B95" s="34"/>
    </row>
    <row r="96" spans="1:2" x14ac:dyDescent="0.25">
      <c r="A96" s="34"/>
      <c r="B96" s="34"/>
    </row>
    <row r="97" spans="1:2" x14ac:dyDescent="0.25">
      <c r="A97" s="34"/>
      <c r="B97" s="34"/>
    </row>
    <row r="98" spans="1:2" x14ac:dyDescent="0.25">
      <c r="A98" s="34"/>
      <c r="B98" s="34"/>
    </row>
    <row r="99" spans="1:2" x14ac:dyDescent="0.25">
      <c r="A99" s="34"/>
      <c r="B99" s="34"/>
    </row>
    <row r="100" spans="1:2" x14ac:dyDescent="0.25">
      <c r="A100" s="34"/>
      <c r="B100" s="34"/>
    </row>
    <row r="101" spans="1:2" x14ac:dyDescent="0.25">
      <c r="A101" s="34"/>
      <c r="B101" s="34"/>
    </row>
    <row r="102" spans="1:2" x14ac:dyDescent="0.25">
      <c r="A102" s="34"/>
      <c r="B102" s="34"/>
    </row>
    <row r="103" spans="1:2" x14ac:dyDescent="0.25">
      <c r="A103" s="34"/>
      <c r="B103" s="34"/>
    </row>
    <row r="104" spans="1:2" x14ac:dyDescent="0.25">
      <c r="A104" s="34"/>
      <c r="B104" s="34"/>
    </row>
    <row r="105" spans="1:2" x14ac:dyDescent="0.25">
      <c r="A105" s="34"/>
      <c r="B105" s="34"/>
    </row>
    <row r="106" spans="1:2" x14ac:dyDescent="0.25">
      <c r="A106" s="34"/>
      <c r="B106" s="34"/>
    </row>
    <row r="107" spans="1:2" x14ac:dyDescent="0.25">
      <c r="A107" s="34"/>
      <c r="B107" s="34"/>
    </row>
    <row r="108" spans="1:2" x14ac:dyDescent="0.25">
      <c r="A108" s="34"/>
      <c r="B108" s="34"/>
    </row>
    <row r="109" spans="1:2" x14ac:dyDescent="0.25">
      <c r="A109" s="34"/>
      <c r="B109" s="34"/>
    </row>
    <row r="110" spans="1:2" x14ac:dyDescent="0.25">
      <c r="A110" s="34"/>
      <c r="B110" s="34"/>
    </row>
    <row r="111" spans="1:2" x14ac:dyDescent="0.25">
      <c r="A111" s="34"/>
      <c r="B111" s="34"/>
    </row>
    <row r="112" spans="1:2" x14ac:dyDescent="0.25">
      <c r="A112" s="34"/>
      <c r="B112" s="34"/>
    </row>
    <row r="113" spans="1:2" x14ac:dyDescent="0.25">
      <c r="A113" s="34"/>
      <c r="B113" s="34"/>
    </row>
    <row r="114" spans="1:2" x14ac:dyDescent="0.25">
      <c r="A114" s="34"/>
      <c r="B114" s="34"/>
    </row>
    <row r="115" spans="1:2" x14ac:dyDescent="0.25">
      <c r="A115" s="34"/>
      <c r="B115" s="34"/>
    </row>
    <row r="116" spans="1:2" x14ac:dyDescent="0.25">
      <c r="A116" s="34"/>
      <c r="B116" s="34"/>
    </row>
    <row r="117" spans="1:2" x14ac:dyDescent="0.25">
      <c r="A117" s="34"/>
      <c r="B117" s="34"/>
    </row>
    <row r="118" spans="1:2" x14ac:dyDescent="0.25">
      <c r="A118" s="34"/>
      <c r="B118" s="34"/>
    </row>
    <row r="119" spans="1:2" x14ac:dyDescent="0.25">
      <c r="A119" s="34"/>
      <c r="B119" s="34"/>
    </row>
    <row r="120" spans="1:2" x14ac:dyDescent="0.25">
      <c r="A120" s="34"/>
      <c r="B120" s="34"/>
    </row>
    <row r="121" spans="1:2" x14ac:dyDescent="0.25">
      <c r="A121" s="34"/>
      <c r="B121" s="34"/>
    </row>
    <row r="122" spans="1:2" x14ac:dyDescent="0.25">
      <c r="A122" s="34"/>
      <c r="B122" s="34"/>
    </row>
    <row r="123" spans="1:2" x14ac:dyDescent="0.25">
      <c r="A123" s="34"/>
      <c r="B123" s="34"/>
    </row>
    <row r="124" spans="1:2" x14ac:dyDescent="0.25">
      <c r="A124" s="34"/>
      <c r="B124" s="34"/>
    </row>
    <row r="125" spans="1:2" x14ac:dyDescent="0.25">
      <c r="A125" s="34"/>
      <c r="B125" s="34"/>
    </row>
    <row r="126" spans="1:2" x14ac:dyDescent="0.25">
      <c r="A126" s="34"/>
      <c r="B126" s="34"/>
    </row>
    <row r="127" spans="1:2" x14ac:dyDescent="0.25">
      <c r="A127" s="34"/>
      <c r="B127" s="34"/>
    </row>
    <row r="128" spans="1:2" x14ac:dyDescent="0.25">
      <c r="A128" s="34"/>
      <c r="B128" s="34"/>
    </row>
    <row r="129" spans="1:2" x14ac:dyDescent="0.25">
      <c r="A129" s="34"/>
      <c r="B129" s="34"/>
    </row>
    <row r="130" spans="1:2" x14ac:dyDescent="0.25">
      <c r="A130" s="34"/>
      <c r="B130" s="34"/>
    </row>
    <row r="131" spans="1:2" x14ac:dyDescent="0.25">
      <c r="A131" s="34"/>
      <c r="B131" s="34"/>
    </row>
    <row r="132" spans="1:2" x14ac:dyDescent="0.25">
      <c r="A132" s="34"/>
      <c r="B132" s="34"/>
    </row>
    <row r="133" spans="1:2" x14ac:dyDescent="0.25">
      <c r="A133" s="34"/>
      <c r="B133" s="34"/>
    </row>
    <row r="134" spans="1:2" x14ac:dyDescent="0.25">
      <c r="A134" s="34"/>
      <c r="B134" s="34"/>
    </row>
    <row r="135" spans="1:2" x14ac:dyDescent="0.25">
      <c r="A135" s="34"/>
      <c r="B135" s="34"/>
    </row>
    <row r="136" spans="1:2" x14ac:dyDescent="0.25">
      <c r="A136" s="34"/>
      <c r="B136" s="34"/>
    </row>
    <row r="137" spans="1:2" x14ac:dyDescent="0.25">
      <c r="A137" s="34"/>
      <c r="B137" s="34"/>
    </row>
    <row r="138" spans="1:2" x14ac:dyDescent="0.25">
      <c r="A138" s="34"/>
      <c r="B138" s="34"/>
    </row>
    <row r="139" spans="1:2" x14ac:dyDescent="0.25">
      <c r="A139" s="34"/>
      <c r="B139" s="34"/>
    </row>
    <row r="140" spans="1:2" x14ac:dyDescent="0.25">
      <c r="A140" s="34"/>
      <c r="B140" s="34"/>
    </row>
    <row r="141" spans="1:2" x14ac:dyDescent="0.25">
      <c r="A141" s="34"/>
      <c r="B141" s="34"/>
    </row>
    <row r="142" spans="1:2" x14ac:dyDescent="0.25">
      <c r="A142" s="34"/>
      <c r="B142" s="34"/>
    </row>
    <row r="143" spans="1:2" x14ac:dyDescent="0.25">
      <c r="A143" s="34"/>
      <c r="B143" s="34"/>
    </row>
    <row r="144" spans="1:2" x14ac:dyDescent="0.25">
      <c r="A144" s="34"/>
      <c r="B144" s="34"/>
    </row>
    <row r="145" spans="1:2" x14ac:dyDescent="0.25">
      <c r="A145" s="34"/>
      <c r="B145" s="34"/>
    </row>
    <row r="146" spans="1:2" x14ac:dyDescent="0.25">
      <c r="A146" s="34"/>
      <c r="B146" s="34"/>
    </row>
    <row r="147" spans="1:2" x14ac:dyDescent="0.25">
      <c r="A147" s="34"/>
      <c r="B147" s="34"/>
    </row>
    <row r="148" spans="1:2" x14ac:dyDescent="0.25">
      <c r="A148" s="34"/>
      <c r="B148" s="34"/>
    </row>
    <row r="149" spans="1:2" x14ac:dyDescent="0.25">
      <c r="A149" s="34"/>
      <c r="B149" s="34"/>
    </row>
    <row r="150" spans="1:2" x14ac:dyDescent="0.25">
      <c r="A150" s="34"/>
      <c r="B150" s="34"/>
    </row>
    <row r="151" spans="1:2" x14ac:dyDescent="0.25">
      <c r="A151" s="34"/>
      <c r="B151" s="34"/>
    </row>
    <row r="152" spans="1:2" x14ac:dyDescent="0.25">
      <c r="A152" s="34"/>
      <c r="B152" s="34"/>
    </row>
    <row r="153" spans="1:2" x14ac:dyDescent="0.25">
      <c r="A153" s="34"/>
      <c r="B153" s="34"/>
    </row>
    <row r="154" spans="1:2" x14ac:dyDescent="0.25">
      <c r="A154" s="34"/>
      <c r="B154" s="34"/>
    </row>
    <row r="155" spans="1:2" x14ac:dyDescent="0.25">
      <c r="A155" s="34"/>
      <c r="B155" s="34"/>
    </row>
    <row r="156" spans="1:2" x14ac:dyDescent="0.25">
      <c r="A156" s="34"/>
      <c r="B156" s="34"/>
    </row>
    <row r="157" spans="1:2" x14ac:dyDescent="0.25">
      <c r="A157" s="34"/>
      <c r="B157" s="34"/>
    </row>
    <row r="158" spans="1:2" x14ac:dyDescent="0.25">
      <c r="A158" s="34"/>
      <c r="B158" s="34"/>
    </row>
    <row r="159" spans="1:2" x14ac:dyDescent="0.25">
      <c r="A159" s="34"/>
      <c r="B159" s="34"/>
    </row>
    <row r="160" spans="1:2" x14ac:dyDescent="0.25">
      <c r="A160" s="34"/>
      <c r="B160" s="34"/>
    </row>
    <row r="161" spans="1:2" x14ac:dyDescent="0.25">
      <c r="A161" s="34"/>
      <c r="B161" s="34"/>
    </row>
    <row r="162" spans="1:2" x14ac:dyDescent="0.25">
      <c r="A162" s="34"/>
      <c r="B162" s="34"/>
    </row>
    <row r="163" spans="1:2" x14ac:dyDescent="0.25">
      <c r="A163" s="34"/>
      <c r="B163" s="34"/>
    </row>
    <row r="164" spans="1:2" x14ac:dyDescent="0.25">
      <c r="A164" s="34"/>
      <c r="B164" s="34"/>
    </row>
    <row r="165" spans="1:2" x14ac:dyDescent="0.25">
      <c r="A165" s="34"/>
      <c r="B165" s="34"/>
    </row>
    <row r="166" spans="1:2" x14ac:dyDescent="0.25">
      <c r="A166" s="34"/>
      <c r="B166" s="34"/>
    </row>
    <row r="167" spans="1:2" x14ac:dyDescent="0.25">
      <c r="A167" s="34"/>
      <c r="B167" s="34"/>
    </row>
    <row r="168" spans="1:2" x14ac:dyDescent="0.25">
      <c r="A168" s="34"/>
      <c r="B168" s="34"/>
    </row>
    <row r="169" spans="1:2" x14ac:dyDescent="0.25">
      <c r="A169" s="34"/>
      <c r="B169" s="34"/>
    </row>
    <row r="170" spans="1:2" x14ac:dyDescent="0.25">
      <c r="A170" s="34"/>
      <c r="B170" s="34"/>
    </row>
    <row r="171" spans="1:2" x14ac:dyDescent="0.25">
      <c r="A171" s="34"/>
      <c r="B171" s="34"/>
    </row>
    <row r="172" spans="1:2" x14ac:dyDescent="0.25">
      <c r="A172" s="34"/>
      <c r="B172" s="34"/>
    </row>
    <row r="173" spans="1:2" x14ac:dyDescent="0.25">
      <c r="A173" s="34"/>
      <c r="B173" s="34"/>
    </row>
    <row r="174" spans="1:2" x14ac:dyDescent="0.25">
      <c r="A174" s="34"/>
      <c r="B174" s="34"/>
    </row>
    <row r="175" spans="1:2" x14ac:dyDescent="0.25">
      <c r="A175" s="34"/>
      <c r="B175" s="34"/>
    </row>
    <row r="176" spans="1:2" x14ac:dyDescent="0.25">
      <c r="A176" s="34"/>
      <c r="B176" s="34"/>
    </row>
    <row r="177" spans="1:2" x14ac:dyDescent="0.25">
      <c r="A177" s="34"/>
      <c r="B177" s="34"/>
    </row>
    <row r="178" spans="1:2" x14ac:dyDescent="0.25">
      <c r="A178" s="34"/>
      <c r="B178" s="34"/>
    </row>
    <row r="179" spans="1:2" x14ac:dyDescent="0.25">
      <c r="A179" s="34"/>
      <c r="B179" s="34"/>
    </row>
    <row r="180" spans="1:2" x14ac:dyDescent="0.25">
      <c r="A180" s="34"/>
      <c r="B180" s="34"/>
    </row>
    <row r="181" spans="1:2" x14ac:dyDescent="0.25">
      <c r="A181" s="34"/>
      <c r="B181" s="34"/>
    </row>
    <row r="182" spans="1:2" x14ac:dyDescent="0.25">
      <c r="A182" s="34"/>
      <c r="B182" s="34"/>
    </row>
    <row r="183" spans="1:2" x14ac:dyDescent="0.25">
      <c r="A183" s="34"/>
      <c r="B183" s="34"/>
    </row>
    <row r="184" spans="1:2" x14ac:dyDescent="0.25">
      <c r="A184" s="34"/>
      <c r="B184" s="34"/>
    </row>
    <row r="185" spans="1:2" x14ac:dyDescent="0.25">
      <c r="A185" s="34"/>
      <c r="B185" s="34"/>
    </row>
    <row r="186" spans="1:2" x14ac:dyDescent="0.25">
      <c r="A186" s="34"/>
      <c r="B186" s="34"/>
    </row>
    <row r="187" spans="1:2" x14ac:dyDescent="0.25">
      <c r="A187" s="34"/>
      <c r="B187" s="34"/>
    </row>
    <row r="188" spans="1:2" x14ac:dyDescent="0.25">
      <c r="A188" s="34"/>
      <c r="B188" s="34"/>
    </row>
    <row r="189" spans="1:2" x14ac:dyDescent="0.25">
      <c r="A189" s="34"/>
      <c r="B189" s="34"/>
    </row>
    <row r="190" spans="1:2" x14ac:dyDescent="0.25">
      <c r="A190" s="34"/>
      <c r="B190" s="34"/>
    </row>
    <row r="191" spans="1:2" x14ac:dyDescent="0.25">
      <c r="A191" s="34"/>
      <c r="B191" s="34"/>
    </row>
    <row r="192" spans="1:2" x14ac:dyDescent="0.25">
      <c r="A192" s="34"/>
      <c r="B192" s="34"/>
    </row>
    <row r="193" spans="1:2" x14ac:dyDescent="0.25">
      <c r="A193" s="34"/>
      <c r="B193" s="34"/>
    </row>
    <row r="194" spans="1:2" x14ac:dyDescent="0.25">
      <c r="A194" s="34"/>
      <c r="B194" s="34"/>
    </row>
    <row r="195" spans="1:2" x14ac:dyDescent="0.25">
      <c r="A195" s="34"/>
      <c r="B195" s="34"/>
    </row>
    <row r="196" spans="1:2" x14ac:dyDescent="0.25">
      <c r="A196" s="34"/>
      <c r="B196" s="34"/>
    </row>
    <row r="197" spans="1:2" x14ac:dyDescent="0.25">
      <c r="A197" s="34"/>
      <c r="B197" s="34"/>
    </row>
    <row r="198" spans="1:2" x14ac:dyDescent="0.25">
      <c r="A198" s="34"/>
      <c r="B198" s="34"/>
    </row>
  </sheetData>
  <mergeCells count="21">
    <mergeCell ref="D8:I12"/>
    <mergeCell ref="J8:L9"/>
    <mergeCell ref="M8:Q9"/>
    <mergeCell ref="R8:S9"/>
    <mergeCell ref="J10:J12"/>
    <mergeCell ref="K10:L10"/>
    <mergeCell ref="M10:M12"/>
    <mergeCell ref="R10:R12"/>
    <mergeCell ref="S10:S12"/>
    <mergeCell ref="K11:K12"/>
    <mergeCell ref="Q11:Q12"/>
    <mergeCell ref="L11:L12"/>
    <mergeCell ref="N11:N12"/>
    <mergeCell ref="O11:O12"/>
    <mergeCell ref="P11:P12"/>
    <mergeCell ref="E28:S28"/>
    <mergeCell ref="E29:S29"/>
    <mergeCell ref="D13:S13"/>
    <mergeCell ref="D19:S19"/>
    <mergeCell ref="D22:S22"/>
    <mergeCell ref="E27:S27"/>
  </mergeCells>
  <phoneticPr fontId="0" type="noConversion"/>
  <conditionalFormatting sqref="B16:B17 A14:B15 B13 A16:A20 A2:A13">
    <cfRule type="cellIs" dxfId="30" priority="3" stopIfTrue="1" operator="equal">
      <formula>"odstr"</formula>
    </cfRule>
  </conditionalFormatting>
  <conditionalFormatting sqref="C1:E1">
    <cfRule type="cellIs" dxfId="29" priority="4" stopIfTrue="1" operator="equal">
      <formula>"nezadána"</formula>
    </cfRule>
  </conditionalFormatting>
  <conditionalFormatting sqref="B1">
    <cfRule type="cellIs" dxfId="28" priority="5" stopIfTrue="1" operator="equal">
      <formula>"FUNKCE"</formula>
    </cfRule>
  </conditionalFormatting>
  <conditionalFormatting sqref="S1 F1:I1">
    <cfRule type="cellIs" dxfId="27" priority="6" stopIfTrue="1" operator="notEqual">
      <formula>""</formula>
    </cfRule>
  </conditionalFormatting>
  <conditionalFormatting sqref="G3">
    <cfRule type="expression" dxfId="26" priority="1" stopIfTrue="1">
      <formula>#REF!=" ?"</formula>
    </cfRule>
  </conditionalFormatting>
  <dataValidations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S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1:T191"/>
  <sheetViews>
    <sheetView topLeftCell="C2" zoomScale="90" zoomScaleNormal="90" workbookViewId="0">
      <selection activeCell="C2" sqref="C2"/>
    </sheetView>
  </sheetViews>
  <sheetFormatPr defaultColWidth="9.08984375" defaultRowHeight="13" x14ac:dyDescent="0.25"/>
  <cols>
    <col min="1" max="1" width="0" style="20" hidden="1" customWidth="1"/>
    <col min="2" max="2" width="12.6328125" style="20" hidden="1" customWidth="1"/>
    <col min="3" max="3" width="1.6328125" style="26" customWidth="1"/>
    <col min="4" max="4" width="1.08984375" style="26" customWidth="1"/>
    <col min="5" max="5" width="2.08984375" style="26" customWidth="1"/>
    <col min="6" max="6" width="1.6328125" style="26" customWidth="1"/>
    <col min="7" max="7" width="3.6328125" style="26" customWidth="1"/>
    <col min="8" max="8" width="18.453125" style="26" customWidth="1"/>
    <col min="9" max="9" width="4.54296875" style="26" customWidth="1"/>
    <col min="10" max="10" width="9.36328125" style="26" customWidth="1"/>
    <col min="11" max="11" width="9.08984375" style="26"/>
    <col min="12" max="12" width="7.6328125" style="26" customWidth="1"/>
    <col min="13" max="13" width="12.08984375" style="26" customWidth="1"/>
    <col min="14" max="14" width="12.36328125" style="26" customWidth="1"/>
    <col min="15" max="15" width="10.08984375" style="26" bestFit="1" customWidth="1"/>
    <col min="16" max="16" width="9.6328125" style="26" customWidth="1"/>
    <col min="17" max="17" width="11" style="26" customWidth="1"/>
    <col min="18" max="18" width="8.90625" style="26" customWidth="1"/>
    <col min="19" max="19" width="10.453125" style="26" customWidth="1"/>
    <col min="20" max="43" width="1.6328125" style="26" customWidth="1"/>
    <col min="44" max="16384" width="9.08984375" style="26"/>
  </cols>
  <sheetData>
    <row r="1" spans="1:20" s="20" customFormat="1" hidden="1" x14ac:dyDescent="0.25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C3</v>
      </c>
      <c r="D1" s="17" t="str">
        <f>IF(KNIHOVNA!J4=""," ?",KNIHOVNA!J4)</f>
        <v>C</v>
      </c>
      <c r="E1" s="17" t="str">
        <f>CONCATENATE(C1,S1)</f>
        <v>C3</v>
      </c>
      <c r="F1" s="18">
        <v>3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2"/>
      <c r="T1" s="23" t="s">
        <v>82</v>
      </c>
    </row>
    <row r="2" spans="1:20" x14ac:dyDescent="0.25">
      <c r="A2" s="20" t="s">
        <v>83</v>
      </c>
      <c r="B2" s="24"/>
      <c r="C2" s="25"/>
    </row>
    <row r="3" spans="1:20" s="28" customFormat="1" ht="15" customHeight="1" x14ac:dyDescent="0.25">
      <c r="A3" s="20" t="s">
        <v>83</v>
      </c>
      <c r="B3" s="27" t="s">
        <v>91</v>
      </c>
      <c r="D3" s="413" t="s">
        <v>368</v>
      </c>
      <c r="E3" s="413"/>
      <c r="F3" s="413"/>
      <c r="G3" s="413"/>
      <c r="H3" s="414" t="s">
        <v>416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s="28" customFormat="1" ht="15" customHeight="1" x14ac:dyDescent="0.25">
      <c r="A4" s="20" t="str">
        <f>IF(D4="","odstr","OK")</f>
        <v>odstr</v>
      </c>
      <c r="B4" s="29">
        <v>0</v>
      </c>
      <c r="D4" s="453"/>
      <c r="E4" s="417" t="s">
        <v>417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5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406</v>
      </c>
      <c r="N6" s="241"/>
      <c r="O6" s="241"/>
      <c r="P6" s="241"/>
      <c r="Q6" s="241" t="s">
        <v>453</v>
      </c>
      <c r="R6" s="241"/>
      <c r="S6" s="241"/>
    </row>
    <row r="7" spans="1:20" s="31" customFormat="1" ht="15" customHeight="1" thickBot="1" x14ac:dyDescent="0.3">
      <c r="A7" s="20" t="s">
        <v>83</v>
      </c>
      <c r="B7" s="20"/>
      <c r="D7" s="409" t="s">
        <v>492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5">
      <c r="A8" s="20" t="s">
        <v>83</v>
      </c>
      <c r="C8" s="32"/>
      <c r="D8" s="649" t="s">
        <v>58</v>
      </c>
      <c r="E8" s="650"/>
      <c r="F8" s="650"/>
      <c r="G8" s="650"/>
      <c r="H8" s="650"/>
      <c r="I8" s="651"/>
      <c r="J8" s="658" t="s">
        <v>59</v>
      </c>
      <c r="K8" s="650"/>
      <c r="L8" s="659"/>
      <c r="M8" s="649" t="s">
        <v>70</v>
      </c>
      <c r="N8" s="650"/>
      <c r="O8" s="650"/>
      <c r="P8" s="650"/>
      <c r="Q8" s="659"/>
      <c r="R8" s="649" t="s">
        <v>71</v>
      </c>
      <c r="S8" s="659"/>
      <c r="T8" s="33"/>
    </row>
    <row r="9" spans="1:20" ht="13.5" customHeight="1" x14ac:dyDescent="0.25">
      <c r="A9" s="20" t="s">
        <v>83</v>
      </c>
      <c r="C9" s="32"/>
      <c r="D9" s="652"/>
      <c r="E9" s="653"/>
      <c r="F9" s="653"/>
      <c r="G9" s="653"/>
      <c r="H9" s="653"/>
      <c r="I9" s="654"/>
      <c r="J9" s="660"/>
      <c r="K9" s="661"/>
      <c r="L9" s="662"/>
      <c r="M9" s="663"/>
      <c r="N9" s="661"/>
      <c r="O9" s="661"/>
      <c r="P9" s="661"/>
      <c r="Q9" s="662"/>
      <c r="R9" s="663"/>
      <c r="S9" s="662"/>
      <c r="T9" s="33"/>
    </row>
    <row r="10" spans="1:20" ht="15" customHeight="1" x14ac:dyDescent="0.25">
      <c r="A10" s="20" t="s">
        <v>83</v>
      </c>
      <c r="C10" s="32"/>
      <c r="D10" s="652"/>
      <c r="E10" s="653"/>
      <c r="F10" s="653"/>
      <c r="G10" s="653"/>
      <c r="H10" s="653"/>
      <c r="I10" s="654"/>
      <c r="J10" s="664" t="s">
        <v>62</v>
      </c>
      <c r="K10" s="667" t="s">
        <v>76</v>
      </c>
      <c r="L10" s="668"/>
      <c r="M10" s="669" t="s">
        <v>64</v>
      </c>
      <c r="N10" s="482" t="s">
        <v>76</v>
      </c>
      <c r="O10" s="487"/>
      <c r="P10" s="487"/>
      <c r="Q10" s="608"/>
      <c r="R10" s="669" t="s">
        <v>64</v>
      </c>
      <c r="S10" s="672" t="s">
        <v>487</v>
      </c>
      <c r="T10" s="33"/>
    </row>
    <row r="11" spans="1:20" ht="15" customHeight="1" x14ac:dyDescent="0.25">
      <c r="A11" s="20" t="s">
        <v>83</v>
      </c>
      <c r="B11" s="20" t="s">
        <v>90</v>
      </c>
      <c r="C11" s="32"/>
      <c r="D11" s="652"/>
      <c r="E11" s="653"/>
      <c r="F11" s="653"/>
      <c r="G11" s="653"/>
      <c r="H11" s="653"/>
      <c r="I11" s="654"/>
      <c r="J11" s="665"/>
      <c r="K11" s="675" t="s">
        <v>391</v>
      </c>
      <c r="L11" s="677" t="s">
        <v>483</v>
      </c>
      <c r="M11" s="670"/>
      <c r="N11" s="675" t="s">
        <v>391</v>
      </c>
      <c r="O11" s="679" t="s">
        <v>65</v>
      </c>
      <c r="P11" s="679" t="s">
        <v>392</v>
      </c>
      <c r="Q11" s="677" t="s">
        <v>66</v>
      </c>
      <c r="R11" s="670"/>
      <c r="S11" s="673"/>
      <c r="T11" s="33"/>
    </row>
    <row r="12" spans="1:20" ht="50.25" customHeight="1" thickBot="1" x14ac:dyDescent="0.3">
      <c r="A12" s="20" t="s">
        <v>83</v>
      </c>
      <c r="B12" s="20" t="s">
        <v>362</v>
      </c>
      <c r="C12" s="32"/>
      <c r="D12" s="655"/>
      <c r="E12" s="656"/>
      <c r="F12" s="656"/>
      <c r="G12" s="656"/>
      <c r="H12" s="656"/>
      <c r="I12" s="657"/>
      <c r="J12" s="666"/>
      <c r="K12" s="676"/>
      <c r="L12" s="678"/>
      <c r="M12" s="671"/>
      <c r="N12" s="676"/>
      <c r="O12" s="680"/>
      <c r="P12" s="680"/>
      <c r="Q12" s="678"/>
      <c r="R12" s="671"/>
      <c r="S12" s="674"/>
      <c r="T12" s="33"/>
    </row>
    <row r="13" spans="1:20" ht="13.5" customHeight="1" thickTop="1" thickBot="1" x14ac:dyDescent="0.3">
      <c r="A13" s="34" t="str">
        <f>IF(COUNTBLANK(C13:IV13)=254,"odstr",IF(AND($A$1="TISK",SUM(J13:S13)=0),"odstr","OK"))</f>
        <v>odstr</v>
      </c>
      <c r="B13" s="22" t="s">
        <v>87</v>
      </c>
      <c r="C13" s="32"/>
      <c r="D13" s="643" t="s">
        <v>393</v>
      </c>
      <c r="E13" s="644"/>
      <c r="F13" s="644"/>
      <c r="G13" s="644"/>
      <c r="H13" s="644"/>
      <c r="I13" s="644"/>
      <c r="J13" s="644"/>
      <c r="K13" s="644"/>
      <c r="L13" s="644"/>
      <c r="M13" s="644"/>
      <c r="N13" s="644"/>
      <c r="O13" s="644"/>
      <c r="P13" s="644"/>
      <c r="Q13" s="644"/>
      <c r="R13" s="644"/>
      <c r="S13" s="645"/>
      <c r="T13" s="33"/>
    </row>
    <row r="14" spans="1:20" ht="13.5" thickBot="1" x14ac:dyDescent="0.3">
      <c r="A14" s="34" t="str">
        <f>IF(COUNTBLANK(C14:IV14)=254,"odstr",IF(AND($A$1="TISK",SUM(J14:S14)=0),"odstr","OK"))</f>
        <v>OK</v>
      </c>
      <c r="B14" s="22" t="s">
        <v>87</v>
      </c>
      <c r="C14" s="35"/>
      <c r="D14" s="247"/>
      <c r="E14" s="248" t="s">
        <v>67</v>
      </c>
      <c r="F14" s="248"/>
      <c r="G14" s="248"/>
      <c r="H14" s="249"/>
      <c r="I14" s="250"/>
      <c r="J14" s="251">
        <v>62375.490900000019</v>
      </c>
      <c r="K14" s="313">
        <v>33242.226999999984</v>
      </c>
      <c r="L14" s="314">
        <v>11431.848999999997</v>
      </c>
      <c r="M14" s="254">
        <v>32256569.755999994</v>
      </c>
      <c r="N14" s="252">
        <v>18678187.390000001</v>
      </c>
      <c r="O14" s="255">
        <v>21451.293000000005</v>
      </c>
      <c r="P14" s="255">
        <v>944111.14799999993</v>
      </c>
      <c r="Q14" s="253">
        <v>5457453.4809999987</v>
      </c>
      <c r="R14" s="256">
        <v>43094.610413184986</v>
      </c>
      <c r="S14" s="257">
        <v>46823.445848959942</v>
      </c>
      <c r="T14" s="33"/>
    </row>
    <row r="15" spans="1:20" ht="15" customHeight="1" x14ac:dyDescent="0.25">
      <c r="A15" s="34" t="str">
        <f>IF(COUNTBLANK(C15:IV15)=254,"odstr",IF(AND($A$1="TISK",SUM(J15:S15)=0),"odstr","OK"))</f>
        <v>OK</v>
      </c>
      <c r="B15" s="22" t="s">
        <v>87</v>
      </c>
      <c r="C15" s="35"/>
      <c r="D15" s="315"/>
      <c r="E15" s="316" t="s">
        <v>394</v>
      </c>
      <c r="F15" s="316"/>
      <c r="G15" s="316"/>
      <c r="H15" s="317"/>
      <c r="I15" s="318"/>
      <c r="J15" s="319">
        <v>62363.328900000022</v>
      </c>
      <c r="K15" s="320">
        <v>33235.920999999988</v>
      </c>
      <c r="L15" s="321">
        <v>11431.848999999997</v>
      </c>
      <c r="M15" s="322">
        <v>32250623.183999993</v>
      </c>
      <c r="N15" s="323">
        <v>18672240.818</v>
      </c>
      <c r="O15" s="324">
        <v>21451.293000000005</v>
      </c>
      <c r="P15" s="324">
        <v>944111.14799999993</v>
      </c>
      <c r="Q15" s="325">
        <v>5457453.4809999987</v>
      </c>
      <c r="R15" s="326">
        <v>43095.0685187044</v>
      </c>
      <c r="S15" s="327">
        <v>46817.419868300538</v>
      </c>
      <c r="T15" s="33"/>
    </row>
    <row r="16" spans="1:20" ht="15" customHeight="1" x14ac:dyDescent="0.25">
      <c r="A16" s="34" t="str">
        <f>IF(COUNTBLANK(C16:IV16)=254,"odstr",IF(AND($A$1="TISK",SUM(J16:S16)=0),"odstr","OK"))</f>
        <v>OK</v>
      </c>
      <c r="B16" s="22" t="s">
        <v>87</v>
      </c>
      <c r="C16" s="35"/>
      <c r="D16" s="328"/>
      <c r="E16" s="681" t="s">
        <v>72</v>
      </c>
      <c r="F16" s="329" t="s">
        <v>73</v>
      </c>
      <c r="G16" s="38"/>
      <c r="H16" s="49"/>
      <c r="I16" s="50"/>
      <c r="J16" s="330">
        <v>17695.557900000011</v>
      </c>
      <c r="K16" s="331">
        <v>0</v>
      </c>
      <c r="L16" s="332">
        <v>0</v>
      </c>
      <c r="M16" s="333">
        <v>7155366.4440000001</v>
      </c>
      <c r="N16" s="334">
        <v>0</v>
      </c>
      <c r="O16" s="335">
        <v>0</v>
      </c>
      <c r="P16" s="335">
        <v>0</v>
      </c>
      <c r="Q16" s="336">
        <v>0</v>
      </c>
      <c r="R16" s="337">
        <v>33696.622642228169</v>
      </c>
      <c r="S16" s="338" t="s">
        <v>364</v>
      </c>
      <c r="T16" s="33"/>
    </row>
    <row r="17" spans="1:20" ht="15" customHeight="1" x14ac:dyDescent="0.25">
      <c r="A17" s="34" t="str">
        <f>IF(COUNTBLANK(C17:IV17)=254,"odstr",IF(AND($A$1="TISK",SUM(J17:S17)=0),"odstr","OK"))</f>
        <v>OK</v>
      </c>
      <c r="B17" s="22" t="s">
        <v>87</v>
      </c>
      <c r="C17" s="35"/>
      <c r="D17" s="339"/>
      <c r="E17" s="682"/>
      <c r="F17" s="340" t="s">
        <v>484</v>
      </c>
      <c r="G17" s="46"/>
      <c r="H17" s="47"/>
      <c r="I17" s="48"/>
      <c r="J17" s="276">
        <v>44667.771000000008</v>
      </c>
      <c r="K17" s="341">
        <v>33235.920999999988</v>
      </c>
      <c r="L17" s="342">
        <v>11431.848999999997</v>
      </c>
      <c r="M17" s="279">
        <v>25095256.739999995</v>
      </c>
      <c r="N17" s="277">
        <v>18672240.818</v>
      </c>
      <c r="O17" s="280">
        <v>21451.293000000005</v>
      </c>
      <c r="P17" s="280">
        <v>944111.14799999993</v>
      </c>
      <c r="Q17" s="278">
        <v>5457453.4809999987</v>
      </c>
      <c r="R17" s="281">
        <v>46818.351311955979</v>
      </c>
      <c r="S17" s="282">
        <v>46817.419868300538</v>
      </c>
      <c r="T17" s="33"/>
    </row>
    <row r="18" spans="1:20" ht="13.5" thickBot="1" x14ac:dyDescent="0.3">
      <c r="A18" s="34" t="s">
        <v>83</v>
      </c>
      <c r="B18" s="34" t="s">
        <v>88</v>
      </c>
      <c r="D18" s="283"/>
      <c r="E18" s="343" t="s">
        <v>452</v>
      </c>
      <c r="F18" s="344"/>
      <c r="G18" s="51"/>
      <c r="H18" s="52"/>
      <c r="I18" s="53"/>
      <c r="J18" s="287">
        <v>12.162000000000001</v>
      </c>
      <c r="K18" s="345">
        <v>6.306</v>
      </c>
      <c r="L18" s="346">
        <v>0</v>
      </c>
      <c r="M18" s="290">
        <v>5946.5720000000001</v>
      </c>
      <c r="N18" s="288">
        <v>5946.5720000000001</v>
      </c>
      <c r="O18" s="291">
        <v>0</v>
      </c>
      <c r="P18" s="291">
        <v>0</v>
      </c>
      <c r="Q18" s="289">
        <v>0</v>
      </c>
      <c r="R18" s="292">
        <v>40745.573644685624</v>
      </c>
      <c r="S18" s="293">
        <v>78583.518342319498</v>
      </c>
      <c r="T18" s="26" t="str">
        <f>IF(KNIHOVNA!H4=""," ","")</f>
        <v/>
      </c>
    </row>
    <row r="19" spans="1:20" ht="12.75" customHeight="1" thickBot="1" x14ac:dyDescent="0.3">
      <c r="A19" s="34" t="str">
        <f>IF(COUNTBLANK(D19:E19)=2,"odstr","OK")</f>
        <v>OK</v>
      </c>
      <c r="B19" s="34"/>
      <c r="D19" s="646" t="s">
        <v>395</v>
      </c>
      <c r="E19" s="647"/>
      <c r="F19" s="647"/>
      <c r="G19" s="647"/>
      <c r="H19" s="647"/>
      <c r="I19" s="647"/>
      <c r="J19" s="647"/>
      <c r="K19" s="647"/>
      <c r="L19" s="647"/>
      <c r="M19" s="647"/>
      <c r="N19" s="647"/>
      <c r="O19" s="647"/>
      <c r="P19" s="647"/>
      <c r="Q19" s="647"/>
      <c r="R19" s="647"/>
      <c r="S19" s="648"/>
    </row>
    <row r="20" spans="1:20" ht="12.75" customHeight="1" x14ac:dyDescent="0.25">
      <c r="A20" s="34" t="str">
        <f>IF(COUNTBLANK(D20:E20)=2,"odstr","OK")</f>
        <v>OK</v>
      </c>
      <c r="B20" s="34"/>
      <c r="D20" s="41"/>
      <c r="E20" s="42" t="s">
        <v>396</v>
      </c>
      <c r="F20" s="42"/>
      <c r="G20" s="42"/>
      <c r="H20" s="43"/>
      <c r="I20" s="44"/>
      <c r="J20" s="258">
        <v>0</v>
      </c>
      <c r="K20" s="347">
        <v>0</v>
      </c>
      <c r="L20" s="348">
        <v>0</v>
      </c>
      <c r="M20" s="261">
        <v>0</v>
      </c>
      <c r="N20" s="259">
        <v>0</v>
      </c>
      <c r="O20" s="262">
        <v>0</v>
      </c>
      <c r="P20" s="262">
        <v>0</v>
      </c>
      <c r="Q20" s="260">
        <v>0</v>
      </c>
      <c r="R20" s="263" t="s">
        <v>364</v>
      </c>
      <c r="S20" s="264" t="s">
        <v>364</v>
      </c>
    </row>
    <row r="21" spans="1:20" ht="12.75" customHeight="1" thickBot="1" x14ac:dyDescent="0.3">
      <c r="A21" s="34" t="str">
        <f>IF(COUNTBLANK(D21:E21)=2,"odstr","OK")</f>
        <v>odstr</v>
      </c>
      <c r="B21" s="34"/>
      <c r="D21" s="349"/>
      <c r="E21" s="350"/>
      <c r="F21" s="350" t="s">
        <v>14</v>
      </c>
      <c r="G21" s="350"/>
      <c r="H21" s="351"/>
      <c r="I21" s="352"/>
      <c r="J21" s="353">
        <v>0</v>
      </c>
      <c r="K21" s="354">
        <v>0</v>
      </c>
      <c r="L21" s="354">
        <v>0</v>
      </c>
      <c r="M21" s="355">
        <v>0</v>
      </c>
      <c r="N21" s="356">
        <v>0</v>
      </c>
      <c r="O21" s="357">
        <v>0</v>
      </c>
      <c r="P21" s="357">
        <v>0</v>
      </c>
      <c r="Q21" s="358">
        <v>0</v>
      </c>
      <c r="R21" s="359" t="s">
        <v>364</v>
      </c>
      <c r="S21" s="360" t="s">
        <v>364</v>
      </c>
    </row>
    <row r="22" spans="1:20" ht="12.75" customHeight="1" thickBot="1" x14ac:dyDescent="0.3">
      <c r="A22" s="34" t="str">
        <f>IF(COUNTBLANK(D22:E22)=2,"odstr","OK")</f>
        <v>OK</v>
      </c>
      <c r="B22" s="34"/>
      <c r="D22" s="646" t="s">
        <v>397</v>
      </c>
      <c r="E22" s="647"/>
      <c r="F22" s="647"/>
      <c r="G22" s="647"/>
      <c r="H22" s="647"/>
      <c r="I22" s="647"/>
      <c r="J22" s="647"/>
      <c r="K22" s="647"/>
      <c r="L22" s="647"/>
      <c r="M22" s="647"/>
      <c r="N22" s="647"/>
      <c r="O22" s="647"/>
      <c r="P22" s="647"/>
      <c r="Q22" s="647"/>
      <c r="R22" s="647"/>
      <c r="S22" s="648"/>
    </row>
    <row r="23" spans="1:20" x14ac:dyDescent="0.25">
      <c r="A23" s="34" t="s">
        <v>88</v>
      </c>
      <c r="B23" s="34"/>
      <c r="D23" s="41"/>
      <c r="E23" s="42" t="s">
        <v>398</v>
      </c>
      <c r="F23" s="42"/>
      <c r="G23" s="42"/>
      <c r="H23" s="43"/>
      <c r="I23" s="44"/>
      <c r="J23" s="258">
        <v>550.17250000000001</v>
      </c>
      <c r="K23" s="347">
        <v>12.161999999999999</v>
      </c>
      <c r="L23" s="348">
        <v>0</v>
      </c>
      <c r="M23" s="261">
        <v>210438.83100000001</v>
      </c>
      <c r="N23" s="259">
        <v>5946.5720000000001</v>
      </c>
      <c r="O23" s="262">
        <v>0</v>
      </c>
      <c r="P23" s="262">
        <v>0</v>
      </c>
      <c r="Q23" s="260">
        <v>0</v>
      </c>
      <c r="R23" s="263">
        <v>31874.674306694717</v>
      </c>
      <c r="S23" s="264">
        <v>40745.573644685632</v>
      </c>
    </row>
    <row r="24" spans="1:20" x14ac:dyDescent="0.25">
      <c r="A24" s="34"/>
      <c r="B24" s="34"/>
      <c r="D24" s="113"/>
      <c r="E24" s="37"/>
      <c r="F24" s="37" t="s">
        <v>399</v>
      </c>
      <c r="G24" s="37"/>
      <c r="H24" s="114"/>
      <c r="I24" s="115"/>
      <c r="J24" s="302">
        <v>538.01049999999998</v>
      </c>
      <c r="K24" s="361">
        <v>0</v>
      </c>
      <c r="L24" s="362">
        <v>0</v>
      </c>
      <c r="M24" s="305">
        <v>204492.25900000002</v>
      </c>
      <c r="N24" s="303">
        <v>0</v>
      </c>
      <c r="O24" s="306">
        <v>0</v>
      </c>
      <c r="P24" s="306">
        <v>0</v>
      </c>
      <c r="Q24" s="304">
        <v>0</v>
      </c>
      <c r="R24" s="307">
        <v>31674.143131655117</v>
      </c>
      <c r="S24" s="308" t="s">
        <v>364</v>
      </c>
    </row>
    <row r="25" spans="1:20" ht="15.5" thickBot="1" x14ac:dyDescent="0.3">
      <c r="A25" s="34"/>
      <c r="B25" s="34"/>
      <c r="D25" s="128"/>
      <c r="E25" s="39"/>
      <c r="F25" s="39" t="s">
        <v>486</v>
      </c>
      <c r="G25" s="39"/>
      <c r="H25" s="129"/>
      <c r="I25" s="130"/>
      <c r="J25" s="295">
        <v>12.162000000000001</v>
      </c>
      <c r="K25" s="363">
        <v>12.161999999999999</v>
      </c>
      <c r="L25" s="364">
        <v>0</v>
      </c>
      <c r="M25" s="298">
        <v>5946.5720000000001</v>
      </c>
      <c r="N25" s="296">
        <v>5946.5720000000001</v>
      </c>
      <c r="O25" s="299">
        <v>0</v>
      </c>
      <c r="P25" s="299">
        <v>0</v>
      </c>
      <c r="Q25" s="297">
        <v>0</v>
      </c>
      <c r="R25" s="300">
        <v>40745.573644685624</v>
      </c>
      <c r="S25" s="301">
        <v>40745.573644685632</v>
      </c>
    </row>
    <row r="26" spans="1:20" ht="13.5" thickBot="1" x14ac:dyDescent="0.3">
      <c r="A26" s="34"/>
      <c r="B26" s="34"/>
      <c r="D26" s="646" t="s">
        <v>409</v>
      </c>
      <c r="E26" s="647"/>
      <c r="F26" s="647"/>
      <c r="G26" s="647"/>
      <c r="H26" s="647"/>
      <c r="I26" s="647"/>
      <c r="J26" s="647"/>
      <c r="K26" s="647"/>
      <c r="L26" s="647"/>
      <c r="M26" s="647"/>
      <c r="N26" s="647"/>
      <c r="O26" s="647"/>
      <c r="P26" s="647"/>
      <c r="Q26" s="647"/>
      <c r="R26" s="647"/>
      <c r="S26" s="648"/>
    </row>
    <row r="27" spans="1:20" x14ac:dyDescent="0.25">
      <c r="A27" s="34"/>
      <c r="B27" s="34"/>
      <c r="D27" s="41"/>
      <c r="E27" s="42" t="s">
        <v>410</v>
      </c>
      <c r="F27" s="42"/>
      <c r="G27" s="42"/>
      <c r="H27" s="43"/>
      <c r="I27" s="44"/>
      <c r="J27" s="258">
        <v>17157.547400000018</v>
      </c>
      <c r="K27" s="347">
        <v>0</v>
      </c>
      <c r="L27" s="348">
        <v>0</v>
      </c>
      <c r="M27" s="261">
        <v>6950874.1850000005</v>
      </c>
      <c r="N27" s="259">
        <v>0</v>
      </c>
      <c r="O27" s="262">
        <v>0</v>
      </c>
      <c r="P27" s="262">
        <v>0</v>
      </c>
      <c r="Q27" s="260">
        <v>0</v>
      </c>
      <c r="R27" s="263">
        <v>33760.041683851974</v>
      </c>
      <c r="S27" s="264" t="s">
        <v>364</v>
      </c>
    </row>
    <row r="28" spans="1:20" ht="13.5" thickBot="1" x14ac:dyDescent="0.3">
      <c r="A28" s="34"/>
      <c r="B28" s="34"/>
      <c r="D28" s="62"/>
      <c r="E28" s="51"/>
      <c r="F28" s="51" t="s">
        <v>399</v>
      </c>
      <c r="G28" s="51"/>
      <c r="H28" s="52"/>
      <c r="I28" s="53"/>
      <c r="J28" s="365">
        <v>17157.547400000018</v>
      </c>
      <c r="K28" s="366">
        <v>0</v>
      </c>
      <c r="L28" s="367">
        <v>0</v>
      </c>
      <c r="M28" s="368">
        <v>6950874.1850000005</v>
      </c>
      <c r="N28" s="369">
        <v>0</v>
      </c>
      <c r="O28" s="370">
        <v>0</v>
      </c>
      <c r="P28" s="370">
        <v>0</v>
      </c>
      <c r="Q28" s="371">
        <v>0</v>
      </c>
      <c r="R28" s="372">
        <v>33760.041683851974</v>
      </c>
      <c r="S28" s="373" t="s">
        <v>364</v>
      </c>
    </row>
    <row r="29" spans="1:20" ht="13.5" thickBot="1" x14ac:dyDescent="0.3">
      <c r="A29" s="34"/>
      <c r="B29" s="34"/>
      <c r="D29" s="646" t="s">
        <v>411</v>
      </c>
      <c r="E29" s="647"/>
      <c r="F29" s="647"/>
      <c r="G29" s="647"/>
      <c r="H29" s="647"/>
      <c r="I29" s="647"/>
      <c r="J29" s="647"/>
      <c r="K29" s="647"/>
      <c r="L29" s="647"/>
      <c r="M29" s="647"/>
      <c r="N29" s="647"/>
      <c r="O29" s="647"/>
      <c r="P29" s="647"/>
      <c r="Q29" s="647"/>
      <c r="R29" s="647"/>
      <c r="S29" s="648"/>
    </row>
    <row r="30" spans="1:20" x14ac:dyDescent="0.25">
      <c r="A30" s="34"/>
      <c r="B30" s="34"/>
      <c r="D30" s="41"/>
      <c r="E30" s="42" t="s">
        <v>412</v>
      </c>
      <c r="F30" s="42"/>
      <c r="G30" s="42"/>
      <c r="H30" s="43"/>
      <c r="I30" s="44"/>
      <c r="J30" s="258">
        <v>43253.128000000004</v>
      </c>
      <c r="K30" s="347">
        <v>33221.570999999996</v>
      </c>
      <c r="L30" s="348">
        <v>10031.555999999999</v>
      </c>
      <c r="M30" s="261">
        <v>24385416.305999998</v>
      </c>
      <c r="N30" s="259">
        <v>18667254.124000002</v>
      </c>
      <c r="O30" s="262">
        <v>21451.293000000005</v>
      </c>
      <c r="P30" s="262">
        <v>944008.59799999988</v>
      </c>
      <c r="Q30" s="260">
        <v>4752702.2910000002</v>
      </c>
      <c r="R30" s="263">
        <v>46981.989961512139</v>
      </c>
      <c r="S30" s="264">
        <v>46825.133896688196</v>
      </c>
    </row>
    <row r="31" spans="1:20" ht="15.5" thickBot="1" x14ac:dyDescent="0.3">
      <c r="A31" s="34"/>
      <c r="B31" s="34"/>
      <c r="D31" s="62"/>
      <c r="E31" s="51"/>
      <c r="F31" s="51" t="s">
        <v>485</v>
      </c>
      <c r="G31" s="51"/>
      <c r="H31" s="52"/>
      <c r="I31" s="53"/>
      <c r="J31" s="365">
        <v>43253.128000000004</v>
      </c>
      <c r="K31" s="366">
        <v>33221.570999999996</v>
      </c>
      <c r="L31" s="367">
        <v>10031.555999999999</v>
      </c>
      <c r="M31" s="368">
        <v>24385416.305999998</v>
      </c>
      <c r="N31" s="369">
        <v>18667254.124000002</v>
      </c>
      <c r="O31" s="370">
        <v>21451.293000000005</v>
      </c>
      <c r="P31" s="370">
        <v>944008.59799999988</v>
      </c>
      <c r="Q31" s="371">
        <v>4752702.2910000002</v>
      </c>
      <c r="R31" s="372">
        <v>46981.989961512139</v>
      </c>
      <c r="S31" s="373">
        <v>46825.133896688196</v>
      </c>
    </row>
    <row r="32" spans="1:20" x14ac:dyDescent="0.25">
      <c r="A32" s="34"/>
      <c r="B32" s="34"/>
      <c r="D32" s="309" t="s">
        <v>53</v>
      </c>
      <c r="E32" s="310"/>
      <c r="F32" s="310"/>
      <c r="G32" s="310"/>
      <c r="H32" s="310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11" t="s">
        <v>400</v>
      </c>
    </row>
    <row r="33" spans="1:19" x14ac:dyDescent="0.25">
      <c r="A33" s="34"/>
      <c r="B33" s="34"/>
      <c r="D33" s="312" t="s">
        <v>55</v>
      </c>
      <c r="E33" s="642" t="s">
        <v>413</v>
      </c>
      <c r="F33" s="642"/>
      <c r="G33" s="642"/>
      <c r="H33" s="642"/>
      <c r="I33" s="642"/>
      <c r="J33" s="642"/>
      <c r="K33" s="642"/>
      <c r="L33" s="642"/>
      <c r="M33" s="642"/>
      <c r="N33" s="642"/>
      <c r="O33" s="642"/>
      <c r="P33" s="642"/>
      <c r="Q33" s="642"/>
      <c r="R33" s="642"/>
      <c r="S33" s="642"/>
    </row>
    <row r="34" spans="1:19" x14ac:dyDescent="0.25">
      <c r="A34" s="34"/>
      <c r="B34" s="34"/>
      <c r="D34" s="312" t="s">
        <v>74</v>
      </c>
      <c r="E34" s="642" t="s">
        <v>414</v>
      </c>
      <c r="F34" s="642"/>
      <c r="G34" s="642"/>
      <c r="H34" s="642"/>
      <c r="I34" s="642"/>
      <c r="J34" s="642"/>
      <c r="K34" s="642"/>
      <c r="L34" s="642"/>
      <c r="M34" s="642"/>
      <c r="N34" s="642"/>
      <c r="O34" s="642"/>
      <c r="P34" s="642"/>
      <c r="Q34" s="642"/>
      <c r="R34" s="642"/>
      <c r="S34" s="642"/>
    </row>
    <row r="35" spans="1:19" x14ac:dyDescent="0.25">
      <c r="A35" s="34"/>
      <c r="B35" s="34"/>
      <c r="D35" s="312" t="s">
        <v>75</v>
      </c>
      <c r="E35" s="642" t="s">
        <v>415</v>
      </c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</row>
    <row r="36" spans="1:19" x14ac:dyDescent="0.25">
      <c r="A36" s="34"/>
      <c r="B36" s="34"/>
      <c r="D36" s="312"/>
      <c r="E36" s="642" t="s">
        <v>403</v>
      </c>
      <c r="F36" s="642"/>
      <c r="G36" s="642"/>
      <c r="H36" s="642"/>
      <c r="I36" s="642"/>
      <c r="J36" s="642"/>
      <c r="K36" s="642"/>
      <c r="L36" s="642"/>
      <c r="M36" s="642"/>
      <c r="N36" s="642"/>
      <c r="O36" s="642"/>
      <c r="P36" s="642"/>
      <c r="Q36" s="642"/>
      <c r="R36" s="642"/>
      <c r="S36" s="642"/>
    </row>
    <row r="37" spans="1:19" x14ac:dyDescent="0.25">
      <c r="A37" s="34"/>
      <c r="B37" s="34"/>
    </row>
    <row r="38" spans="1:19" x14ac:dyDescent="0.25">
      <c r="A38" s="34"/>
      <c r="B38" s="34"/>
    </row>
    <row r="39" spans="1:19" x14ac:dyDescent="0.25">
      <c r="A39" s="34"/>
      <c r="B39" s="34"/>
    </row>
    <row r="40" spans="1:19" x14ac:dyDescent="0.25">
      <c r="A40" s="34"/>
      <c r="B40" s="34"/>
    </row>
    <row r="41" spans="1:19" x14ac:dyDescent="0.25">
      <c r="A41" s="34"/>
      <c r="B41" s="34"/>
    </row>
    <row r="42" spans="1:19" x14ac:dyDescent="0.25">
      <c r="A42" s="34"/>
      <c r="B42" s="34"/>
    </row>
    <row r="43" spans="1:19" x14ac:dyDescent="0.25">
      <c r="A43" s="34"/>
      <c r="B43" s="34"/>
    </row>
    <row r="44" spans="1:19" x14ac:dyDescent="0.25">
      <c r="A44" s="34"/>
      <c r="B44" s="34"/>
    </row>
    <row r="45" spans="1:19" x14ac:dyDescent="0.25">
      <c r="A45" s="34"/>
      <c r="B45" s="34"/>
    </row>
    <row r="46" spans="1:19" x14ac:dyDescent="0.25">
      <c r="A46" s="34"/>
      <c r="B46" s="34"/>
    </row>
    <row r="47" spans="1:19" x14ac:dyDescent="0.25">
      <c r="A47" s="34"/>
      <c r="B47" s="34"/>
    </row>
    <row r="48" spans="1:19" x14ac:dyDescent="0.25">
      <c r="A48" s="34"/>
      <c r="B48" s="34"/>
    </row>
    <row r="49" spans="1:2" x14ac:dyDescent="0.25">
      <c r="A49" s="34"/>
      <c r="B49" s="34"/>
    </row>
    <row r="50" spans="1:2" x14ac:dyDescent="0.25">
      <c r="A50" s="34"/>
      <c r="B50" s="34"/>
    </row>
    <row r="51" spans="1:2" x14ac:dyDescent="0.25">
      <c r="A51" s="34"/>
      <c r="B51" s="34"/>
    </row>
    <row r="52" spans="1:2" x14ac:dyDescent="0.25">
      <c r="A52" s="34"/>
      <c r="B52" s="34"/>
    </row>
    <row r="53" spans="1:2" x14ac:dyDescent="0.25">
      <c r="A53" s="34"/>
      <c r="B53" s="34"/>
    </row>
    <row r="54" spans="1:2" x14ac:dyDescent="0.25">
      <c r="A54" s="34"/>
      <c r="B54" s="34"/>
    </row>
    <row r="55" spans="1:2" x14ac:dyDescent="0.25">
      <c r="A55" s="34"/>
      <c r="B55" s="34"/>
    </row>
    <row r="56" spans="1:2" x14ac:dyDescent="0.25">
      <c r="A56" s="34"/>
      <c r="B56" s="34"/>
    </row>
    <row r="57" spans="1:2" x14ac:dyDescent="0.25">
      <c r="A57" s="34"/>
      <c r="B57" s="34"/>
    </row>
    <row r="58" spans="1:2" x14ac:dyDescent="0.25">
      <c r="A58" s="34"/>
      <c r="B58" s="34"/>
    </row>
    <row r="59" spans="1:2" x14ac:dyDescent="0.25">
      <c r="A59" s="34"/>
      <c r="B59" s="34"/>
    </row>
    <row r="60" spans="1:2" x14ac:dyDescent="0.25">
      <c r="A60" s="34"/>
      <c r="B60" s="34"/>
    </row>
    <row r="61" spans="1:2" x14ac:dyDescent="0.25">
      <c r="A61" s="34"/>
      <c r="B61" s="34"/>
    </row>
    <row r="62" spans="1:2" x14ac:dyDescent="0.25">
      <c r="A62" s="34"/>
      <c r="B62" s="34"/>
    </row>
    <row r="63" spans="1:2" x14ac:dyDescent="0.25">
      <c r="A63" s="34"/>
      <c r="B63" s="34"/>
    </row>
    <row r="64" spans="1:2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  <row r="86" spans="1:2" x14ac:dyDescent="0.25">
      <c r="A86" s="34"/>
      <c r="B86" s="34"/>
    </row>
    <row r="87" spans="1:2" x14ac:dyDescent="0.25">
      <c r="A87" s="34"/>
      <c r="B87" s="34"/>
    </row>
    <row r="88" spans="1:2" x14ac:dyDescent="0.25">
      <c r="A88" s="34"/>
      <c r="B88" s="34"/>
    </row>
    <row r="89" spans="1:2" x14ac:dyDescent="0.25">
      <c r="A89" s="34"/>
      <c r="B89" s="34"/>
    </row>
    <row r="90" spans="1:2" x14ac:dyDescent="0.25">
      <c r="A90" s="34"/>
      <c r="B90" s="34"/>
    </row>
    <row r="91" spans="1:2" x14ac:dyDescent="0.25">
      <c r="A91" s="34"/>
      <c r="B91" s="34"/>
    </row>
    <row r="92" spans="1:2" x14ac:dyDescent="0.25">
      <c r="A92" s="34"/>
      <c r="B92" s="34"/>
    </row>
    <row r="93" spans="1:2" x14ac:dyDescent="0.25">
      <c r="A93" s="34"/>
      <c r="B93" s="34"/>
    </row>
    <row r="94" spans="1:2" x14ac:dyDescent="0.25">
      <c r="A94" s="34"/>
      <c r="B94" s="34"/>
    </row>
    <row r="95" spans="1:2" x14ac:dyDescent="0.25">
      <c r="A95" s="34"/>
      <c r="B95" s="34"/>
    </row>
    <row r="96" spans="1:2" x14ac:dyDescent="0.25">
      <c r="A96" s="34"/>
      <c r="B96" s="34"/>
    </row>
    <row r="97" spans="1:2" x14ac:dyDescent="0.25">
      <c r="A97" s="34"/>
      <c r="B97" s="34"/>
    </row>
    <row r="98" spans="1:2" x14ac:dyDescent="0.25">
      <c r="A98" s="34"/>
      <c r="B98" s="34"/>
    </row>
    <row r="99" spans="1:2" x14ac:dyDescent="0.25">
      <c r="A99" s="34"/>
      <c r="B99" s="34"/>
    </row>
    <row r="100" spans="1:2" x14ac:dyDescent="0.25">
      <c r="A100" s="34"/>
      <c r="B100" s="34"/>
    </row>
    <row r="101" spans="1:2" x14ac:dyDescent="0.25">
      <c r="A101" s="34"/>
      <c r="B101" s="34"/>
    </row>
    <row r="102" spans="1:2" x14ac:dyDescent="0.25">
      <c r="A102" s="34"/>
      <c r="B102" s="34"/>
    </row>
    <row r="103" spans="1:2" x14ac:dyDescent="0.25">
      <c r="A103" s="34"/>
      <c r="B103" s="34"/>
    </row>
    <row r="104" spans="1:2" x14ac:dyDescent="0.25">
      <c r="A104" s="34"/>
      <c r="B104" s="34"/>
    </row>
    <row r="105" spans="1:2" x14ac:dyDescent="0.25">
      <c r="A105" s="34"/>
      <c r="B105" s="34"/>
    </row>
    <row r="106" spans="1:2" x14ac:dyDescent="0.25">
      <c r="A106" s="34"/>
      <c r="B106" s="34"/>
    </row>
    <row r="107" spans="1:2" x14ac:dyDescent="0.25">
      <c r="A107" s="34"/>
      <c r="B107" s="34"/>
    </row>
    <row r="108" spans="1:2" x14ac:dyDescent="0.25">
      <c r="A108" s="34"/>
      <c r="B108" s="34"/>
    </row>
    <row r="109" spans="1:2" x14ac:dyDescent="0.25">
      <c r="A109" s="34"/>
      <c r="B109" s="34"/>
    </row>
    <row r="110" spans="1:2" x14ac:dyDescent="0.25">
      <c r="A110" s="34"/>
      <c r="B110" s="34"/>
    </row>
    <row r="111" spans="1:2" x14ac:dyDescent="0.25">
      <c r="A111" s="34"/>
      <c r="B111" s="34"/>
    </row>
    <row r="112" spans="1:2" x14ac:dyDescent="0.25">
      <c r="A112" s="34"/>
      <c r="B112" s="34"/>
    </row>
    <row r="113" spans="1:2" x14ac:dyDescent="0.25">
      <c r="A113" s="34"/>
      <c r="B113" s="34"/>
    </row>
    <row r="114" spans="1:2" x14ac:dyDescent="0.25">
      <c r="A114" s="34"/>
      <c r="B114" s="34"/>
    </row>
    <row r="115" spans="1:2" x14ac:dyDescent="0.25">
      <c r="A115" s="34"/>
      <c r="B115" s="34"/>
    </row>
    <row r="116" spans="1:2" x14ac:dyDescent="0.25">
      <c r="A116" s="34"/>
      <c r="B116" s="34"/>
    </row>
    <row r="117" spans="1:2" x14ac:dyDescent="0.25">
      <c r="A117" s="34"/>
      <c r="B117" s="34"/>
    </row>
    <row r="118" spans="1:2" x14ac:dyDescent="0.25">
      <c r="A118" s="34"/>
      <c r="B118" s="34"/>
    </row>
    <row r="119" spans="1:2" x14ac:dyDescent="0.25">
      <c r="A119" s="34"/>
      <c r="B119" s="34"/>
    </row>
    <row r="120" spans="1:2" x14ac:dyDescent="0.25">
      <c r="A120" s="34"/>
      <c r="B120" s="34"/>
    </row>
    <row r="121" spans="1:2" x14ac:dyDescent="0.25">
      <c r="A121" s="34"/>
      <c r="B121" s="34"/>
    </row>
    <row r="122" spans="1:2" x14ac:dyDescent="0.25">
      <c r="A122" s="34"/>
      <c r="B122" s="34"/>
    </row>
    <row r="123" spans="1:2" x14ac:dyDescent="0.25">
      <c r="A123" s="34"/>
      <c r="B123" s="34"/>
    </row>
    <row r="124" spans="1:2" x14ac:dyDescent="0.25">
      <c r="A124" s="34"/>
      <c r="B124" s="34"/>
    </row>
    <row r="125" spans="1:2" x14ac:dyDescent="0.25">
      <c r="A125" s="34"/>
      <c r="B125" s="34"/>
    </row>
    <row r="126" spans="1:2" x14ac:dyDescent="0.25">
      <c r="A126" s="34"/>
      <c r="B126" s="34"/>
    </row>
    <row r="127" spans="1:2" x14ac:dyDescent="0.25">
      <c r="A127" s="34"/>
      <c r="B127" s="34"/>
    </row>
    <row r="128" spans="1:2" x14ac:dyDescent="0.25">
      <c r="A128" s="34"/>
      <c r="B128" s="34"/>
    </row>
    <row r="129" spans="1:2" x14ac:dyDescent="0.25">
      <c r="A129" s="34"/>
      <c r="B129" s="34"/>
    </row>
    <row r="130" spans="1:2" x14ac:dyDescent="0.25">
      <c r="A130" s="34"/>
      <c r="B130" s="34"/>
    </row>
    <row r="131" spans="1:2" x14ac:dyDescent="0.25">
      <c r="A131" s="34"/>
      <c r="B131" s="34"/>
    </row>
    <row r="132" spans="1:2" x14ac:dyDescent="0.25">
      <c r="A132" s="34"/>
      <c r="B132" s="34"/>
    </row>
    <row r="133" spans="1:2" x14ac:dyDescent="0.25">
      <c r="A133" s="34"/>
      <c r="B133" s="34"/>
    </row>
    <row r="134" spans="1:2" x14ac:dyDescent="0.25">
      <c r="A134" s="34"/>
      <c r="B134" s="34"/>
    </row>
    <row r="135" spans="1:2" x14ac:dyDescent="0.25">
      <c r="A135" s="34"/>
      <c r="B135" s="34"/>
    </row>
    <row r="136" spans="1:2" x14ac:dyDescent="0.25">
      <c r="A136" s="34"/>
      <c r="B136" s="34"/>
    </row>
    <row r="137" spans="1:2" x14ac:dyDescent="0.25">
      <c r="A137" s="34"/>
      <c r="B137" s="34"/>
    </row>
    <row r="138" spans="1:2" x14ac:dyDescent="0.25">
      <c r="A138" s="34"/>
      <c r="B138" s="34"/>
    </row>
    <row r="139" spans="1:2" x14ac:dyDescent="0.25">
      <c r="A139" s="34"/>
      <c r="B139" s="34"/>
    </row>
    <row r="140" spans="1:2" x14ac:dyDescent="0.25">
      <c r="A140" s="34"/>
      <c r="B140" s="34"/>
    </row>
    <row r="141" spans="1:2" x14ac:dyDescent="0.25">
      <c r="A141" s="34"/>
      <c r="B141" s="34"/>
    </row>
    <row r="142" spans="1:2" x14ac:dyDescent="0.25">
      <c r="A142" s="34"/>
      <c r="B142" s="34"/>
    </row>
    <row r="143" spans="1:2" x14ac:dyDescent="0.25">
      <c r="A143" s="34"/>
      <c r="B143" s="34"/>
    </row>
    <row r="144" spans="1:2" x14ac:dyDescent="0.25">
      <c r="A144" s="34"/>
      <c r="B144" s="34"/>
    </row>
    <row r="145" spans="1:2" x14ac:dyDescent="0.25">
      <c r="A145" s="34"/>
      <c r="B145" s="34"/>
    </row>
    <row r="146" spans="1:2" x14ac:dyDescent="0.25">
      <c r="A146" s="34"/>
      <c r="B146" s="34"/>
    </row>
    <row r="147" spans="1:2" x14ac:dyDescent="0.25">
      <c r="A147" s="34"/>
      <c r="B147" s="34"/>
    </row>
    <row r="148" spans="1:2" x14ac:dyDescent="0.25">
      <c r="A148" s="34"/>
      <c r="B148" s="34"/>
    </row>
    <row r="149" spans="1:2" x14ac:dyDescent="0.25">
      <c r="A149" s="34"/>
      <c r="B149" s="34"/>
    </row>
    <row r="150" spans="1:2" x14ac:dyDescent="0.25">
      <c r="A150" s="34"/>
      <c r="B150" s="34"/>
    </row>
    <row r="151" spans="1:2" x14ac:dyDescent="0.25">
      <c r="A151" s="34"/>
      <c r="B151" s="34"/>
    </row>
    <row r="152" spans="1:2" x14ac:dyDescent="0.25">
      <c r="A152" s="34"/>
      <c r="B152" s="34"/>
    </row>
    <row r="153" spans="1:2" x14ac:dyDescent="0.25">
      <c r="A153" s="34"/>
      <c r="B153" s="34"/>
    </row>
    <row r="154" spans="1:2" x14ac:dyDescent="0.25">
      <c r="A154" s="34"/>
      <c r="B154" s="34"/>
    </row>
    <row r="155" spans="1:2" x14ac:dyDescent="0.25">
      <c r="A155" s="34"/>
      <c r="B155" s="34"/>
    </row>
    <row r="156" spans="1:2" x14ac:dyDescent="0.25">
      <c r="A156" s="34"/>
      <c r="B156" s="34"/>
    </row>
    <row r="157" spans="1:2" x14ac:dyDescent="0.25">
      <c r="A157" s="34"/>
      <c r="B157" s="34"/>
    </row>
    <row r="158" spans="1:2" x14ac:dyDescent="0.25">
      <c r="A158" s="34"/>
      <c r="B158" s="34"/>
    </row>
    <row r="159" spans="1:2" x14ac:dyDescent="0.25">
      <c r="A159" s="34"/>
      <c r="B159" s="34"/>
    </row>
    <row r="160" spans="1:2" x14ac:dyDescent="0.25">
      <c r="A160" s="34"/>
      <c r="B160" s="34"/>
    </row>
    <row r="161" spans="1:2" x14ac:dyDescent="0.25">
      <c r="A161" s="34"/>
      <c r="B161" s="34"/>
    </row>
    <row r="162" spans="1:2" x14ac:dyDescent="0.25">
      <c r="A162" s="34"/>
      <c r="B162" s="34"/>
    </row>
    <row r="163" spans="1:2" x14ac:dyDescent="0.25">
      <c r="A163" s="34"/>
      <c r="B163" s="34"/>
    </row>
    <row r="164" spans="1:2" x14ac:dyDescent="0.25">
      <c r="A164" s="34"/>
      <c r="B164" s="34"/>
    </row>
    <row r="165" spans="1:2" x14ac:dyDescent="0.25">
      <c r="A165" s="34"/>
      <c r="B165" s="34"/>
    </row>
    <row r="166" spans="1:2" x14ac:dyDescent="0.25">
      <c r="A166" s="34"/>
      <c r="B166" s="34"/>
    </row>
    <row r="167" spans="1:2" x14ac:dyDescent="0.25">
      <c r="A167" s="34"/>
      <c r="B167" s="34"/>
    </row>
    <row r="168" spans="1:2" x14ac:dyDescent="0.25">
      <c r="A168" s="34"/>
      <c r="B168" s="34"/>
    </row>
    <row r="169" spans="1:2" x14ac:dyDescent="0.25">
      <c r="A169" s="34"/>
      <c r="B169" s="34"/>
    </row>
    <row r="170" spans="1:2" x14ac:dyDescent="0.25">
      <c r="A170" s="34"/>
      <c r="B170" s="34"/>
    </row>
    <row r="171" spans="1:2" x14ac:dyDescent="0.25">
      <c r="A171" s="34"/>
      <c r="B171" s="34"/>
    </row>
    <row r="172" spans="1:2" x14ac:dyDescent="0.25">
      <c r="A172" s="34"/>
      <c r="B172" s="34"/>
    </row>
    <row r="173" spans="1:2" x14ac:dyDescent="0.25">
      <c r="A173" s="34"/>
      <c r="B173" s="34"/>
    </row>
    <row r="174" spans="1:2" x14ac:dyDescent="0.25">
      <c r="A174" s="34"/>
      <c r="B174" s="34"/>
    </row>
    <row r="175" spans="1:2" x14ac:dyDescent="0.25">
      <c r="A175" s="34"/>
      <c r="B175" s="34"/>
    </row>
    <row r="176" spans="1:2" x14ac:dyDescent="0.25">
      <c r="A176" s="34"/>
      <c r="B176" s="34"/>
    </row>
    <row r="177" spans="1:2" x14ac:dyDescent="0.25">
      <c r="A177" s="34"/>
      <c r="B177" s="34"/>
    </row>
    <row r="178" spans="1:2" x14ac:dyDescent="0.25">
      <c r="A178" s="34"/>
      <c r="B178" s="34"/>
    </row>
    <row r="179" spans="1:2" x14ac:dyDescent="0.25">
      <c r="A179" s="34"/>
      <c r="B179" s="34"/>
    </row>
    <row r="180" spans="1:2" x14ac:dyDescent="0.25">
      <c r="A180" s="34"/>
      <c r="B180" s="34"/>
    </row>
    <row r="181" spans="1:2" x14ac:dyDescent="0.25">
      <c r="A181" s="34"/>
      <c r="B181" s="34"/>
    </row>
    <row r="182" spans="1:2" x14ac:dyDescent="0.25">
      <c r="A182" s="34"/>
      <c r="B182" s="34"/>
    </row>
    <row r="183" spans="1:2" x14ac:dyDescent="0.25">
      <c r="A183" s="34"/>
      <c r="B183" s="34"/>
    </row>
    <row r="184" spans="1:2" x14ac:dyDescent="0.25">
      <c r="A184" s="34"/>
      <c r="B184" s="34"/>
    </row>
    <row r="185" spans="1:2" x14ac:dyDescent="0.25">
      <c r="A185" s="34"/>
      <c r="B185" s="34"/>
    </row>
    <row r="186" spans="1:2" x14ac:dyDescent="0.25">
      <c r="A186" s="34"/>
      <c r="B186" s="34"/>
    </row>
    <row r="187" spans="1:2" x14ac:dyDescent="0.25">
      <c r="A187" s="34"/>
      <c r="B187" s="34"/>
    </row>
    <row r="188" spans="1:2" x14ac:dyDescent="0.25">
      <c r="A188" s="34"/>
      <c r="B188" s="34"/>
    </row>
    <row r="189" spans="1:2" x14ac:dyDescent="0.25">
      <c r="A189" s="34"/>
      <c r="B189" s="34"/>
    </row>
    <row r="190" spans="1:2" x14ac:dyDescent="0.25">
      <c r="A190" s="34"/>
      <c r="B190" s="34"/>
    </row>
    <row r="191" spans="1:2" x14ac:dyDescent="0.25">
      <c r="A191" s="34"/>
      <c r="B191" s="34"/>
    </row>
  </sheetData>
  <mergeCells count="25">
    <mergeCell ref="J10:J12"/>
    <mergeCell ref="K11:K12"/>
    <mergeCell ref="R8:S9"/>
    <mergeCell ref="S10:S12"/>
    <mergeCell ref="M10:M12"/>
    <mergeCell ref="R10:R12"/>
    <mergeCell ref="P11:P12"/>
    <mergeCell ref="O11:O12"/>
    <mergeCell ref="N11:N12"/>
    <mergeCell ref="M8:Q9"/>
    <mergeCell ref="Q11:Q12"/>
    <mergeCell ref="L11:L12"/>
    <mergeCell ref="E35:S35"/>
    <mergeCell ref="E36:S36"/>
    <mergeCell ref="D26:S26"/>
    <mergeCell ref="D29:S29"/>
    <mergeCell ref="E33:S33"/>
    <mergeCell ref="E34:S34"/>
    <mergeCell ref="D13:S13"/>
    <mergeCell ref="E16:E17"/>
    <mergeCell ref="D19:S19"/>
    <mergeCell ref="D22:S22"/>
    <mergeCell ref="D8:I12"/>
    <mergeCell ref="J8:L9"/>
    <mergeCell ref="K10:L10"/>
  </mergeCells>
  <phoneticPr fontId="0" type="noConversion"/>
  <conditionalFormatting sqref="G3">
    <cfRule type="expression" dxfId="25" priority="1" stopIfTrue="1">
      <formula>D1=" ?"</formula>
    </cfRule>
  </conditionalFormatting>
  <conditionalFormatting sqref="A18:A22 A13:B17 A2:A12">
    <cfRule type="cellIs" dxfId="24" priority="2" stopIfTrue="1" operator="equal">
      <formula>"odstr"</formula>
    </cfRule>
  </conditionalFormatting>
  <conditionalFormatting sqref="C1:E1">
    <cfRule type="cellIs" dxfId="23" priority="3" stopIfTrue="1" operator="equal">
      <formula>"nezadána"</formula>
    </cfRule>
  </conditionalFormatting>
  <conditionalFormatting sqref="B1">
    <cfRule type="cellIs" dxfId="22" priority="4" stopIfTrue="1" operator="equal">
      <formula>"FUNKCE"</formula>
    </cfRule>
  </conditionalFormatting>
  <conditionalFormatting sqref="S1 F1:I1">
    <cfRule type="cellIs" dxfId="21" priority="5" stopIfTrue="1" operator="notEqual">
      <formula>""</formula>
    </cfRule>
  </conditionalFormatting>
  <dataValidations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S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autoPageBreaks="0"/>
  </sheetPr>
  <dimension ref="A1:T152"/>
  <sheetViews>
    <sheetView topLeftCell="C2" zoomScale="90" zoomScaleNormal="90" workbookViewId="0">
      <selection activeCell="C2" sqref="C2"/>
    </sheetView>
  </sheetViews>
  <sheetFormatPr defaultColWidth="9.08984375" defaultRowHeight="13" x14ac:dyDescent="0.25"/>
  <cols>
    <col min="1" max="1" width="0" style="20" hidden="1" customWidth="1"/>
    <col min="2" max="2" width="12.6328125" style="20" hidden="1" customWidth="1"/>
    <col min="3" max="3" width="1.6328125" style="26" customWidth="1"/>
    <col min="4" max="4" width="1.08984375" style="26" customWidth="1"/>
    <col min="5" max="5" width="2.08984375" style="26" customWidth="1"/>
    <col min="6" max="6" width="1.6328125" style="26" customWidth="1"/>
    <col min="7" max="7" width="20.453125" style="26" customWidth="1"/>
    <col min="8" max="8" width="39.08984375" style="26" customWidth="1"/>
    <col min="9" max="9" width="1.08984375" style="26" customWidth="1"/>
    <col min="10" max="10" width="9.6328125" style="26" customWidth="1"/>
    <col min="11" max="11" width="10.54296875" style="26" customWidth="1"/>
    <col min="12" max="12" width="8.54296875" style="26" customWidth="1"/>
    <col min="13" max="14" width="13.453125" style="26" bestFit="1" customWidth="1"/>
    <col min="15" max="17" width="13.08984375" style="26" customWidth="1"/>
    <col min="18" max="18" width="10.6328125" style="26" customWidth="1"/>
    <col min="19" max="19" width="9.54296875" style="26" customWidth="1"/>
    <col min="20" max="43" width="1.6328125" style="26" customWidth="1"/>
    <col min="44" max="16384" width="9.08984375" style="26"/>
  </cols>
  <sheetData>
    <row r="1" spans="1:20" s="20" customFormat="1" hidden="1" x14ac:dyDescent="0.25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C4</v>
      </c>
      <c r="D1" s="17" t="str">
        <f>IF(KNIHOVNA!J4=""," ?",KNIHOVNA!J4)</f>
        <v>C</v>
      </c>
      <c r="E1" s="17" t="str">
        <f>CONCATENATE(C1,S1)</f>
        <v>C4</v>
      </c>
      <c r="F1" s="18">
        <v>4</v>
      </c>
      <c r="G1" s="19"/>
      <c r="H1" s="19"/>
      <c r="I1" s="19"/>
      <c r="R1" s="21"/>
      <c r="S1" s="22"/>
      <c r="T1" s="23" t="s">
        <v>82</v>
      </c>
    </row>
    <row r="2" spans="1:20" x14ac:dyDescent="0.25">
      <c r="A2" s="20" t="s">
        <v>83</v>
      </c>
      <c r="B2" s="24"/>
      <c r="C2" s="25"/>
    </row>
    <row r="3" spans="1:20" s="28" customFormat="1" ht="15" customHeight="1" x14ac:dyDescent="0.25">
      <c r="A3" s="20" t="s">
        <v>83</v>
      </c>
      <c r="B3" s="27" t="s">
        <v>92</v>
      </c>
      <c r="D3" s="413" t="s">
        <v>367</v>
      </c>
      <c r="E3" s="413"/>
      <c r="F3" s="413"/>
      <c r="G3" s="413"/>
      <c r="H3" s="414" t="s">
        <v>439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s="28" customFormat="1" ht="15" customHeight="1" x14ac:dyDescent="0.25">
      <c r="A4" s="20" t="str">
        <f>IF(D4="","odstr","OK")</f>
        <v>odstr</v>
      </c>
      <c r="B4" s="29">
        <v>0</v>
      </c>
      <c r="D4" s="416"/>
      <c r="E4" s="417" t="s">
        <v>440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</row>
    <row r="5" spans="1:20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 t="s">
        <v>373</v>
      </c>
      <c r="K5" s="240"/>
      <c r="L5" s="240"/>
      <c r="M5" s="240" t="s">
        <v>56</v>
      </c>
      <c r="N5" s="240"/>
      <c r="O5" s="240"/>
      <c r="P5" s="240"/>
      <c r="Q5" s="240" t="s">
        <v>45</v>
      </c>
      <c r="R5" s="240"/>
      <c r="S5" s="240"/>
    </row>
    <row r="6" spans="1:20" s="28" customFormat="1" ht="15" customHeight="1" x14ac:dyDescent="0.25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 t="s">
        <v>47</v>
      </c>
      <c r="K6" s="241"/>
      <c r="L6" s="241"/>
      <c r="M6" s="241" t="s">
        <v>406</v>
      </c>
      <c r="N6" s="241"/>
      <c r="O6" s="241"/>
      <c r="P6" s="241"/>
      <c r="Q6" s="241" t="s">
        <v>407</v>
      </c>
      <c r="R6" s="241"/>
      <c r="S6" s="241"/>
    </row>
    <row r="7" spans="1:20" s="31" customFormat="1" ht="15" customHeight="1" thickBot="1" x14ac:dyDescent="0.3">
      <c r="A7" s="20" t="s">
        <v>83</v>
      </c>
      <c r="B7" s="20"/>
      <c r="D7" s="409" t="s">
        <v>492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  <c r="T7" s="20" t="str">
        <f>IF(KNIHOVNA!E4=""," ","")</f>
        <v/>
      </c>
    </row>
    <row r="8" spans="1:20" ht="15" customHeight="1" x14ac:dyDescent="0.25">
      <c r="A8" s="20" t="s">
        <v>83</v>
      </c>
      <c r="C8" s="32"/>
      <c r="D8" s="649" t="s">
        <v>77</v>
      </c>
      <c r="E8" s="686"/>
      <c r="F8" s="686"/>
      <c r="G8" s="686"/>
      <c r="H8" s="686"/>
      <c r="I8" s="687"/>
      <c r="J8" s="658" t="s">
        <v>59</v>
      </c>
      <c r="K8" s="694"/>
      <c r="L8" s="695"/>
      <c r="M8" s="649" t="s">
        <v>78</v>
      </c>
      <c r="N8" s="694"/>
      <c r="O8" s="694"/>
      <c r="P8" s="694"/>
      <c r="Q8" s="695"/>
      <c r="R8" s="649" t="s">
        <v>79</v>
      </c>
      <c r="S8" s="695"/>
      <c r="T8" s="33"/>
    </row>
    <row r="9" spans="1:20" ht="31.5" customHeight="1" x14ac:dyDescent="0.25">
      <c r="A9" s="20" t="s">
        <v>83</v>
      </c>
      <c r="C9" s="32"/>
      <c r="D9" s="688"/>
      <c r="E9" s="689"/>
      <c r="F9" s="689"/>
      <c r="G9" s="689"/>
      <c r="H9" s="689"/>
      <c r="I9" s="690"/>
      <c r="J9" s="696"/>
      <c r="K9" s="697"/>
      <c r="L9" s="698"/>
      <c r="M9" s="703"/>
      <c r="N9" s="697"/>
      <c r="O9" s="697"/>
      <c r="P9" s="697"/>
      <c r="Q9" s="698"/>
      <c r="R9" s="703"/>
      <c r="S9" s="698"/>
      <c r="T9" s="33"/>
    </row>
    <row r="10" spans="1:20" ht="13.5" customHeight="1" x14ac:dyDescent="0.25">
      <c r="A10" s="20" t="s">
        <v>83</v>
      </c>
      <c r="C10" s="32"/>
      <c r="D10" s="688"/>
      <c r="E10" s="689"/>
      <c r="F10" s="689"/>
      <c r="G10" s="689"/>
      <c r="H10" s="689"/>
      <c r="I10" s="690"/>
      <c r="J10" s="664" t="s">
        <v>62</v>
      </c>
      <c r="K10" s="245" t="s">
        <v>76</v>
      </c>
      <c r="L10" s="246"/>
      <c r="M10" s="669" t="s">
        <v>64</v>
      </c>
      <c r="N10" s="667" t="s">
        <v>76</v>
      </c>
      <c r="O10" s="708"/>
      <c r="P10" s="708"/>
      <c r="Q10" s="709"/>
      <c r="R10" s="669" t="s">
        <v>64</v>
      </c>
      <c r="S10" s="672" t="s">
        <v>408</v>
      </c>
      <c r="T10" s="33"/>
    </row>
    <row r="11" spans="1:20" ht="15" customHeight="1" x14ac:dyDescent="0.25">
      <c r="A11" s="20" t="s">
        <v>83</v>
      </c>
      <c r="B11" s="20" t="s">
        <v>90</v>
      </c>
      <c r="C11" s="32"/>
      <c r="D11" s="688"/>
      <c r="E11" s="689"/>
      <c r="F11" s="689"/>
      <c r="G11" s="689"/>
      <c r="H11" s="689"/>
      <c r="I11" s="690"/>
      <c r="J11" s="704"/>
      <c r="K11" s="675" t="s">
        <v>426</v>
      </c>
      <c r="L11" s="677" t="s">
        <v>427</v>
      </c>
      <c r="M11" s="706"/>
      <c r="N11" s="675" t="s">
        <v>428</v>
      </c>
      <c r="O11" s="679" t="s">
        <v>65</v>
      </c>
      <c r="P11" s="701" t="s">
        <v>365</v>
      </c>
      <c r="Q11" s="677" t="s">
        <v>66</v>
      </c>
      <c r="R11" s="706"/>
      <c r="S11" s="683"/>
      <c r="T11" s="33"/>
    </row>
    <row r="12" spans="1:20" ht="39.75" customHeight="1" thickBot="1" x14ac:dyDescent="0.3">
      <c r="A12" s="20" t="s">
        <v>83</v>
      </c>
      <c r="B12" s="20" t="s">
        <v>362</v>
      </c>
      <c r="C12" s="32"/>
      <c r="D12" s="691"/>
      <c r="E12" s="692"/>
      <c r="F12" s="692"/>
      <c r="G12" s="692"/>
      <c r="H12" s="692"/>
      <c r="I12" s="693"/>
      <c r="J12" s="705"/>
      <c r="K12" s="700"/>
      <c r="L12" s="699"/>
      <c r="M12" s="707"/>
      <c r="N12" s="700"/>
      <c r="O12" s="685"/>
      <c r="P12" s="702"/>
      <c r="Q12" s="699"/>
      <c r="R12" s="707"/>
      <c r="S12" s="684"/>
      <c r="T12" s="33"/>
    </row>
    <row r="13" spans="1:20" ht="14" thickTop="1" thickBot="1" x14ac:dyDescent="0.3">
      <c r="A13" s="34" t="s">
        <v>83</v>
      </c>
      <c r="B13" s="22" t="s">
        <v>87</v>
      </c>
      <c r="C13" s="35"/>
      <c r="D13" s="377"/>
      <c r="E13" s="378" t="s">
        <v>394</v>
      </c>
      <c r="F13" s="378"/>
      <c r="G13" s="378"/>
      <c r="H13" s="379"/>
      <c r="I13" s="380"/>
      <c r="J13" s="488">
        <v>313867.11070000002</v>
      </c>
      <c r="K13" s="489">
        <v>279613.1174000001</v>
      </c>
      <c r="L13" s="490">
        <v>16502.842099999998</v>
      </c>
      <c r="M13" s="491">
        <v>144160683.72900009</v>
      </c>
      <c r="N13" s="492">
        <v>128315117.10300009</v>
      </c>
      <c r="O13" s="493">
        <v>92557.381999999983</v>
      </c>
      <c r="P13" s="493">
        <v>1468298.5329999996</v>
      </c>
      <c r="Q13" s="494">
        <v>7129344.2669999981</v>
      </c>
      <c r="R13" s="495">
        <v>38275.403510604294</v>
      </c>
      <c r="S13" s="496">
        <v>38241.862630333104</v>
      </c>
      <c r="T13" s="33"/>
    </row>
    <row r="14" spans="1:20" x14ac:dyDescent="0.25">
      <c r="A14" s="34" t="s">
        <v>83</v>
      </c>
      <c r="B14" s="22" t="s">
        <v>87</v>
      </c>
      <c r="C14" s="35"/>
      <c r="D14" s="381"/>
      <c r="E14" s="497" t="s">
        <v>80</v>
      </c>
      <c r="F14" s="37"/>
      <c r="G14" s="382"/>
      <c r="H14" s="383"/>
      <c r="I14" s="384"/>
      <c r="J14" s="498">
        <v>47931.286799999893</v>
      </c>
      <c r="K14" s="499">
        <v>44951.329499999934</v>
      </c>
      <c r="L14" s="500">
        <v>609.59620000000029</v>
      </c>
      <c r="M14" s="501">
        <v>18504418.515999991</v>
      </c>
      <c r="N14" s="502">
        <v>17465475.043999936</v>
      </c>
      <c r="O14" s="503">
        <v>11222.345999999996</v>
      </c>
      <c r="P14" s="503">
        <v>4335.0529999999999</v>
      </c>
      <c r="Q14" s="504">
        <v>259994.0689999997</v>
      </c>
      <c r="R14" s="505">
        <v>32171.781299502607</v>
      </c>
      <c r="S14" s="506">
        <v>32378.491801152701</v>
      </c>
      <c r="T14" s="33"/>
    </row>
    <row r="15" spans="1:20" x14ac:dyDescent="0.25">
      <c r="A15" s="34" t="s">
        <v>83</v>
      </c>
      <c r="B15" s="22" t="s">
        <v>87</v>
      </c>
      <c r="C15" s="35"/>
      <c r="D15" s="385"/>
      <c r="E15" s="386"/>
      <c r="F15" s="386" t="s">
        <v>454</v>
      </c>
      <c r="G15" s="386"/>
      <c r="H15" s="387"/>
      <c r="I15" s="388"/>
      <c r="J15" s="507">
        <v>46716.541399999922</v>
      </c>
      <c r="K15" s="508">
        <v>43896.91769999994</v>
      </c>
      <c r="L15" s="509">
        <v>602.64890000000025</v>
      </c>
      <c r="M15" s="510">
        <v>18014422.751999956</v>
      </c>
      <c r="N15" s="511">
        <v>17037625.10899996</v>
      </c>
      <c r="O15" s="512">
        <v>11144.560999999996</v>
      </c>
      <c r="P15" s="512">
        <v>4335.0529999999999</v>
      </c>
      <c r="Q15" s="513">
        <v>253739.84099999967</v>
      </c>
      <c r="R15" s="514">
        <v>32134.268741050226</v>
      </c>
      <c r="S15" s="515">
        <v>32344.004244668537</v>
      </c>
      <c r="T15" s="33"/>
    </row>
    <row r="16" spans="1:20" x14ac:dyDescent="0.25">
      <c r="A16" s="34" t="s">
        <v>83</v>
      </c>
      <c r="B16" s="22" t="s">
        <v>87</v>
      </c>
      <c r="C16" s="35"/>
      <c r="D16" s="328"/>
      <c r="E16" s="386"/>
      <c r="F16" s="386" t="s">
        <v>455</v>
      </c>
      <c r="G16" s="376"/>
      <c r="H16" s="516"/>
      <c r="I16" s="517"/>
      <c r="J16" s="518">
        <v>1110.2661000000003</v>
      </c>
      <c r="K16" s="519">
        <v>950.11830000000009</v>
      </c>
      <c r="L16" s="520">
        <v>6.7614999999999998</v>
      </c>
      <c r="M16" s="521">
        <v>442377.74400000012</v>
      </c>
      <c r="N16" s="522">
        <v>380630.35800000012</v>
      </c>
      <c r="O16" s="523">
        <v>77.784999999999997</v>
      </c>
      <c r="P16" s="523">
        <v>0</v>
      </c>
      <c r="Q16" s="524">
        <v>5855.7849999999999</v>
      </c>
      <c r="R16" s="525">
        <v>33203.58245649399</v>
      </c>
      <c r="S16" s="526">
        <v>33384.470649602277</v>
      </c>
      <c r="T16" s="33"/>
    </row>
    <row r="17" spans="1:20" x14ac:dyDescent="0.25">
      <c r="A17" s="34" t="s">
        <v>83</v>
      </c>
      <c r="B17" s="22" t="s">
        <v>87</v>
      </c>
      <c r="C17" s="35"/>
      <c r="D17" s="328"/>
      <c r="E17" s="392"/>
      <c r="F17" s="392" t="s">
        <v>456</v>
      </c>
      <c r="G17" s="376"/>
      <c r="H17" s="516"/>
      <c r="I17" s="517"/>
      <c r="J17" s="518">
        <v>104.47930000000001</v>
      </c>
      <c r="K17" s="519">
        <v>104.29350000000001</v>
      </c>
      <c r="L17" s="520">
        <v>0.18579999999999999</v>
      </c>
      <c r="M17" s="521">
        <v>47618.02</v>
      </c>
      <c r="N17" s="522">
        <v>47219.576999999997</v>
      </c>
      <c r="O17" s="523">
        <v>0</v>
      </c>
      <c r="P17" s="523">
        <v>0</v>
      </c>
      <c r="Q17" s="524">
        <v>398.44299999999998</v>
      </c>
      <c r="R17" s="525">
        <v>37980.426106734376</v>
      </c>
      <c r="S17" s="526">
        <v>37729.721890625973</v>
      </c>
      <c r="T17" s="33"/>
    </row>
    <row r="18" spans="1:20" x14ac:dyDescent="0.25">
      <c r="A18" s="34" t="s">
        <v>83</v>
      </c>
      <c r="B18" s="22" t="s">
        <v>87</v>
      </c>
      <c r="C18" s="35"/>
      <c r="D18" s="113"/>
      <c r="E18" s="389" t="s">
        <v>81</v>
      </c>
      <c r="F18" s="37"/>
      <c r="G18" s="37"/>
      <c r="H18" s="114"/>
      <c r="I18" s="115"/>
      <c r="J18" s="428">
        <v>102960.94840000011</v>
      </c>
      <c r="K18" s="429">
        <v>97667.307900000247</v>
      </c>
      <c r="L18" s="430">
        <v>1270.7791999999999</v>
      </c>
      <c r="M18" s="527">
        <v>49170987.236000128</v>
      </c>
      <c r="N18" s="528">
        <v>46870305.636000127</v>
      </c>
      <c r="O18" s="529">
        <v>23548.158999999992</v>
      </c>
      <c r="P18" s="529">
        <v>56660.301000000007</v>
      </c>
      <c r="Q18" s="530">
        <v>572477.63699999987</v>
      </c>
      <c r="R18" s="432">
        <v>39797.441004017332</v>
      </c>
      <c r="S18" s="531">
        <v>39991.465793232957</v>
      </c>
      <c r="T18" s="33"/>
    </row>
    <row r="19" spans="1:20" x14ac:dyDescent="0.25">
      <c r="A19" s="34" t="s">
        <v>83</v>
      </c>
      <c r="B19" s="22" t="s">
        <v>87</v>
      </c>
      <c r="C19" s="35"/>
      <c r="D19" s="54"/>
      <c r="E19" s="38"/>
      <c r="F19" s="38" t="s">
        <v>457</v>
      </c>
      <c r="G19" s="38"/>
      <c r="H19" s="49"/>
      <c r="I19" s="50"/>
      <c r="J19" s="454">
        <v>94738.914300000237</v>
      </c>
      <c r="K19" s="456">
        <v>90336.735200000039</v>
      </c>
      <c r="L19" s="457">
        <v>1210.6605999999999</v>
      </c>
      <c r="M19" s="532">
        <v>45257142.857000098</v>
      </c>
      <c r="N19" s="533">
        <v>43351403.353000075</v>
      </c>
      <c r="O19" s="534">
        <v>22622.462999999996</v>
      </c>
      <c r="P19" s="534">
        <v>55860.726000000017</v>
      </c>
      <c r="Q19" s="535">
        <v>532371.69900000037</v>
      </c>
      <c r="R19" s="458">
        <v>39808.653068094798</v>
      </c>
      <c r="S19" s="536">
        <v>39990.563507583327</v>
      </c>
      <c r="T19" s="33"/>
    </row>
    <row r="20" spans="1:20" x14ac:dyDescent="0.25">
      <c r="A20" s="34" t="s">
        <v>83</v>
      </c>
      <c r="B20" s="22" t="s">
        <v>87</v>
      </c>
      <c r="C20" s="35"/>
      <c r="D20" s="328"/>
      <c r="E20" s="38"/>
      <c r="F20" s="38" t="s">
        <v>458</v>
      </c>
      <c r="G20" s="376"/>
      <c r="H20" s="516"/>
      <c r="I20" s="517"/>
      <c r="J20" s="518">
        <v>7896.9248000000007</v>
      </c>
      <c r="K20" s="519">
        <v>7009.9599000000007</v>
      </c>
      <c r="L20" s="520">
        <v>55.622099999999982</v>
      </c>
      <c r="M20" s="521">
        <v>3731038.5580000011</v>
      </c>
      <c r="N20" s="522">
        <v>3339610.2499999991</v>
      </c>
      <c r="O20" s="523">
        <v>925.69600000000003</v>
      </c>
      <c r="P20" s="523">
        <v>799.57500000000005</v>
      </c>
      <c r="Q20" s="524">
        <v>36592.150000000009</v>
      </c>
      <c r="R20" s="525">
        <v>39372.273094627082</v>
      </c>
      <c r="S20" s="526">
        <v>39700.776914097121</v>
      </c>
      <c r="T20" s="33"/>
    </row>
    <row r="21" spans="1:20" x14ac:dyDescent="0.25">
      <c r="A21" s="34" t="s">
        <v>83</v>
      </c>
      <c r="B21" s="22" t="s">
        <v>87</v>
      </c>
      <c r="C21" s="35"/>
      <c r="D21" s="45"/>
      <c r="E21" s="38"/>
      <c r="F21" s="38" t="s">
        <v>459</v>
      </c>
      <c r="G21" s="46"/>
      <c r="H21" s="47"/>
      <c r="I21" s="48"/>
      <c r="J21" s="433">
        <v>325.10929999999996</v>
      </c>
      <c r="K21" s="434">
        <v>320.61279999999988</v>
      </c>
      <c r="L21" s="435">
        <v>4.4965000000000002</v>
      </c>
      <c r="M21" s="537">
        <v>182805.821</v>
      </c>
      <c r="N21" s="538">
        <v>179292.03299999994</v>
      </c>
      <c r="O21" s="539">
        <v>0</v>
      </c>
      <c r="P21" s="539">
        <v>0</v>
      </c>
      <c r="Q21" s="540">
        <v>3513.788</v>
      </c>
      <c r="R21" s="437">
        <v>46857.528888489709</v>
      </c>
      <c r="S21" s="541">
        <v>46601.391928207486</v>
      </c>
      <c r="T21" s="33"/>
    </row>
    <row r="22" spans="1:20" x14ac:dyDescent="0.25">
      <c r="A22" s="34" t="s">
        <v>83</v>
      </c>
      <c r="B22" s="22" t="s">
        <v>87</v>
      </c>
      <c r="C22" s="35"/>
      <c r="D22" s="113"/>
      <c r="E22" s="389" t="s">
        <v>460</v>
      </c>
      <c r="F22" s="37"/>
      <c r="G22" s="37"/>
      <c r="H22" s="114"/>
      <c r="I22" s="115"/>
      <c r="J22" s="428">
        <v>50836.246999999981</v>
      </c>
      <c r="K22" s="429">
        <v>43248.174999999981</v>
      </c>
      <c r="L22" s="430">
        <v>824.40929999999992</v>
      </c>
      <c r="M22" s="527">
        <v>25518668.228000049</v>
      </c>
      <c r="N22" s="528">
        <v>21948845.389000028</v>
      </c>
      <c r="O22" s="529">
        <v>19091.959999999995</v>
      </c>
      <c r="P22" s="529">
        <v>109872.10899999997</v>
      </c>
      <c r="Q22" s="530">
        <v>337480.64200000017</v>
      </c>
      <c r="R22" s="432">
        <v>41831.484642575437</v>
      </c>
      <c r="S22" s="531">
        <v>42292.430815481493</v>
      </c>
      <c r="T22" s="33"/>
    </row>
    <row r="23" spans="1:20" x14ac:dyDescent="0.25">
      <c r="A23" s="34" t="s">
        <v>83</v>
      </c>
      <c r="B23" s="22" t="s">
        <v>87</v>
      </c>
      <c r="C23" s="35"/>
      <c r="D23" s="54"/>
      <c r="E23" s="38"/>
      <c r="F23" s="38" t="s">
        <v>461</v>
      </c>
      <c r="G23" s="38"/>
      <c r="H23" s="49"/>
      <c r="I23" s="50"/>
      <c r="J23" s="454">
        <v>49084.066599999976</v>
      </c>
      <c r="K23" s="456">
        <v>41819.789899999982</v>
      </c>
      <c r="L23" s="457">
        <v>800.10559999999987</v>
      </c>
      <c r="M23" s="532">
        <v>24665737.127000015</v>
      </c>
      <c r="N23" s="533">
        <v>21238285.072000019</v>
      </c>
      <c r="O23" s="534">
        <v>18509.459999999995</v>
      </c>
      <c r="P23" s="534">
        <v>109064.50299999997</v>
      </c>
      <c r="Q23" s="535">
        <v>325383.81900000019</v>
      </c>
      <c r="R23" s="458">
        <v>41876.687004508894</v>
      </c>
      <c r="S23" s="536">
        <v>42321.042108662907</v>
      </c>
      <c r="T23" s="33"/>
    </row>
    <row r="24" spans="1:20" x14ac:dyDescent="0.25">
      <c r="A24" s="34" t="s">
        <v>83</v>
      </c>
      <c r="B24" s="22" t="s">
        <v>87</v>
      </c>
      <c r="C24" s="35"/>
      <c r="D24" s="328"/>
      <c r="E24" s="376"/>
      <c r="F24" s="376" t="s">
        <v>462</v>
      </c>
      <c r="G24" s="376"/>
      <c r="H24" s="516"/>
      <c r="I24" s="517"/>
      <c r="J24" s="518">
        <v>1752.1803999999997</v>
      </c>
      <c r="K24" s="519">
        <v>1428.3850999999995</v>
      </c>
      <c r="L24" s="520">
        <v>24.303699999999999</v>
      </c>
      <c r="M24" s="521">
        <v>852931.10099999967</v>
      </c>
      <c r="N24" s="522">
        <v>710560.31699999957</v>
      </c>
      <c r="O24" s="523">
        <v>582.5</v>
      </c>
      <c r="P24" s="523">
        <v>807.60599999999999</v>
      </c>
      <c r="Q24" s="524">
        <v>12096.823</v>
      </c>
      <c r="R24" s="525">
        <v>40565.22476224479</v>
      </c>
      <c r="S24" s="526">
        <v>41454.75876918625</v>
      </c>
      <c r="T24" s="33"/>
    </row>
    <row r="25" spans="1:20" x14ac:dyDescent="0.25">
      <c r="A25" s="34" t="s">
        <v>83</v>
      </c>
      <c r="B25" s="22" t="s">
        <v>87</v>
      </c>
      <c r="C25" s="35"/>
      <c r="D25" s="113"/>
      <c r="E25" s="266" t="s">
        <v>429</v>
      </c>
      <c r="F25" s="37"/>
      <c r="G25" s="37"/>
      <c r="H25" s="114"/>
      <c r="I25" s="115"/>
      <c r="J25" s="428">
        <v>1162.8705</v>
      </c>
      <c r="K25" s="429">
        <v>1032.8941</v>
      </c>
      <c r="L25" s="430">
        <v>19.352</v>
      </c>
      <c r="M25" s="527">
        <v>596589.98399999994</v>
      </c>
      <c r="N25" s="528">
        <v>531899.91100000008</v>
      </c>
      <c r="O25" s="529">
        <v>0</v>
      </c>
      <c r="P25" s="529">
        <v>818.57500000000005</v>
      </c>
      <c r="Q25" s="530">
        <v>11715.115000000002</v>
      </c>
      <c r="R25" s="432">
        <v>42752.681403475268</v>
      </c>
      <c r="S25" s="531">
        <v>42913.395074415988</v>
      </c>
      <c r="T25" s="33"/>
    </row>
    <row r="26" spans="1:20" x14ac:dyDescent="0.25">
      <c r="A26" s="34" t="s">
        <v>83</v>
      </c>
      <c r="B26" s="22" t="s">
        <v>87</v>
      </c>
      <c r="C26" s="35"/>
      <c r="D26" s="54"/>
      <c r="E26" s="38"/>
      <c r="F26" s="38" t="s">
        <v>463</v>
      </c>
      <c r="G26" s="38"/>
      <c r="H26" s="49"/>
      <c r="I26" s="50"/>
      <c r="J26" s="454">
        <v>1162.8705</v>
      </c>
      <c r="K26" s="456">
        <v>1032.8941</v>
      </c>
      <c r="L26" s="457">
        <v>19.352</v>
      </c>
      <c r="M26" s="532">
        <v>596589.98399999994</v>
      </c>
      <c r="N26" s="533">
        <v>531899.91100000008</v>
      </c>
      <c r="O26" s="534">
        <v>0</v>
      </c>
      <c r="P26" s="534">
        <v>818.57500000000005</v>
      </c>
      <c r="Q26" s="535">
        <v>11715.115000000002</v>
      </c>
      <c r="R26" s="458">
        <v>42752.681403475268</v>
      </c>
      <c r="S26" s="536">
        <v>42913.395074415988</v>
      </c>
      <c r="T26" s="33"/>
    </row>
    <row r="27" spans="1:20" x14ac:dyDescent="0.25">
      <c r="A27" s="34" t="s">
        <v>83</v>
      </c>
      <c r="B27" s="22" t="s">
        <v>87</v>
      </c>
      <c r="C27" s="35"/>
      <c r="D27" s="45"/>
      <c r="E27" s="46"/>
      <c r="F27" s="46" t="s">
        <v>464</v>
      </c>
      <c r="G27" s="46"/>
      <c r="H27" s="47"/>
      <c r="I27" s="48"/>
      <c r="J27" s="433">
        <v>0</v>
      </c>
      <c r="K27" s="434">
        <v>0</v>
      </c>
      <c r="L27" s="435">
        <v>0</v>
      </c>
      <c r="M27" s="537">
        <v>0</v>
      </c>
      <c r="N27" s="538">
        <v>0</v>
      </c>
      <c r="O27" s="539">
        <v>0</v>
      </c>
      <c r="P27" s="539">
        <v>0</v>
      </c>
      <c r="Q27" s="540">
        <v>0</v>
      </c>
      <c r="R27" s="437" t="s">
        <v>364</v>
      </c>
      <c r="S27" s="541" t="s">
        <v>364</v>
      </c>
      <c r="T27" s="33"/>
    </row>
    <row r="28" spans="1:20" x14ac:dyDescent="0.25">
      <c r="A28" s="34" t="s">
        <v>83</v>
      </c>
      <c r="B28" s="22" t="s">
        <v>87</v>
      </c>
      <c r="C28" s="35"/>
      <c r="D28" s="265"/>
      <c r="E28" s="266" t="s">
        <v>465</v>
      </c>
      <c r="F28" s="266"/>
      <c r="G28" s="266"/>
      <c r="H28" s="267"/>
      <c r="I28" s="268"/>
      <c r="J28" s="428">
        <v>1175.3082000000002</v>
      </c>
      <c r="K28" s="429">
        <v>852.31509999999992</v>
      </c>
      <c r="L28" s="430">
        <v>14.723700000000001</v>
      </c>
      <c r="M28" s="527">
        <v>605669.33800000022</v>
      </c>
      <c r="N28" s="528">
        <v>451098.61699999997</v>
      </c>
      <c r="O28" s="529">
        <v>194.209</v>
      </c>
      <c r="P28" s="529">
        <v>938.53899999999999</v>
      </c>
      <c r="Q28" s="530">
        <v>8805.759</v>
      </c>
      <c r="R28" s="432">
        <v>42944.008076633298</v>
      </c>
      <c r="S28" s="531">
        <v>44105.227534589802</v>
      </c>
      <c r="T28" s="33"/>
    </row>
    <row r="29" spans="1:20" x14ac:dyDescent="0.25">
      <c r="A29" s="34" t="s">
        <v>83</v>
      </c>
      <c r="B29" s="22" t="s">
        <v>87</v>
      </c>
      <c r="C29" s="35"/>
      <c r="D29" s="54"/>
      <c r="E29" s="390"/>
      <c r="F29" s="38" t="s">
        <v>466</v>
      </c>
      <c r="G29" s="38"/>
      <c r="H29" s="49"/>
      <c r="I29" s="50"/>
      <c r="J29" s="454">
        <v>1175.3082000000002</v>
      </c>
      <c r="K29" s="456">
        <v>852.31509999999992</v>
      </c>
      <c r="L29" s="457">
        <v>14.723700000000001</v>
      </c>
      <c r="M29" s="532">
        <v>605669.33800000022</v>
      </c>
      <c r="N29" s="533">
        <v>451098.61699999997</v>
      </c>
      <c r="O29" s="534">
        <v>194.209</v>
      </c>
      <c r="P29" s="534">
        <v>938.53899999999999</v>
      </c>
      <c r="Q29" s="535">
        <v>8805.759</v>
      </c>
      <c r="R29" s="458">
        <v>42944.008076633298</v>
      </c>
      <c r="S29" s="536">
        <v>44105.227534589802</v>
      </c>
      <c r="T29" s="33"/>
    </row>
    <row r="30" spans="1:20" x14ac:dyDescent="0.25">
      <c r="A30" s="34" t="s">
        <v>83</v>
      </c>
      <c r="B30" s="22" t="s">
        <v>87</v>
      </c>
      <c r="C30" s="35"/>
      <c r="D30" s="339"/>
      <c r="E30" s="391"/>
      <c r="F30" s="392" t="s">
        <v>467</v>
      </c>
      <c r="G30" s="392"/>
      <c r="H30" s="393"/>
      <c r="I30" s="394"/>
      <c r="J30" s="542">
        <v>0</v>
      </c>
      <c r="K30" s="543">
        <v>0</v>
      </c>
      <c r="L30" s="544">
        <v>0</v>
      </c>
      <c r="M30" s="545">
        <v>0</v>
      </c>
      <c r="N30" s="546">
        <v>0</v>
      </c>
      <c r="O30" s="547">
        <v>0</v>
      </c>
      <c r="P30" s="547">
        <v>0</v>
      </c>
      <c r="Q30" s="548">
        <v>0</v>
      </c>
      <c r="R30" s="549" t="s">
        <v>364</v>
      </c>
      <c r="S30" s="550" t="s">
        <v>364</v>
      </c>
      <c r="T30" s="33"/>
    </row>
    <row r="31" spans="1:20" ht="15" x14ac:dyDescent="0.25">
      <c r="A31" s="34" t="s">
        <v>83</v>
      </c>
      <c r="B31" s="22" t="s">
        <v>87</v>
      </c>
      <c r="C31" s="35"/>
      <c r="D31" s="395"/>
      <c r="E31" s="396" t="s">
        <v>430</v>
      </c>
      <c r="F31" s="396"/>
      <c r="G31" s="396"/>
      <c r="H31" s="397"/>
      <c r="I31" s="398"/>
      <c r="J31" s="428">
        <v>41887.87200000001</v>
      </c>
      <c r="K31" s="429">
        <v>32582.989999999987</v>
      </c>
      <c r="L31" s="430">
        <v>9304.8809999999976</v>
      </c>
      <c r="M31" s="527">
        <v>24222757.308999997</v>
      </c>
      <c r="N31" s="528">
        <v>18489656.212000001</v>
      </c>
      <c r="O31" s="529">
        <v>17902.260000000006</v>
      </c>
      <c r="P31" s="529">
        <v>532903.20499999996</v>
      </c>
      <c r="Q31" s="530">
        <v>5182295.6319999984</v>
      </c>
      <c r="R31" s="432">
        <v>48189.679081413655</v>
      </c>
      <c r="S31" s="531">
        <v>47288.621588544636</v>
      </c>
      <c r="T31" s="33"/>
    </row>
    <row r="32" spans="1:20" x14ac:dyDescent="0.25">
      <c r="A32" s="34" t="s">
        <v>83</v>
      </c>
      <c r="B32" s="22" t="s">
        <v>87</v>
      </c>
      <c r="C32" s="35"/>
      <c r="D32" s="399"/>
      <c r="E32" s="400"/>
      <c r="F32" s="38" t="s">
        <v>431</v>
      </c>
      <c r="G32" s="400"/>
      <c r="H32" s="401"/>
      <c r="I32" s="402"/>
      <c r="J32" s="454">
        <v>83726.357000000076</v>
      </c>
      <c r="K32" s="456">
        <v>65790.211000000039</v>
      </c>
      <c r="L32" s="457">
        <v>17936.144</v>
      </c>
      <c r="M32" s="532">
        <v>47898333.181000002</v>
      </c>
      <c r="N32" s="533">
        <v>37151923.64199999</v>
      </c>
      <c r="O32" s="534">
        <v>39353.553000000007</v>
      </c>
      <c r="P32" s="534">
        <v>1476809.2529999998</v>
      </c>
      <c r="Q32" s="535">
        <v>9230246.7329999991</v>
      </c>
      <c r="R32" s="458">
        <v>47673.491456021788</v>
      </c>
      <c r="S32" s="536">
        <v>47058.575884994971</v>
      </c>
      <c r="T32" s="33"/>
    </row>
    <row r="33" spans="1:20" x14ac:dyDescent="0.25">
      <c r="A33" s="34" t="s">
        <v>83</v>
      </c>
      <c r="B33" s="34" t="s">
        <v>88</v>
      </c>
      <c r="D33" s="403"/>
      <c r="E33" s="404"/>
      <c r="F33" s="46" t="s">
        <v>432</v>
      </c>
      <c r="G33" s="404"/>
      <c r="H33" s="405"/>
      <c r="I33" s="406"/>
      <c r="J33" s="433">
        <v>2829.2860000000005</v>
      </c>
      <c r="K33" s="434">
        <v>28.7</v>
      </c>
      <c r="L33" s="435">
        <v>2800.5859999999998</v>
      </c>
      <c r="M33" s="537">
        <v>1419680.868</v>
      </c>
      <c r="N33" s="538">
        <v>9973.3880000000008</v>
      </c>
      <c r="O33" s="539">
        <v>0</v>
      </c>
      <c r="P33" s="539">
        <v>205.1</v>
      </c>
      <c r="Q33" s="540">
        <v>1409502.3800000004</v>
      </c>
      <c r="R33" s="437">
        <v>41815.051217869091</v>
      </c>
      <c r="S33" s="541">
        <v>28958.734030197447</v>
      </c>
      <c r="T33" s="26" t="str">
        <f>IF(KNIHOVNA!H4=""," ","")</f>
        <v/>
      </c>
    </row>
    <row r="34" spans="1:20" ht="12.75" customHeight="1" x14ac:dyDescent="0.25">
      <c r="A34" s="34" t="str">
        <f>IF(COUNTBLANK(D34:E34)=2,"odstr","OK")</f>
        <v>OK</v>
      </c>
      <c r="B34" s="34"/>
      <c r="D34" s="55"/>
      <c r="E34" s="59" t="s">
        <v>468</v>
      </c>
      <c r="F34" s="59"/>
      <c r="G34" s="59"/>
      <c r="H34" s="60"/>
      <c r="I34" s="61"/>
      <c r="J34" s="551">
        <v>33745.86660000003</v>
      </c>
      <c r="K34" s="552">
        <v>28943.902099999992</v>
      </c>
      <c r="L34" s="553">
        <v>2964.7727</v>
      </c>
      <c r="M34" s="554">
        <v>9937438.0669999719</v>
      </c>
      <c r="N34" s="555">
        <v>8534465.0900000129</v>
      </c>
      <c r="O34" s="556">
        <v>11917.743999999997</v>
      </c>
      <c r="P34" s="556">
        <v>489146.73999999941</v>
      </c>
      <c r="Q34" s="557">
        <v>424269.25999999989</v>
      </c>
      <c r="R34" s="558">
        <v>24539.88954358824</v>
      </c>
      <c r="S34" s="559">
        <v>24571.857025686524</v>
      </c>
    </row>
    <row r="35" spans="1:20" ht="12.75" customHeight="1" x14ac:dyDescent="0.25">
      <c r="A35" s="34" t="str">
        <f>IF(COUNTBLANK(D35:E35)=2,"odstr","OK")</f>
        <v>OK</v>
      </c>
      <c r="B35" s="34"/>
      <c r="D35" s="55"/>
      <c r="E35" s="59" t="s">
        <v>4</v>
      </c>
      <c r="F35" s="59"/>
      <c r="G35" s="59"/>
      <c r="H35" s="60"/>
      <c r="I35" s="61"/>
      <c r="J35" s="551">
        <v>24946.505500000003</v>
      </c>
      <c r="K35" s="552">
        <v>22787.726099999953</v>
      </c>
      <c r="L35" s="553">
        <v>551.01719999999978</v>
      </c>
      <c r="M35" s="554">
        <v>11301404.08199998</v>
      </c>
      <c r="N35" s="555">
        <v>10384732.04699998</v>
      </c>
      <c r="O35" s="556">
        <v>6570.6970000000001</v>
      </c>
      <c r="P35" s="556">
        <v>11512.422</v>
      </c>
      <c r="Q35" s="557">
        <v>231259.87799999974</v>
      </c>
      <c r="R35" s="558">
        <v>37752.128188855873</v>
      </c>
      <c r="S35" s="559">
        <v>37976.335745495911</v>
      </c>
    </row>
    <row r="36" spans="1:20" ht="12.75" customHeight="1" x14ac:dyDescent="0.25">
      <c r="A36" s="34" t="str">
        <f>IF(COUNTBLANK(D36:E36)=2,"odstr","OK")</f>
        <v>OK</v>
      </c>
      <c r="B36" s="34"/>
      <c r="D36" s="55"/>
      <c r="E36" s="59" t="s">
        <v>469</v>
      </c>
      <c r="F36" s="59"/>
      <c r="G36" s="59"/>
      <c r="H36" s="60"/>
      <c r="I36" s="61"/>
      <c r="J36" s="551">
        <v>5935.3058999999939</v>
      </c>
      <c r="K36" s="552">
        <v>5725.080299999996</v>
      </c>
      <c r="L36" s="553">
        <v>76.380800000000008</v>
      </c>
      <c r="M36" s="554">
        <v>2823070.0170000014</v>
      </c>
      <c r="N36" s="555">
        <v>2734088.3860000023</v>
      </c>
      <c r="O36" s="556">
        <v>1426.644</v>
      </c>
      <c r="P36" s="556">
        <v>144.34299999999999</v>
      </c>
      <c r="Q36" s="557">
        <v>32223.284000000007</v>
      </c>
      <c r="R36" s="558">
        <v>39636.682373860524</v>
      </c>
      <c r="S36" s="559">
        <v>39796.943779694004</v>
      </c>
    </row>
    <row r="37" spans="1:20" ht="12.75" customHeight="1" x14ac:dyDescent="0.25">
      <c r="A37" s="34" t="str">
        <f>IF(COUNTBLANK(D37:E37)=2,"odstr","OK")</f>
        <v>OK</v>
      </c>
      <c r="B37" s="34"/>
      <c r="D37" s="55"/>
      <c r="E37" s="59" t="s">
        <v>5</v>
      </c>
      <c r="F37" s="59"/>
      <c r="G37" s="59"/>
      <c r="H37" s="60"/>
      <c r="I37" s="61"/>
      <c r="J37" s="551">
        <v>2261.1224000000007</v>
      </c>
      <c r="K37" s="552">
        <v>1809.7771000000005</v>
      </c>
      <c r="L37" s="553">
        <v>104.60169999999999</v>
      </c>
      <c r="M37" s="554">
        <v>1106256.3750000002</v>
      </c>
      <c r="N37" s="555">
        <v>900974.44900000002</v>
      </c>
      <c r="O37" s="556">
        <v>469.363</v>
      </c>
      <c r="P37" s="556">
        <v>1412.98</v>
      </c>
      <c r="Q37" s="557">
        <v>47482.921000000002</v>
      </c>
      <c r="R37" s="558">
        <v>40770.915917687606</v>
      </c>
      <c r="S37" s="559">
        <v>41486.437243201559</v>
      </c>
    </row>
    <row r="38" spans="1:20" ht="12.75" customHeight="1" thickBot="1" x14ac:dyDescent="0.3">
      <c r="A38" s="34" t="str">
        <f>IF(COUNTBLANK(D38:E38)=2,"odstr","OK")</f>
        <v>OK</v>
      </c>
      <c r="B38" s="34"/>
      <c r="D38" s="62"/>
      <c r="E38" s="51" t="s">
        <v>6</v>
      </c>
      <c r="F38" s="51"/>
      <c r="G38" s="51"/>
      <c r="H38" s="52"/>
      <c r="I38" s="53"/>
      <c r="J38" s="459">
        <v>1023.7773999999999</v>
      </c>
      <c r="K38" s="461">
        <v>11.620200000000001</v>
      </c>
      <c r="L38" s="462">
        <v>762.3282999999999</v>
      </c>
      <c r="M38" s="560">
        <v>373424.57700000005</v>
      </c>
      <c r="N38" s="561">
        <v>3576.3220000000001</v>
      </c>
      <c r="O38" s="562">
        <v>214</v>
      </c>
      <c r="P38" s="562">
        <v>260554.266</v>
      </c>
      <c r="Q38" s="563">
        <v>21340.07</v>
      </c>
      <c r="R38" s="463">
        <v>30395.977436110628</v>
      </c>
      <c r="S38" s="564">
        <v>25647.306701548452</v>
      </c>
    </row>
    <row r="39" spans="1:20" ht="12.75" customHeight="1" x14ac:dyDescent="0.25">
      <c r="A39" s="34"/>
      <c r="B39" s="34"/>
      <c r="D39" s="565" t="s">
        <v>53</v>
      </c>
      <c r="E39" s="566"/>
      <c r="F39" s="566"/>
      <c r="G39" s="566"/>
      <c r="H39" s="566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7" t="s">
        <v>433</v>
      </c>
    </row>
    <row r="40" spans="1:20" ht="12.75" customHeight="1" x14ac:dyDescent="0.25">
      <c r="A40" s="34" t="str">
        <f>IF(COUNTBLANK(D40:E40)=2,"odstr","OK")</f>
        <v>OK</v>
      </c>
      <c r="B40" s="34"/>
      <c r="D40" s="568" t="s">
        <v>55</v>
      </c>
      <c r="E40" s="569" t="s">
        <v>434</v>
      </c>
      <c r="F40" s="569"/>
      <c r="G40" s="569"/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</row>
    <row r="41" spans="1:20" ht="12.75" customHeight="1" x14ac:dyDescent="0.25">
      <c r="A41" s="34" t="s">
        <v>88</v>
      </c>
      <c r="B41" s="34"/>
      <c r="D41" s="568" t="s">
        <v>74</v>
      </c>
      <c r="E41" s="569" t="s">
        <v>435</v>
      </c>
      <c r="F41" s="569"/>
      <c r="G41" s="569"/>
      <c r="H41" s="569"/>
      <c r="I41" s="569"/>
      <c r="J41" s="569"/>
      <c r="K41" s="569"/>
      <c r="L41" s="569"/>
      <c r="M41" s="569"/>
      <c r="N41" s="569"/>
      <c r="O41" s="569"/>
      <c r="P41" s="569"/>
      <c r="Q41" s="569"/>
      <c r="R41" s="569"/>
      <c r="S41" s="569"/>
    </row>
    <row r="42" spans="1:20" ht="12.75" customHeight="1" x14ac:dyDescent="0.25">
      <c r="A42" s="34"/>
      <c r="B42" s="34"/>
      <c r="D42" s="568" t="s">
        <v>75</v>
      </c>
      <c r="E42" s="569" t="s">
        <v>470</v>
      </c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</row>
    <row r="43" spans="1:20" ht="12.75" customHeight="1" x14ac:dyDescent="0.25">
      <c r="A43" s="34"/>
      <c r="B43" s="34"/>
      <c r="D43" s="568" t="s">
        <v>0</v>
      </c>
      <c r="E43" s="569" t="s">
        <v>471</v>
      </c>
      <c r="F43" s="569"/>
      <c r="G43" s="569"/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569"/>
      <c r="S43" s="569"/>
    </row>
    <row r="44" spans="1:20" ht="12.75" customHeight="1" x14ac:dyDescent="0.25">
      <c r="A44" s="34"/>
      <c r="B44" s="34"/>
      <c r="D44" s="568" t="s">
        <v>1</v>
      </c>
      <c r="E44" s="569" t="s">
        <v>26</v>
      </c>
      <c r="F44" s="569"/>
      <c r="G44" s="569"/>
      <c r="H44" s="569"/>
      <c r="I44" s="569"/>
      <c r="J44" s="569"/>
      <c r="K44" s="569"/>
      <c r="L44" s="569"/>
      <c r="M44" s="569"/>
      <c r="N44" s="569"/>
      <c r="O44" s="569"/>
      <c r="P44" s="569"/>
      <c r="Q44" s="569"/>
      <c r="R44" s="569"/>
      <c r="S44" s="569"/>
    </row>
    <row r="45" spans="1:20" ht="12.75" customHeight="1" x14ac:dyDescent="0.25">
      <c r="A45" s="34"/>
      <c r="B45" s="34"/>
      <c r="D45" s="568" t="s">
        <v>2</v>
      </c>
      <c r="E45" s="569" t="s">
        <v>472</v>
      </c>
      <c r="F45" s="569"/>
      <c r="G45" s="569"/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</row>
    <row r="46" spans="1:20" x14ac:dyDescent="0.25">
      <c r="A46" s="34"/>
      <c r="B46" s="34"/>
      <c r="D46" s="568" t="s">
        <v>3</v>
      </c>
      <c r="E46" s="569" t="s">
        <v>473</v>
      </c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</row>
    <row r="47" spans="1:20" x14ac:dyDescent="0.25">
      <c r="A47" s="34"/>
      <c r="B47" s="34"/>
      <c r="D47" s="568" t="s">
        <v>437</v>
      </c>
      <c r="E47" s="569" t="s">
        <v>438</v>
      </c>
      <c r="F47" s="569"/>
      <c r="G47" s="569"/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69"/>
    </row>
    <row r="48" spans="1:20" x14ac:dyDescent="0.25">
      <c r="A48" s="34"/>
      <c r="B48" s="34"/>
    </row>
    <row r="49" spans="1:2" x14ac:dyDescent="0.25">
      <c r="A49" s="34"/>
      <c r="B49" s="34"/>
    </row>
    <row r="50" spans="1:2" x14ac:dyDescent="0.25">
      <c r="A50" s="34"/>
      <c r="B50" s="34"/>
    </row>
    <row r="51" spans="1:2" x14ac:dyDescent="0.25">
      <c r="A51" s="34"/>
      <c r="B51" s="34"/>
    </row>
    <row r="52" spans="1:2" x14ac:dyDescent="0.25">
      <c r="A52" s="34"/>
      <c r="B52" s="34"/>
    </row>
    <row r="53" spans="1:2" x14ac:dyDescent="0.25">
      <c r="A53" s="34"/>
      <c r="B53" s="34"/>
    </row>
    <row r="54" spans="1:2" x14ac:dyDescent="0.25">
      <c r="A54" s="34"/>
      <c r="B54" s="34"/>
    </row>
    <row r="55" spans="1:2" x14ac:dyDescent="0.25">
      <c r="A55" s="34"/>
      <c r="B55" s="34"/>
    </row>
    <row r="56" spans="1:2" x14ac:dyDescent="0.25">
      <c r="A56" s="34"/>
      <c r="B56" s="34"/>
    </row>
    <row r="57" spans="1:2" x14ac:dyDescent="0.25">
      <c r="A57" s="34"/>
      <c r="B57" s="34"/>
    </row>
    <row r="58" spans="1:2" x14ac:dyDescent="0.25">
      <c r="A58" s="34"/>
      <c r="B58" s="34"/>
    </row>
    <row r="59" spans="1:2" x14ac:dyDescent="0.25">
      <c r="A59" s="34"/>
      <c r="B59" s="34"/>
    </row>
    <row r="60" spans="1:2" x14ac:dyDescent="0.25">
      <c r="A60" s="34"/>
      <c r="B60" s="34"/>
    </row>
    <row r="61" spans="1:2" x14ac:dyDescent="0.25">
      <c r="A61" s="34"/>
      <c r="B61" s="34"/>
    </row>
    <row r="62" spans="1:2" x14ac:dyDescent="0.25">
      <c r="A62" s="34"/>
      <c r="B62" s="34"/>
    </row>
    <row r="63" spans="1:2" x14ac:dyDescent="0.25">
      <c r="A63" s="34"/>
      <c r="B63" s="34"/>
    </row>
    <row r="64" spans="1:2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  <row r="86" spans="1:2" x14ac:dyDescent="0.25">
      <c r="A86" s="34"/>
      <c r="B86" s="34"/>
    </row>
    <row r="87" spans="1:2" x14ac:dyDescent="0.25">
      <c r="A87" s="34"/>
      <c r="B87" s="34"/>
    </row>
    <row r="88" spans="1:2" x14ac:dyDescent="0.25">
      <c r="A88" s="34"/>
      <c r="B88" s="34"/>
    </row>
    <row r="89" spans="1:2" x14ac:dyDescent="0.25">
      <c r="A89" s="34"/>
      <c r="B89" s="34"/>
    </row>
    <row r="90" spans="1:2" x14ac:dyDescent="0.25">
      <c r="A90" s="34"/>
      <c r="B90" s="34"/>
    </row>
    <row r="91" spans="1:2" x14ac:dyDescent="0.25">
      <c r="A91" s="34"/>
      <c r="B91" s="34"/>
    </row>
    <row r="92" spans="1:2" x14ac:dyDescent="0.25">
      <c r="A92" s="34"/>
      <c r="B92" s="34"/>
    </row>
    <row r="93" spans="1:2" x14ac:dyDescent="0.25">
      <c r="A93" s="34"/>
      <c r="B93" s="34"/>
    </row>
    <row r="94" spans="1:2" x14ac:dyDescent="0.25">
      <c r="A94" s="34"/>
      <c r="B94" s="34"/>
    </row>
    <row r="95" spans="1:2" x14ac:dyDescent="0.25">
      <c r="A95" s="34"/>
      <c r="B95" s="34"/>
    </row>
    <row r="96" spans="1:2" x14ac:dyDescent="0.25">
      <c r="A96" s="34"/>
      <c r="B96" s="34"/>
    </row>
    <row r="97" spans="1:2" x14ac:dyDescent="0.25">
      <c r="A97" s="34"/>
      <c r="B97" s="34"/>
    </row>
    <row r="98" spans="1:2" x14ac:dyDescent="0.25">
      <c r="A98" s="34"/>
      <c r="B98" s="34"/>
    </row>
    <row r="99" spans="1:2" x14ac:dyDescent="0.25">
      <c r="A99" s="34"/>
      <c r="B99" s="34"/>
    </row>
    <row r="100" spans="1:2" x14ac:dyDescent="0.25">
      <c r="A100" s="34"/>
      <c r="B100" s="34"/>
    </row>
    <row r="101" spans="1:2" x14ac:dyDescent="0.25">
      <c r="A101" s="34"/>
      <c r="B101" s="34"/>
    </row>
    <row r="102" spans="1:2" x14ac:dyDescent="0.25">
      <c r="A102" s="34"/>
      <c r="B102" s="34"/>
    </row>
    <row r="103" spans="1:2" x14ac:dyDescent="0.25">
      <c r="A103" s="34"/>
      <c r="B103" s="34"/>
    </row>
    <row r="104" spans="1:2" x14ac:dyDescent="0.25">
      <c r="A104" s="34"/>
      <c r="B104" s="34"/>
    </row>
    <row r="105" spans="1:2" x14ac:dyDescent="0.25">
      <c r="A105" s="34"/>
      <c r="B105" s="34"/>
    </row>
    <row r="106" spans="1:2" x14ac:dyDescent="0.25">
      <c r="A106" s="34"/>
      <c r="B106" s="34"/>
    </row>
    <row r="107" spans="1:2" x14ac:dyDescent="0.25">
      <c r="A107" s="34"/>
      <c r="B107" s="34"/>
    </row>
    <row r="108" spans="1:2" x14ac:dyDescent="0.25">
      <c r="A108" s="34"/>
      <c r="B108" s="34"/>
    </row>
    <row r="109" spans="1:2" x14ac:dyDescent="0.25">
      <c r="A109" s="34"/>
      <c r="B109" s="34"/>
    </row>
    <row r="110" spans="1:2" x14ac:dyDescent="0.25">
      <c r="A110" s="34"/>
      <c r="B110" s="34"/>
    </row>
    <row r="111" spans="1:2" x14ac:dyDescent="0.25">
      <c r="A111" s="34"/>
      <c r="B111" s="34"/>
    </row>
    <row r="112" spans="1:2" x14ac:dyDescent="0.25">
      <c r="A112" s="34"/>
      <c r="B112" s="34"/>
    </row>
    <row r="113" spans="1:2" x14ac:dyDescent="0.25">
      <c r="A113" s="34"/>
      <c r="B113" s="34"/>
    </row>
    <row r="114" spans="1:2" x14ac:dyDescent="0.25">
      <c r="A114" s="34"/>
      <c r="B114" s="34"/>
    </row>
    <row r="115" spans="1:2" x14ac:dyDescent="0.25">
      <c r="A115" s="34"/>
      <c r="B115" s="34"/>
    </row>
    <row r="116" spans="1:2" x14ac:dyDescent="0.25">
      <c r="A116" s="34"/>
      <c r="B116" s="34"/>
    </row>
    <row r="117" spans="1:2" x14ac:dyDescent="0.25">
      <c r="A117" s="34"/>
      <c r="B117" s="34"/>
    </row>
    <row r="118" spans="1:2" x14ac:dyDescent="0.25">
      <c r="A118" s="34"/>
      <c r="B118" s="34"/>
    </row>
    <row r="119" spans="1:2" x14ac:dyDescent="0.25">
      <c r="A119" s="34"/>
      <c r="B119" s="34"/>
    </row>
    <row r="120" spans="1:2" x14ac:dyDescent="0.25">
      <c r="A120" s="34"/>
      <c r="B120" s="34"/>
    </row>
    <row r="121" spans="1:2" x14ac:dyDescent="0.25">
      <c r="A121" s="34"/>
      <c r="B121" s="34"/>
    </row>
    <row r="122" spans="1:2" x14ac:dyDescent="0.25">
      <c r="A122" s="34"/>
      <c r="B122" s="34"/>
    </row>
    <row r="123" spans="1:2" x14ac:dyDescent="0.25">
      <c r="A123" s="34"/>
      <c r="B123" s="34"/>
    </row>
    <row r="124" spans="1:2" x14ac:dyDescent="0.25">
      <c r="A124" s="34"/>
      <c r="B124" s="34"/>
    </row>
    <row r="125" spans="1:2" x14ac:dyDescent="0.25">
      <c r="A125" s="34"/>
      <c r="B125" s="34"/>
    </row>
    <row r="126" spans="1:2" x14ac:dyDescent="0.25">
      <c r="A126" s="34"/>
      <c r="B126" s="34"/>
    </row>
    <row r="127" spans="1:2" x14ac:dyDescent="0.25">
      <c r="A127" s="34"/>
      <c r="B127" s="34"/>
    </row>
    <row r="128" spans="1:2" x14ac:dyDescent="0.25">
      <c r="A128" s="34"/>
      <c r="B128" s="34"/>
    </row>
    <row r="129" spans="1:2" x14ac:dyDescent="0.25">
      <c r="A129" s="34"/>
      <c r="B129" s="34"/>
    </row>
    <row r="130" spans="1:2" x14ac:dyDescent="0.25">
      <c r="A130" s="34"/>
      <c r="B130" s="34"/>
    </row>
    <row r="131" spans="1:2" x14ac:dyDescent="0.25">
      <c r="A131" s="34"/>
      <c r="B131" s="34"/>
    </row>
    <row r="132" spans="1:2" x14ac:dyDescent="0.25">
      <c r="A132" s="34"/>
      <c r="B132" s="34"/>
    </row>
    <row r="133" spans="1:2" x14ac:dyDescent="0.25">
      <c r="A133" s="34"/>
      <c r="B133" s="34"/>
    </row>
    <row r="134" spans="1:2" x14ac:dyDescent="0.25">
      <c r="A134" s="34"/>
      <c r="B134" s="34"/>
    </row>
    <row r="135" spans="1:2" x14ac:dyDescent="0.25">
      <c r="A135" s="34"/>
      <c r="B135" s="34"/>
    </row>
    <row r="136" spans="1:2" x14ac:dyDescent="0.25">
      <c r="A136" s="34"/>
      <c r="B136" s="34"/>
    </row>
    <row r="137" spans="1:2" x14ac:dyDescent="0.25">
      <c r="A137" s="34"/>
      <c r="B137" s="34"/>
    </row>
    <row r="138" spans="1:2" x14ac:dyDescent="0.25">
      <c r="A138" s="34"/>
      <c r="B138" s="34"/>
    </row>
    <row r="139" spans="1:2" x14ac:dyDescent="0.25">
      <c r="A139" s="34"/>
      <c r="B139" s="34"/>
    </row>
    <row r="140" spans="1:2" x14ac:dyDescent="0.25">
      <c r="A140" s="34"/>
      <c r="B140" s="34"/>
    </row>
    <row r="141" spans="1:2" x14ac:dyDescent="0.25">
      <c r="A141" s="34"/>
      <c r="B141" s="34"/>
    </row>
    <row r="142" spans="1:2" x14ac:dyDescent="0.25">
      <c r="A142" s="34"/>
      <c r="B142" s="34"/>
    </row>
    <row r="143" spans="1:2" x14ac:dyDescent="0.25">
      <c r="A143" s="34"/>
      <c r="B143" s="34"/>
    </row>
    <row r="144" spans="1:2" x14ac:dyDescent="0.25">
      <c r="A144" s="34"/>
      <c r="B144" s="34"/>
    </row>
    <row r="145" spans="1:2" x14ac:dyDescent="0.25">
      <c r="A145" s="34"/>
      <c r="B145" s="34"/>
    </row>
    <row r="146" spans="1:2" x14ac:dyDescent="0.25">
      <c r="A146" s="34"/>
      <c r="B146" s="34"/>
    </row>
    <row r="147" spans="1:2" x14ac:dyDescent="0.25">
      <c r="A147" s="34"/>
      <c r="B147" s="34"/>
    </row>
    <row r="148" spans="1:2" x14ac:dyDescent="0.25">
      <c r="A148" s="34"/>
      <c r="B148" s="34"/>
    </row>
    <row r="149" spans="1:2" x14ac:dyDescent="0.25">
      <c r="A149" s="34"/>
      <c r="B149" s="34"/>
    </row>
    <row r="150" spans="1:2" x14ac:dyDescent="0.25">
      <c r="A150" s="34"/>
      <c r="B150" s="34"/>
    </row>
    <row r="151" spans="1:2" x14ac:dyDescent="0.25">
      <c r="A151" s="34"/>
      <c r="B151" s="34"/>
    </row>
    <row r="152" spans="1:2" x14ac:dyDescent="0.25">
      <c r="A152" s="34"/>
      <c r="B152" s="34"/>
    </row>
  </sheetData>
  <mergeCells count="15">
    <mergeCell ref="S10:S12"/>
    <mergeCell ref="O11:O12"/>
    <mergeCell ref="D8:I12"/>
    <mergeCell ref="J8:L9"/>
    <mergeCell ref="L11:L12"/>
    <mergeCell ref="N11:N12"/>
    <mergeCell ref="P11:P12"/>
    <mergeCell ref="R8:S9"/>
    <mergeCell ref="J10:J12"/>
    <mergeCell ref="R10:R12"/>
    <mergeCell ref="Q11:Q12"/>
    <mergeCell ref="M10:M12"/>
    <mergeCell ref="N10:Q10"/>
    <mergeCell ref="M8:Q9"/>
    <mergeCell ref="K11:K12"/>
  </mergeCells>
  <phoneticPr fontId="0" type="noConversion"/>
  <conditionalFormatting sqref="G3">
    <cfRule type="expression" dxfId="20" priority="2" stopIfTrue="1">
      <formula>D1=" ?"</formula>
    </cfRule>
  </conditionalFormatting>
  <conditionalFormatting sqref="B13:B32 A2:A40">
    <cfRule type="cellIs" dxfId="19" priority="3" stopIfTrue="1" operator="equal">
      <formula>"odstr"</formula>
    </cfRule>
  </conditionalFormatting>
  <conditionalFormatting sqref="C1:E1">
    <cfRule type="cellIs" dxfId="18" priority="4" stopIfTrue="1" operator="equal">
      <formula>"nezadána"</formula>
    </cfRule>
  </conditionalFormatting>
  <conditionalFormatting sqref="B1">
    <cfRule type="cellIs" dxfId="17" priority="5" stopIfTrue="1" operator="equal">
      <formula>"FUNKCE"</formula>
    </cfRule>
  </conditionalFormatting>
  <conditionalFormatting sqref="S1 F1:I1">
    <cfRule type="cellIs" dxfId="16" priority="6" stopIfTrue="1" operator="notEqual">
      <formula>""</formula>
    </cfRule>
  </conditionalFormatting>
  <conditionalFormatting sqref="S39">
    <cfRule type="expression" dxfId="15" priority="1" stopIfTrue="1">
      <formula>#REF!="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S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autoPageBreaks="0"/>
  </sheetPr>
  <dimension ref="A1:V46"/>
  <sheetViews>
    <sheetView topLeftCell="C2" zoomScale="90" zoomScaleNormal="90" workbookViewId="0">
      <selection activeCell="C2" sqref="C2"/>
    </sheetView>
  </sheetViews>
  <sheetFormatPr defaultColWidth="9.08984375" defaultRowHeight="13" x14ac:dyDescent="0.25"/>
  <cols>
    <col min="1" max="1" width="0" style="20" hidden="1" customWidth="1"/>
    <col min="2" max="2" width="12.6328125" style="20" hidden="1" customWidth="1"/>
    <col min="3" max="3" width="1.6328125" style="26" customWidth="1"/>
    <col min="4" max="4" width="1.08984375" style="26" customWidth="1"/>
    <col min="5" max="5" width="2.54296875" style="26" customWidth="1"/>
    <col min="6" max="6" width="18.90625" style="26" customWidth="1"/>
    <col min="7" max="7" width="17.36328125" style="26" customWidth="1"/>
    <col min="8" max="8" width="25.90625" style="26" customWidth="1"/>
    <col min="9" max="9" width="1.08984375" style="26" customWidth="1"/>
    <col min="10" max="10" width="8.36328125" style="26" customWidth="1"/>
    <col min="11" max="13" width="7.453125" style="26" customWidth="1"/>
    <col min="14" max="14" width="7.6328125" style="26" customWidth="1"/>
    <col min="15" max="15" width="6.54296875" style="26" customWidth="1"/>
    <col min="16" max="20" width="8.54296875" style="26" customWidth="1"/>
    <col min="21" max="21" width="13.36328125" style="26" customWidth="1"/>
    <col min="22" max="45" width="1.6328125" style="26" customWidth="1"/>
    <col min="46" max="16384" width="9.08984375" style="26"/>
  </cols>
  <sheetData>
    <row r="1" spans="1:22" s="20" customFormat="1" hidden="1" x14ac:dyDescent="0.25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C5</v>
      </c>
      <c r="D1" s="17" t="str">
        <f>IF(KNIHOVNA!J4=""," ?",KNIHOVNA!J4)</f>
        <v>C</v>
      </c>
      <c r="E1" s="17" t="str">
        <f>CONCATENATE(C1,U1)</f>
        <v>C5</v>
      </c>
      <c r="F1" s="18">
        <v>5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  <c r="V1" s="23" t="s">
        <v>82</v>
      </c>
    </row>
    <row r="2" spans="1:22" x14ac:dyDescent="0.25">
      <c r="A2" s="20" t="s">
        <v>83</v>
      </c>
      <c r="B2" s="24"/>
      <c r="C2" s="25"/>
    </row>
    <row r="3" spans="1:22" s="28" customFormat="1" ht="15" customHeight="1" x14ac:dyDescent="0.25">
      <c r="A3" s="20" t="s">
        <v>83</v>
      </c>
      <c r="B3" s="27" t="s">
        <v>93</v>
      </c>
      <c r="D3" s="413" t="s">
        <v>480</v>
      </c>
      <c r="E3" s="413"/>
      <c r="F3" s="413"/>
      <c r="G3" s="413"/>
      <c r="H3" s="414" t="s">
        <v>445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</row>
    <row r="4" spans="1:22" s="28" customFormat="1" ht="15" customHeight="1" x14ac:dyDescent="0.25">
      <c r="A4" s="20" t="str">
        <f>IF(D4="","odstr","OK")</f>
        <v>OK</v>
      </c>
      <c r="B4" s="29">
        <v>0</v>
      </c>
      <c r="D4" s="453" t="s">
        <v>440</v>
      </c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</row>
    <row r="5" spans="1:22" s="28" customFormat="1" ht="15" customHeight="1" x14ac:dyDescent="0.25">
      <c r="A5" s="20" t="str">
        <f>IF(COUNTBLANK(C5:IV5)=254,"odstr","OK")</f>
        <v>OK</v>
      </c>
      <c r="B5" s="30" t="s">
        <v>85</v>
      </c>
      <c r="D5" s="570" t="s">
        <v>44</v>
      </c>
      <c r="E5" s="570"/>
      <c r="F5" s="570"/>
      <c r="G5" s="570"/>
      <c r="H5" s="570"/>
      <c r="I5" s="570"/>
      <c r="J5" s="570" t="s">
        <v>373</v>
      </c>
      <c r="K5" s="570"/>
      <c r="L5" s="570"/>
      <c r="M5" s="570"/>
      <c r="N5" s="570" t="s">
        <v>56</v>
      </c>
      <c r="O5" s="570"/>
      <c r="P5" s="570"/>
      <c r="Q5" s="570"/>
      <c r="R5" s="570"/>
      <c r="S5" s="570" t="s">
        <v>45</v>
      </c>
      <c r="T5" s="570"/>
      <c r="U5" s="570"/>
    </row>
    <row r="6" spans="1:22" s="28" customFormat="1" ht="15" customHeight="1" x14ac:dyDescent="0.25">
      <c r="A6" s="20" t="str">
        <f>IF(COUNTBLANK(C6:IV6)=254,"odstr","OK")</f>
        <v>OK</v>
      </c>
      <c r="B6" s="30" t="s">
        <v>86</v>
      </c>
      <c r="D6" s="571" t="s">
        <v>474</v>
      </c>
      <c r="E6" s="571"/>
      <c r="F6" s="571"/>
      <c r="G6" s="571"/>
      <c r="H6" s="571"/>
      <c r="I6" s="571"/>
      <c r="J6" s="571" t="s">
        <v>47</v>
      </c>
      <c r="K6" s="571"/>
      <c r="L6" s="571"/>
      <c r="M6" s="571"/>
      <c r="N6" s="571" t="s">
        <v>406</v>
      </c>
      <c r="O6" s="571"/>
      <c r="P6" s="571"/>
      <c r="Q6" s="571"/>
      <c r="R6" s="571"/>
      <c r="S6" s="571" t="s">
        <v>407</v>
      </c>
      <c r="T6" s="571"/>
      <c r="U6" s="571"/>
    </row>
    <row r="7" spans="1:22" s="31" customFormat="1" ht="15" customHeight="1" thickBot="1" x14ac:dyDescent="0.3">
      <c r="A7" s="20" t="s">
        <v>83</v>
      </c>
      <c r="B7" s="20"/>
      <c r="D7" s="409" t="s">
        <v>492</v>
      </c>
      <c r="E7" s="572"/>
      <c r="F7" s="572"/>
      <c r="G7" s="572"/>
      <c r="H7" s="572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4"/>
      <c r="V7" s="20" t="str">
        <f>IF(KNIHOVNA!E4=""," ","")</f>
        <v/>
      </c>
    </row>
    <row r="8" spans="1:22" ht="15" customHeight="1" x14ac:dyDescent="0.25">
      <c r="A8" s="20" t="s">
        <v>83</v>
      </c>
      <c r="C8" s="32"/>
      <c r="D8" s="649" t="s">
        <v>77</v>
      </c>
      <c r="E8" s="686"/>
      <c r="F8" s="686"/>
      <c r="G8" s="686"/>
      <c r="H8" s="686"/>
      <c r="I8" s="687"/>
      <c r="J8" s="658" t="s">
        <v>441</v>
      </c>
      <c r="K8" s="694"/>
      <c r="L8" s="694"/>
      <c r="M8" s="694"/>
      <c r="N8" s="694"/>
      <c r="O8" s="695"/>
      <c r="P8" s="649" t="s">
        <v>7</v>
      </c>
      <c r="Q8" s="694"/>
      <c r="R8" s="694"/>
      <c r="S8" s="694"/>
      <c r="T8" s="694"/>
      <c r="U8" s="695"/>
      <c r="V8" s="33"/>
    </row>
    <row r="9" spans="1:22" ht="8.4" customHeight="1" x14ac:dyDescent="0.25">
      <c r="A9" s="20" t="s">
        <v>83</v>
      </c>
      <c r="C9" s="32"/>
      <c r="D9" s="688"/>
      <c r="E9" s="689"/>
      <c r="F9" s="689"/>
      <c r="G9" s="689"/>
      <c r="H9" s="689"/>
      <c r="I9" s="690"/>
      <c r="J9" s="696"/>
      <c r="K9" s="697"/>
      <c r="L9" s="697"/>
      <c r="M9" s="697"/>
      <c r="N9" s="697"/>
      <c r="O9" s="698"/>
      <c r="P9" s="703"/>
      <c r="Q9" s="697"/>
      <c r="R9" s="697"/>
      <c r="S9" s="697"/>
      <c r="T9" s="697"/>
      <c r="U9" s="698"/>
      <c r="V9" s="33"/>
    </row>
    <row r="10" spans="1:22" ht="15.9" customHeight="1" x14ac:dyDescent="0.25">
      <c r="A10" s="20" t="s">
        <v>83</v>
      </c>
      <c r="C10" s="32"/>
      <c r="D10" s="688"/>
      <c r="E10" s="689"/>
      <c r="F10" s="689"/>
      <c r="G10" s="689"/>
      <c r="H10" s="689"/>
      <c r="I10" s="690"/>
      <c r="J10" s="664" t="s">
        <v>62</v>
      </c>
      <c r="K10" s="667" t="s">
        <v>8</v>
      </c>
      <c r="L10" s="708"/>
      <c r="M10" s="708"/>
      <c r="N10" s="708"/>
      <c r="O10" s="709"/>
      <c r="P10" s="669" t="s">
        <v>64</v>
      </c>
      <c r="Q10" s="667" t="s">
        <v>9</v>
      </c>
      <c r="R10" s="708"/>
      <c r="S10" s="708"/>
      <c r="T10" s="708"/>
      <c r="U10" s="709"/>
      <c r="V10" s="33"/>
    </row>
    <row r="11" spans="1:22" ht="8.4" customHeight="1" x14ac:dyDescent="0.25">
      <c r="A11" s="20" t="s">
        <v>83</v>
      </c>
      <c r="B11" s="20" t="s">
        <v>90</v>
      </c>
      <c r="C11" s="32"/>
      <c r="D11" s="688"/>
      <c r="E11" s="689"/>
      <c r="F11" s="689"/>
      <c r="G11" s="689"/>
      <c r="H11" s="689"/>
      <c r="I11" s="690"/>
      <c r="J11" s="711"/>
      <c r="K11" s="675" t="s">
        <v>442</v>
      </c>
      <c r="L11" s="679" t="s">
        <v>42</v>
      </c>
      <c r="M11" s="679" t="s">
        <v>41</v>
      </c>
      <c r="N11" s="679" t="s">
        <v>382</v>
      </c>
      <c r="O11" s="677" t="s">
        <v>43</v>
      </c>
      <c r="P11" s="714"/>
      <c r="Q11" s="675" t="s">
        <v>442</v>
      </c>
      <c r="R11" s="679" t="s">
        <v>42</v>
      </c>
      <c r="S11" s="679" t="s">
        <v>41</v>
      </c>
      <c r="T11" s="679" t="s">
        <v>382</v>
      </c>
      <c r="U11" s="677" t="s">
        <v>43</v>
      </c>
      <c r="V11" s="33"/>
    </row>
    <row r="12" spans="1:22" ht="18" customHeight="1" thickBot="1" x14ac:dyDescent="0.3">
      <c r="A12" s="20" t="s">
        <v>83</v>
      </c>
      <c r="B12" s="20" t="s">
        <v>362</v>
      </c>
      <c r="C12" s="32"/>
      <c r="D12" s="691"/>
      <c r="E12" s="692"/>
      <c r="F12" s="692"/>
      <c r="G12" s="692"/>
      <c r="H12" s="692"/>
      <c r="I12" s="693"/>
      <c r="J12" s="712"/>
      <c r="K12" s="713"/>
      <c r="L12" s="710"/>
      <c r="M12" s="685"/>
      <c r="N12" s="710"/>
      <c r="O12" s="716"/>
      <c r="P12" s="715"/>
      <c r="Q12" s="713"/>
      <c r="R12" s="710"/>
      <c r="S12" s="685"/>
      <c r="T12" s="710"/>
      <c r="U12" s="716"/>
      <c r="V12" s="33"/>
    </row>
    <row r="13" spans="1:22" ht="14" thickTop="1" thickBot="1" x14ac:dyDescent="0.3">
      <c r="A13" s="34" t="s">
        <v>83</v>
      </c>
      <c r="B13" s="22" t="s">
        <v>87</v>
      </c>
      <c r="C13" s="35"/>
      <c r="D13" s="377"/>
      <c r="E13" s="378" t="s">
        <v>394</v>
      </c>
      <c r="F13" s="378"/>
      <c r="G13" s="378"/>
      <c r="H13" s="379"/>
      <c r="I13" s="380"/>
      <c r="J13" s="488">
        <v>163974.05439999988</v>
      </c>
      <c r="K13" s="489">
        <v>19863.113200000014</v>
      </c>
      <c r="L13" s="575">
        <v>97328.756199999887</v>
      </c>
      <c r="M13" s="575">
        <v>36968.227499999972</v>
      </c>
      <c r="N13" s="575">
        <v>8085.9909000000016</v>
      </c>
      <c r="O13" s="490">
        <v>1727.9666000000002</v>
      </c>
      <c r="P13" s="495">
        <v>45693.297210947901</v>
      </c>
      <c r="Q13" s="576">
        <v>57752.312718196306</v>
      </c>
      <c r="R13" s="577">
        <v>43342.96371599994</v>
      </c>
      <c r="S13" s="577">
        <v>47316.961580950447</v>
      </c>
      <c r="T13" s="577">
        <v>38168.126215675038</v>
      </c>
      <c r="U13" s="578">
        <v>39935.035443779227</v>
      </c>
      <c r="V13" s="33"/>
    </row>
    <row r="14" spans="1:22" x14ac:dyDescent="0.25">
      <c r="A14" s="34" t="s">
        <v>83</v>
      </c>
      <c r="B14" s="22" t="s">
        <v>87</v>
      </c>
      <c r="C14" s="35"/>
      <c r="D14" s="381"/>
      <c r="E14" s="497" t="s">
        <v>80</v>
      </c>
      <c r="F14" s="37"/>
      <c r="G14" s="382"/>
      <c r="H14" s="383"/>
      <c r="I14" s="384"/>
      <c r="J14" s="498">
        <v>33024.077999999929</v>
      </c>
      <c r="K14" s="499">
        <v>37.3598</v>
      </c>
      <c r="L14" s="579">
        <v>30760.502099999943</v>
      </c>
      <c r="M14" s="579">
        <v>620.52890000000002</v>
      </c>
      <c r="N14" s="579">
        <v>1412.3118000000004</v>
      </c>
      <c r="O14" s="500">
        <v>193.37539999999998</v>
      </c>
      <c r="P14" s="505">
        <v>36590.502403024504</v>
      </c>
      <c r="Q14" s="580">
        <v>40893.070002159191</v>
      </c>
      <c r="R14" s="581">
        <v>36961.537156876744</v>
      </c>
      <c r="S14" s="581">
        <v>38002.453632699457</v>
      </c>
      <c r="T14" s="581">
        <v>28540.972208356037</v>
      </c>
      <c r="U14" s="582">
        <v>30996.882661048596</v>
      </c>
      <c r="V14" s="33"/>
    </row>
    <row r="15" spans="1:22" x14ac:dyDescent="0.25">
      <c r="A15" s="34" t="s">
        <v>83</v>
      </c>
      <c r="B15" s="22" t="s">
        <v>87</v>
      </c>
      <c r="C15" s="35"/>
      <c r="D15" s="339"/>
      <c r="E15" s="392"/>
      <c r="F15" s="392" t="s">
        <v>454</v>
      </c>
      <c r="G15" s="392"/>
      <c r="H15" s="393"/>
      <c r="I15" s="394"/>
      <c r="J15" s="507">
        <v>32285.690199999946</v>
      </c>
      <c r="K15" s="508">
        <v>2.1962000000000002</v>
      </c>
      <c r="L15" s="583">
        <v>30708.097699999948</v>
      </c>
      <c r="M15" s="583">
        <v>47.108600000000003</v>
      </c>
      <c r="N15" s="583">
        <v>1351.8003000000001</v>
      </c>
      <c r="O15" s="509">
        <v>176.48739999999998</v>
      </c>
      <c r="P15" s="514">
        <v>36558.384238909719</v>
      </c>
      <c r="Q15" s="584">
        <v>40981.354157180584</v>
      </c>
      <c r="R15" s="585">
        <v>36958.42037077195</v>
      </c>
      <c r="S15" s="585">
        <v>36808.947835427076</v>
      </c>
      <c r="T15" s="585">
        <v>28259.951377433474</v>
      </c>
      <c r="U15" s="586">
        <v>30393.400133191764</v>
      </c>
      <c r="V15" s="33"/>
    </row>
    <row r="16" spans="1:22" x14ac:dyDescent="0.25">
      <c r="A16" s="34" t="s">
        <v>83</v>
      </c>
      <c r="B16" s="22" t="s">
        <v>87</v>
      </c>
      <c r="C16" s="35"/>
      <c r="D16" s="54"/>
      <c r="E16" s="38"/>
      <c r="F16" s="38" t="s">
        <v>455</v>
      </c>
      <c r="G16" s="38"/>
      <c r="H16" s="49"/>
      <c r="I16" s="50"/>
      <c r="J16" s="542">
        <v>639.9085</v>
      </c>
      <c r="K16" s="543">
        <v>35.163599999999995</v>
      </c>
      <c r="L16" s="587">
        <v>48.081400000000002</v>
      </c>
      <c r="M16" s="587">
        <v>479.2639999999999</v>
      </c>
      <c r="N16" s="587">
        <v>60.511500000000005</v>
      </c>
      <c r="O16" s="544">
        <v>16.887999999999998</v>
      </c>
      <c r="P16" s="549">
        <v>37965.106209195008</v>
      </c>
      <c r="Q16" s="588">
        <v>40887.556071240346</v>
      </c>
      <c r="R16" s="589">
        <v>38859.444608518053</v>
      </c>
      <c r="S16" s="589">
        <v>38081.51770214329</v>
      </c>
      <c r="T16" s="589">
        <v>34818.853991940916</v>
      </c>
      <c r="U16" s="590">
        <v>37303.553805463453</v>
      </c>
      <c r="V16" s="33"/>
    </row>
    <row r="17" spans="1:22" x14ac:dyDescent="0.25">
      <c r="A17" s="34" t="s">
        <v>83</v>
      </c>
      <c r="B17" s="22" t="s">
        <v>87</v>
      </c>
      <c r="C17" s="35"/>
      <c r="D17" s="328"/>
      <c r="E17" s="392"/>
      <c r="F17" s="392" t="s">
        <v>456</v>
      </c>
      <c r="G17" s="376"/>
      <c r="H17" s="516"/>
      <c r="I17" s="517"/>
      <c r="J17" s="433">
        <v>98.479300000000009</v>
      </c>
      <c r="K17" s="434">
        <v>0</v>
      </c>
      <c r="L17" s="591">
        <v>4.3230000000000004</v>
      </c>
      <c r="M17" s="591">
        <v>94.156300000000016</v>
      </c>
      <c r="N17" s="591">
        <v>0</v>
      </c>
      <c r="O17" s="435">
        <v>0</v>
      </c>
      <c r="P17" s="437">
        <v>38188.162385394695</v>
      </c>
      <c r="Q17" s="470" t="s">
        <v>364</v>
      </c>
      <c r="R17" s="592">
        <v>37992.42424242424</v>
      </c>
      <c r="S17" s="592">
        <v>38197.149314490896</v>
      </c>
      <c r="T17" s="592" t="s">
        <v>364</v>
      </c>
      <c r="U17" s="471" t="s">
        <v>364</v>
      </c>
      <c r="V17" s="33"/>
    </row>
    <row r="18" spans="1:22" x14ac:dyDescent="0.25">
      <c r="A18" s="34" t="s">
        <v>83</v>
      </c>
      <c r="B18" s="22" t="s">
        <v>87</v>
      </c>
      <c r="C18" s="35"/>
      <c r="D18" s="113"/>
      <c r="E18" s="389" t="s">
        <v>81</v>
      </c>
      <c r="F18" s="37"/>
      <c r="G18" s="37"/>
      <c r="H18" s="114"/>
      <c r="I18" s="115"/>
      <c r="J18" s="428">
        <v>69000.999499999976</v>
      </c>
      <c r="K18" s="429">
        <v>416.51550000000003</v>
      </c>
      <c r="L18" s="593">
        <v>62416.430299999942</v>
      </c>
      <c r="M18" s="593">
        <v>3627.0783000000001</v>
      </c>
      <c r="N18" s="593">
        <v>1919.3095000000005</v>
      </c>
      <c r="O18" s="430">
        <v>621.66590000000008</v>
      </c>
      <c r="P18" s="432">
        <v>46210.137863051314</v>
      </c>
      <c r="Q18" s="472">
        <v>48381.784911565897</v>
      </c>
      <c r="R18" s="594">
        <v>46419.130444888688</v>
      </c>
      <c r="S18" s="594">
        <v>47864.593935013749</v>
      </c>
      <c r="T18" s="594">
        <v>37714.705818246934</v>
      </c>
      <c r="U18" s="473">
        <v>40347.545334774411</v>
      </c>
      <c r="V18" s="33"/>
    </row>
    <row r="19" spans="1:22" x14ac:dyDescent="0.25">
      <c r="A19" s="34" t="s">
        <v>83</v>
      </c>
      <c r="B19" s="22" t="s">
        <v>87</v>
      </c>
      <c r="C19" s="35"/>
      <c r="D19" s="54"/>
      <c r="E19" s="38"/>
      <c r="F19" s="38" t="s">
        <v>457</v>
      </c>
      <c r="G19" s="38"/>
      <c r="H19" s="49"/>
      <c r="I19" s="50"/>
      <c r="J19" s="454">
        <v>64400.404099999971</v>
      </c>
      <c r="K19" s="456">
        <v>254.52759999999998</v>
      </c>
      <c r="L19" s="595">
        <v>61839.944999999934</v>
      </c>
      <c r="M19" s="595">
        <v>118.0341</v>
      </c>
      <c r="N19" s="595">
        <v>1661.0518000000004</v>
      </c>
      <c r="O19" s="457">
        <v>526.8456000000001</v>
      </c>
      <c r="P19" s="458">
        <v>46099.863520369843</v>
      </c>
      <c r="Q19" s="474">
        <v>48285.402382033753</v>
      </c>
      <c r="R19" s="596">
        <v>46399.462692223773</v>
      </c>
      <c r="S19" s="596">
        <v>46379.755934937442</v>
      </c>
      <c r="T19" s="596">
        <v>36663.201091420895</v>
      </c>
      <c r="U19" s="475">
        <v>39567.156392688863</v>
      </c>
      <c r="V19" s="33"/>
    </row>
    <row r="20" spans="1:22" x14ac:dyDescent="0.25">
      <c r="A20" s="34" t="s">
        <v>83</v>
      </c>
      <c r="B20" s="22" t="s">
        <v>87</v>
      </c>
      <c r="C20" s="35"/>
      <c r="D20" s="328"/>
      <c r="E20" s="38"/>
      <c r="F20" s="38" t="s">
        <v>458</v>
      </c>
      <c r="G20" s="376"/>
      <c r="H20" s="516"/>
      <c r="I20" s="517"/>
      <c r="J20" s="518">
        <v>4311.9343999999992</v>
      </c>
      <c r="K20" s="519">
        <v>161.9879</v>
      </c>
      <c r="L20" s="597">
        <v>566.48530000000005</v>
      </c>
      <c r="M20" s="597">
        <v>3230.3832000000002</v>
      </c>
      <c r="N20" s="597">
        <v>258.2577</v>
      </c>
      <c r="O20" s="520">
        <v>94.820299999999989</v>
      </c>
      <c r="P20" s="525">
        <v>47696.087920539809</v>
      </c>
      <c r="Q20" s="598">
        <v>48533.228407800831</v>
      </c>
      <c r="R20" s="599">
        <v>48591.506846397147</v>
      </c>
      <c r="S20" s="599">
        <v>47842.808349589417</v>
      </c>
      <c r="T20" s="599">
        <v>44477.732900122639</v>
      </c>
      <c r="U20" s="600">
        <v>44683.583930164052</v>
      </c>
      <c r="V20" s="33"/>
    </row>
    <row r="21" spans="1:22" x14ac:dyDescent="0.25">
      <c r="A21" s="34" t="s">
        <v>83</v>
      </c>
      <c r="B21" s="22" t="s">
        <v>87</v>
      </c>
      <c r="C21" s="35"/>
      <c r="D21" s="45"/>
      <c r="E21" s="38"/>
      <c r="F21" s="38" t="s">
        <v>459</v>
      </c>
      <c r="G21" s="46"/>
      <c r="H21" s="47"/>
      <c r="I21" s="48"/>
      <c r="J21" s="433">
        <v>288.66099999999983</v>
      </c>
      <c r="K21" s="434">
        <v>0</v>
      </c>
      <c r="L21" s="591">
        <v>10</v>
      </c>
      <c r="M21" s="591">
        <v>278.66099999999983</v>
      </c>
      <c r="N21" s="591">
        <v>0</v>
      </c>
      <c r="O21" s="435">
        <v>0</v>
      </c>
      <c r="P21" s="437">
        <v>48615.703772475914</v>
      </c>
      <c r="Q21" s="470" t="s">
        <v>364</v>
      </c>
      <c r="R21" s="592">
        <v>44982.474999999999</v>
      </c>
      <c r="S21" s="592">
        <v>48746.085446713645</v>
      </c>
      <c r="T21" s="592" t="s">
        <v>364</v>
      </c>
      <c r="U21" s="471" t="s">
        <v>364</v>
      </c>
      <c r="V21" s="33"/>
    </row>
    <row r="22" spans="1:22" x14ac:dyDescent="0.25">
      <c r="A22" s="34" t="s">
        <v>83</v>
      </c>
      <c r="B22" s="22" t="s">
        <v>87</v>
      </c>
      <c r="C22" s="35"/>
      <c r="D22" s="113"/>
      <c r="E22" s="389" t="s">
        <v>460</v>
      </c>
      <c r="F22" s="37"/>
      <c r="G22" s="37"/>
      <c r="H22" s="114"/>
      <c r="I22" s="115"/>
      <c r="J22" s="428">
        <v>33055.966199999988</v>
      </c>
      <c r="K22" s="429">
        <v>206.15970000000007</v>
      </c>
      <c r="L22" s="593">
        <v>320.02869999999996</v>
      </c>
      <c r="M22" s="593">
        <v>27648.18939999997</v>
      </c>
      <c r="N22" s="593">
        <v>4065.6228000000006</v>
      </c>
      <c r="O22" s="430">
        <v>815.96560000000022</v>
      </c>
      <c r="P22" s="432">
        <v>46930.777083139721</v>
      </c>
      <c r="Q22" s="472">
        <v>48283.2184628389</v>
      </c>
      <c r="R22" s="594">
        <v>45373.087372059665</v>
      </c>
      <c r="S22" s="594">
        <v>47973.749789802474</v>
      </c>
      <c r="T22" s="594">
        <v>41015.462255868872</v>
      </c>
      <c r="U22" s="473">
        <v>41333.504847916782</v>
      </c>
      <c r="V22" s="33"/>
    </row>
    <row r="23" spans="1:22" x14ac:dyDescent="0.25">
      <c r="A23" s="34" t="s">
        <v>83</v>
      </c>
      <c r="B23" s="22" t="s">
        <v>87</v>
      </c>
      <c r="C23" s="35"/>
      <c r="D23" s="54"/>
      <c r="E23" s="38"/>
      <c r="F23" s="38" t="s">
        <v>461</v>
      </c>
      <c r="G23" s="38"/>
      <c r="H23" s="49"/>
      <c r="I23" s="50"/>
      <c r="J23" s="454">
        <v>32193.018899999966</v>
      </c>
      <c r="K23" s="456">
        <v>78.439900000000009</v>
      </c>
      <c r="L23" s="595">
        <v>302.90989999999999</v>
      </c>
      <c r="M23" s="595">
        <v>27054.232499999962</v>
      </c>
      <c r="N23" s="595">
        <v>3972.9809</v>
      </c>
      <c r="O23" s="457">
        <v>784.45570000000009</v>
      </c>
      <c r="P23" s="458">
        <v>46893.958573940065</v>
      </c>
      <c r="Q23" s="474">
        <v>47659.058081410098</v>
      </c>
      <c r="R23" s="596">
        <v>45484.5547031202</v>
      </c>
      <c r="S23" s="596">
        <v>47956.899196210295</v>
      </c>
      <c r="T23" s="596">
        <v>40872.414127806805</v>
      </c>
      <c r="U23" s="475">
        <v>41200.005940424664</v>
      </c>
      <c r="V23" s="33"/>
    </row>
    <row r="24" spans="1:22" x14ac:dyDescent="0.25">
      <c r="A24" s="34" t="s">
        <v>83</v>
      </c>
      <c r="B24" s="22" t="s">
        <v>87</v>
      </c>
      <c r="C24" s="35"/>
      <c r="D24" s="328"/>
      <c r="E24" s="376"/>
      <c r="F24" s="376" t="s">
        <v>462</v>
      </c>
      <c r="G24" s="376"/>
      <c r="H24" s="516"/>
      <c r="I24" s="517"/>
      <c r="J24" s="518">
        <v>862.94729999999993</v>
      </c>
      <c r="K24" s="519">
        <v>127.71979999999999</v>
      </c>
      <c r="L24" s="597">
        <v>17.1188</v>
      </c>
      <c r="M24" s="597">
        <v>593.95689999999991</v>
      </c>
      <c r="N24" s="597">
        <v>92.641900000000007</v>
      </c>
      <c r="O24" s="520">
        <v>31.509900000000002</v>
      </c>
      <c r="P24" s="525">
        <v>48304.324416257346</v>
      </c>
      <c r="Q24" s="598">
        <v>48666.550396519051</v>
      </c>
      <c r="R24" s="599">
        <v>43400.720260765942</v>
      </c>
      <c r="S24" s="599">
        <v>48741.280021047562</v>
      </c>
      <c r="T24" s="599">
        <v>47150.132211594668</v>
      </c>
      <c r="U24" s="600">
        <v>44657.03107065821</v>
      </c>
      <c r="V24" s="33"/>
    </row>
    <row r="25" spans="1:22" x14ac:dyDescent="0.25">
      <c r="A25" s="34" t="s">
        <v>83</v>
      </c>
      <c r="B25" s="22" t="s">
        <v>87</v>
      </c>
      <c r="C25" s="35"/>
      <c r="D25" s="113"/>
      <c r="E25" s="266" t="s">
        <v>429</v>
      </c>
      <c r="F25" s="37"/>
      <c r="G25" s="37"/>
      <c r="H25" s="114"/>
      <c r="I25" s="115"/>
      <c r="J25" s="428">
        <v>965.6506999999998</v>
      </c>
      <c r="K25" s="429">
        <v>36.617800000000003</v>
      </c>
      <c r="L25" s="593">
        <v>0</v>
      </c>
      <c r="M25" s="593">
        <v>841.41989999999976</v>
      </c>
      <c r="N25" s="593">
        <v>34.171300000000002</v>
      </c>
      <c r="O25" s="430">
        <v>53.441700000000004</v>
      </c>
      <c r="P25" s="432">
        <v>45278.318978763935</v>
      </c>
      <c r="Q25" s="472">
        <v>47164.698589210711</v>
      </c>
      <c r="R25" s="594" t="s">
        <v>364</v>
      </c>
      <c r="S25" s="594">
        <v>45550.985205682293</v>
      </c>
      <c r="T25" s="594">
        <v>49718.725948383588</v>
      </c>
      <c r="U25" s="473">
        <v>36853.505782937289</v>
      </c>
      <c r="V25" s="33"/>
    </row>
    <row r="26" spans="1:22" x14ac:dyDescent="0.25">
      <c r="A26" s="34" t="s">
        <v>83</v>
      </c>
      <c r="B26" s="22" t="s">
        <v>87</v>
      </c>
      <c r="C26" s="35"/>
      <c r="D26" s="54"/>
      <c r="E26" s="38"/>
      <c r="F26" s="38" t="s">
        <v>463</v>
      </c>
      <c r="G26" s="38"/>
      <c r="H26" s="49"/>
      <c r="I26" s="50"/>
      <c r="J26" s="454">
        <v>965.6506999999998</v>
      </c>
      <c r="K26" s="456">
        <v>36.617800000000003</v>
      </c>
      <c r="L26" s="595">
        <v>0</v>
      </c>
      <c r="M26" s="595">
        <v>841.41989999999976</v>
      </c>
      <c r="N26" s="595">
        <v>34.171300000000002</v>
      </c>
      <c r="O26" s="457">
        <v>53.441700000000004</v>
      </c>
      <c r="P26" s="458">
        <v>45278.318978763935</v>
      </c>
      <c r="Q26" s="474">
        <v>47164.698589210711</v>
      </c>
      <c r="R26" s="596" t="s">
        <v>364</v>
      </c>
      <c r="S26" s="596">
        <v>45550.985205682293</v>
      </c>
      <c r="T26" s="596">
        <v>49718.725948383588</v>
      </c>
      <c r="U26" s="475">
        <v>36853.505782937289</v>
      </c>
      <c r="V26" s="33"/>
    </row>
    <row r="27" spans="1:22" x14ac:dyDescent="0.25">
      <c r="A27" s="34" t="s">
        <v>83</v>
      </c>
      <c r="B27" s="22" t="s">
        <v>87</v>
      </c>
      <c r="C27" s="35"/>
      <c r="D27" s="45"/>
      <c r="E27" s="46"/>
      <c r="F27" s="46" t="s">
        <v>464</v>
      </c>
      <c r="G27" s="46"/>
      <c r="H27" s="47"/>
      <c r="I27" s="48"/>
      <c r="J27" s="433">
        <v>0</v>
      </c>
      <c r="K27" s="434">
        <v>0</v>
      </c>
      <c r="L27" s="591">
        <v>0</v>
      </c>
      <c r="M27" s="591">
        <v>0</v>
      </c>
      <c r="N27" s="591">
        <v>0</v>
      </c>
      <c r="O27" s="435">
        <v>0</v>
      </c>
      <c r="P27" s="437" t="s">
        <v>364</v>
      </c>
      <c r="Q27" s="470" t="s">
        <v>364</v>
      </c>
      <c r="R27" s="592" t="s">
        <v>364</v>
      </c>
      <c r="S27" s="592" t="s">
        <v>364</v>
      </c>
      <c r="T27" s="592" t="s">
        <v>364</v>
      </c>
      <c r="U27" s="471" t="s">
        <v>364</v>
      </c>
      <c r="V27" s="33"/>
    </row>
    <row r="28" spans="1:22" x14ac:dyDescent="0.25">
      <c r="A28" s="34" t="s">
        <v>83</v>
      </c>
      <c r="B28" s="22" t="s">
        <v>87</v>
      </c>
      <c r="C28" s="35"/>
      <c r="D28" s="265"/>
      <c r="E28" s="266" t="s">
        <v>465</v>
      </c>
      <c r="F28" s="266"/>
      <c r="G28" s="266"/>
      <c r="H28" s="267"/>
      <c r="I28" s="268"/>
      <c r="J28" s="428">
        <v>856.8472000000005</v>
      </c>
      <c r="K28" s="429">
        <v>0</v>
      </c>
      <c r="L28" s="593">
        <v>0</v>
      </c>
      <c r="M28" s="593">
        <v>663.53730000000041</v>
      </c>
      <c r="N28" s="593">
        <v>134.06399999999999</v>
      </c>
      <c r="O28" s="430">
        <v>59.245899999999999</v>
      </c>
      <c r="P28" s="432">
        <v>47430.685424425697</v>
      </c>
      <c r="Q28" s="472" t="s">
        <v>364</v>
      </c>
      <c r="R28" s="594" t="s">
        <v>364</v>
      </c>
      <c r="S28" s="594">
        <v>48617.174322126746</v>
      </c>
      <c r="T28" s="594">
        <v>41339.429924016389</v>
      </c>
      <c r="U28" s="473">
        <v>47925.883197543357</v>
      </c>
      <c r="V28" s="33"/>
    </row>
    <row r="29" spans="1:22" x14ac:dyDescent="0.25">
      <c r="A29" s="34" t="s">
        <v>83</v>
      </c>
      <c r="B29" s="22" t="s">
        <v>87</v>
      </c>
      <c r="C29" s="35"/>
      <c r="D29" s="54"/>
      <c r="E29" s="390"/>
      <c r="F29" s="38" t="s">
        <v>466</v>
      </c>
      <c r="G29" s="38"/>
      <c r="H29" s="49"/>
      <c r="I29" s="50"/>
      <c r="J29" s="507">
        <v>856.8472000000005</v>
      </c>
      <c r="K29" s="508">
        <v>0</v>
      </c>
      <c r="L29" s="583">
        <v>0</v>
      </c>
      <c r="M29" s="583">
        <v>663.53730000000041</v>
      </c>
      <c r="N29" s="583">
        <v>134.06399999999999</v>
      </c>
      <c r="O29" s="509">
        <v>59.245899999999999</v>
      </c>
      <c r="P29" s="514">
        <v>47430.685424425697</v>
      </c>
      <c r="Q29" s="584" t="s">
        <v>364</v>
      </c>
      <c r="R29" s="585" t="s">
        <v>364</v>
      </c>
      <c r="S29" s="585">
        <v>48617.174322126746</v>
      </c>
      <c r="T29" s="585">
        <v>41339.429924016389</v>
      </c>
      <c r="U29" s="586">
        <v>47925.883197543357</v>
      </c>
      <c r="V29" s="33"/>
    </row>
    <row r="30" spans="1:22" x14ac:dyDescent="0.25">
      <c r="A30" s="34" t="s">
        <v>83</v>
      </c>
      <c r="B30" s="22" t="s">
        <v>87</v>
      </c>
      <c r="C30" s="35"/>
      <c r="D30" s="339"/>
      <c r="E30" s="391"/>
      <c r="F30" s="392" t="s">
        <v>467</v>
      </c>
      <c r="G30" s="392"/>
      <c r="H30" s="393"/>
      <c r="I30" s="394"/>
      <c r="J30" s="454">
        <v>0</v>
      </c>
      <c r="K30" s="456">
        <v>0</v>
      </c>
      <c r="L30" s="595">
        <v>0</v>
      </c>
      <c r="M30" s="595">
        <v>0</v>
      </c>
      <c r="N30" s="595">
        <v>0</v>
      </c>
      <c r="O30" s="457">
        <v>0</v>
      </c>
      <c r="P30" s="458" t="s">
        <v>364</v>
      </c>
      <c r="Q30" s="474" t="s">
        <v>364</v>
      </c>
      <c r="R30" s="596" t="s">
        <v>364</v>
      </c>
      <c r="S30" s="596" t="s">
        <v>364</v>
      </c>
      <c r="T30" s="596" t="s">
        <v>364</v>
      </c>
      <c r="U30" s="475" t="s">
        <v>364</v>
      </c>
      <c r="V30" s="33"/>
    </row>
    <row r="31" spans="1:22" ht="15" x14ac:dyDescent="0.25">
      <c r="A31" s="34" t="s">
        <v>83</v>
      </c>
      <c r="B31" s="22" t="s">
        <v>87</v>
      </c>
      <c r="C31" s="35"/>
      <c r="D31" s="265"/>
      <c r="E31" s="266" t="s">
        <v>443</v>
      </c>
      <c r="F31" s="266"/>
      <c r="G31" s="266"/>
      <c r="H31" s="267"/>
      <c r="I31" s="268"/>
      <c r="J31" s="428">
        <v>19174.331000000013</v>
      </c>
      <c r="K31" s="429">
        <v>19174.331000000013</v>
      </c>
      <c r="L31" s="593">
        <v>0</v>
      </c>
      <c r="M31" s="593">
        <v>0</v>
      </c>
      <c r="N31" s="593">
        <v>0</v>
      </c>
      <c r="O31" s="430">
        <v>0</v>
      </c>
      <c r="P31" s="432">
        <v>58088.358449985368</v>
      </c>
      <c r="Q31" s="472">
        <v>58088.358449985368</v>
      </c>
      <c r="R31" s="594" t="s">
        <v>364</v>
      </c>
      <c r="S31" s="594" t="s">
        <v>364</v>
      </c>
      <c r="T31" s="594" t="s">
        <v>364</v>
      </c>
      <c r="U31" s="473" t="s">
        <v>364</v>
      </c>
      <c r="V31" s="33"/>
    </row>
    <row r="32" spans="1:22" x14ac:dyDescent="0.25">
      <c r="A32" s="34" t="s">
        <v>83</v>
      </c>
      <c r="B32" s="22" t="s">
        <v>87</v>
      </c>
      <c r="C32" s="35"/>
      <c r="D32" s="399"/>
      <c r="E32" s="400"/>
      <c r="F32" s="38" t="s">
        <v>431</v>
      </c>
      <c r="G32" s="400"/>
      <c r="H32" s="401"/>
      <c r="I32" s="402"/>
      <c r="J32" s="454">
        <v>36624.438000000002</v>
      </c>
      <c r="K32" s="456">
        <v>36624.438000000002</v>
      </c>
      <c r="L32" s="595">
        <v>0</v>
      </c>
      <c r="M32" s="595">
        <v>0</v>
      </c>
      <c r="N32" s="595">
        <v>0</v>
      </c>
      <c r="O32" s="457">
        <v>0</v>
      </c>
      <c r="P32" s="458">
        <v>58746.642710713168</v>
      </c>
      <c r="Q32" s="474">
        <v>58746.642710713168</v>
      </c>
      <c r="R32" s="596" t="s">
        <v>364</v>
      </c>
      <c r="S32" s="596" t="s">
        <v>364</v>
      </c>
      <c r="T32" s="596" t="s">
        <v>364</v>
      </c>
      <c r="U32" s="475" t="s">
        <v>364</v>
      </c>
      <c r="V32" s="33"/>
    </row>
    <row r="33" spans="1:22" x14ac:dyDescent="0.25">
      <c r="A33" s="34" t="s">
        <v>83</v>
      </c>
      <c r="B33" s="34" t="s">
        <v>88</v>
      </c>
      <c r="D33" s="403"/>
      <c r="E33" s="404"/>
      <c r="F33" s="46" t="s">
        <v>432</v>
      </c>
      <c r="G33" s="404"/>
      <c r="H33" s="405"/>
      <c r="I33" s="406"/>
      <c r="J33" s="433">
        <v>1724.2239999999999</v>
      </c>
      <c r="K33" s="434">
        <v>1724.2239999999999</v>
      </c>
      <c r="L33" s="591">
        <v>0</v>
      </c>
      <c r="M33" s="591">
        <v>0</v>
      </c>
      <c r="N33" s="591">
        <v>0</v>
      </c>
      <c r="O33" s="435">
        <v>0</v>
      </c>
      <c r="P33" s="437">
        <v>44105.667631738499</v>
      </c>
      <c r="Q33" s="470">
        <v>44105.667631738499</v>
      </c>
      <c r="R33" s="592" t="s">
        <v>364</v>
      </c>
      <c r="S33" s="592" t="s">
        <v>364</v>
      </c>
      <c r="T33" s="592" t="s">
        <v>364</v>
      </c>
      <c r="U33" s="471" t="s">
        <v>364</v>
      </c>
      <c r="V33" s="26" t="str">
        <f>IF(KNIHOVNA!H4=""," ","")</f>
        <v/>
      </c>
    </row>
    <row r="34" spans="1:22" ht="26.25" customHeight="1" x14ac:dyDescent="0.25">
      <c r="A34" s="34" t="str">
        <f>IF(COUNTBLANK(D34:E34)=2,"odstr","OK")</f>
        <v>OK</v>
      </c>
      <c r="B34" s="34"/>
      <c r="D34" s="55"/>
      <c r="E34" s="59" t="s">
        <v>475</v>
      </c>
      <c r="F34" s="59"/>
      <c r="G34" s="59"/>
      <c r="H34" s="60"/>
      <c r="I34" s="61"/>
      <c r="J34" s="551">
        <v>0</v>
      </c>
      <c r="K34" s="552">
        <v>0</v>
      </c>
      <c r="L34" s="601">
        <v>0</v>
      </c>
      <c r="M34" s="601">
        <v>0</v>
      </c>
      <c r="N34" s="601">
        <v>0</v>
      </c>
      <c r="O34" s="553">
        <v>0</v>
      </c>
      <c r="P34" s="558" t="s">
        <v>364</v>
      </c>
      <c r="Q34" s="602" t="s">
        <v>364</v>
      </c>
      <c r="R34" s="603" t="s">
        <v>364</v>
      </c>
      <c r="S34" s="603" t="s">
        <v>364</v>
      </c>
      <c r="T34" s="603" t="s">
        <v>364</v>
      </c>
      <c r="U34" s="604" t="s">
        <v>364</v>
      </c>
    </row>
    <row r="35" spans="1:22" ht="12.75" customHeight="1" x14ac:dyDescent="0.25">
      <c r="A35" s="34" t="str">
        <f>IF(COUNTBLANK(D35:E35)=2,"odstr","OK")</f>
        <v>OK</v>
      </c>
      <c r="B35" s="34"/>
      <c r="D35" s="55"/>
      <c r="E35" s="59" t="s">
        <v>476</v>
      </c>
      <c r="F35" s="59"/>
      <c r="G35" s="59"/>
      <c r="H35" s="60"/>
      <c r="I35" s="61"/>
      <c r="J35" s="551">
        <v>8827.5279999999984</v>
      </c>
      <c r="K35" s="552">
        <v>0.78969999999999996</v>
      </c>
      <c r="L35" s="601">
        <v>3831.7950999999989</v>
      </c>
      <c r="M35" s="601">
        <v>4408.8935999999994</v>
      </c>
      <c r="N35" s="601">
        <v>548.33579999999995</v>
      </c>
      <c r="O35" s="553">
        <v>37.713799999999999</v>
      </c>
      <c r="P35" s="558">
        <v>43941.174528135154</v>
      </c>
      <c r="Q35" s="602">
        <v>46238.867080325865</v>
      </c>
      <c r="R35" s="603">
        <v>44293.651557725541</v>
      </c>
      <c r="S35" s="603">
        <v>43863.004673855932</v>
      </c>
      <c r="T35" s="603">
        <v>42638.774451713718</v>
      </c>
      <c r="U35" s="604">
        <v>36155.189435520515</v>
      </c>
    </row>
    <row r="36" spans="1:22" ht="12.75" customHeight="1" x14ac:dyDescent="0.25">
      <c r="A36" s="34" t="str">
        <f>IF(COUNTBLANK(D36:E36)=2,"odstr","OK")</f>
        <v>OK</v>
      </c>
      <c r="B36" s="34"/>
      <c r="D36" s="55"/>
      <c r="E36" s="59" t="s">
        <v>477</v>
      </c>
      <c r="F36" s="59"/>
      <c r="G36" s="59"/>
      <c r="H36" s="60"/>
      <c r="I36" s="61"/>
      <c r="J36" s="551">
        <v>34.304500000000004</v>
      </c>
      <c r="K36" s="552">
        <v>27.957500000000003</v>
      </c>
      <c r="L36" s="601">
        <v>0</v>
      </c>
      <c r="M36" s="601">
        <v>0</v>
      </c>
      <c r="N36" s="601">
        <v>6.3469999999999995</v>
      </c>
      <c r="O36" s="553">
        <v>0</v>
      </c>
      <c r="P36" s="558">
        <v>56013.231986085397</v>
      </c>
      <c r="Q36" s="602">
        <v>59562.693373871043</v>
      </c>
      <c r="R36" s="603" t="s">
        <v>364</v>
      </c>
      <c r="S36" s="603" t="s">
        <v>364</v>
      </c>
      <c r="T36" s="603">
        <v>40378.433380599759</v>
      </c>
      <c r="U36" s="604" t="s">
        <v>364</v>
      </c>
    </row>
    <row r="37" spans="1:22" ht="12.75" customHeight="1" x14ac:dyDescent="0.25">
      <c r="A37" s="34" t="str">
        <f>IF(COUNTBLANK(D37:E37)=2,"odstr","OK")</f>
        <v>OK</v>
      </c>
      <c r="B37" s="34"/>
      <c r="D37" s="55"/>
      <c r="E37" s="59" t="s">
        <v>478</v>
      </c>
      <c r="F37" s="59"/>
      <c r="G37" s="59"/>
      <c r="H37" s="60"/>
      <c r="I37" s="61"/>
      <c r="J37" s="551">
        <v>0</v>
      </c>
      <c r="K37" s="552">
        <v>0</v>
      </c>
      <c r="L37" s="601">
        <v>0</v>
      </c>
      <c r="M37" s="601">
        <v>0</v>
      </c>
      <c r="N37" s="601">
        <v>0</v>
      </c>
      <c r="O37" s="553">
        <v>0</v>
      </c>
      <c r="P37" s="558" t="s">
        <v>364</v>
      </c>
      <c r="Q37" s="602" t="s">
        <v>364</v>
      </c>
      <c r="R37" s="603" t="s">
        <v>364</v>
      </c>
      <c r="S37" s="603" t="s">
        <v>364</v>
      </c>
      <c r="T37" s="603" t="s">
        <v>364</v>
      </c>
      <c r="U37" s="604" t="s">
        <v>364</v>
      </c>
    </row>
    <row r="38" spans="1:22" ht="12.75" customHeight="1" thickBot="1" x14ac:dyDescent="0.3">
      <c r="A38" s="34" t="s">
        <v>88</v>
      </c>
      <c r="B38" s="34"/>
      <c r="D38" s="62"/>
      <c r="E38" s="51" t="s">
        <v>11</v>
      </c>
      <c r="F38" s="51"/>
      <c r="G38" s="51"/>
      <c r="H38" s="52"/>
      <c r="I38" s="53"/>
      <c r="J38" s="551">
        <v>0</v>
      </c>
      <c r="K38" s="552">
        <v>0</v>
      </c>
      <c r="L38" s="601">
        <v>0</v>
      </c>
      <c r="M38" s="601">
        <v>0</v>
      </c>
      <c r="N38" s="601">
        <v>0</v>
      </c>
      <c r="O38" s="553">
        <v>0</v>
      </c>
      <c r="P38" s="558" t="s">
        <v>364</v>
      </c>
      <c r="Q38" s="602" t="s">
        <v>364</v>
      </c>
      <c r="R38" s="603" t="s">
        <v>364</v>
      </c>
      <c r="S38" s="603" t="s">
        <v>364</v>
      </c>
      <c r="T38" s="603" t="s">
        <v>364</v>
      </c>
      <c r="U38" s="604" t="s">
        <v>364</v>
      </c>
    </row>
    <row r="39" spans="1:22" ht="12.75" customHeight="1" x14ac:dyDescent="0.25">
      <c r="A39" s="34"/>
      <c r="B39" s="34"/>
      <c r="D39" s="565" t="s">
        <v>53</v>
      </c>
      <c r="E39" s="566"/>
      <c r="F39" s="566"/>
      <c r="G39" s="566"/>
      <c r="H39" s="566"/>
      <c r="I39" s="565"/>
      <c r="J39" s="565"/>
      <c r="K39" s="565"/>
      <c r="L39" s="565"/>
      <c r="M39" s="565"/>
      <c r="N39" s="565"/>
      <c r="O39" s="565"/>
      <c r="P39" s="565"/>
      <c r="Q39" s="565"/>
      <c r="R39" s="565"/>
      <c r="S39" s="565"/>
      <c r="T39" s="565"/>
      <c r="U39" s="567" t="s">
        <v>433</v>
      </c>
    </row>
    <row r="40" spans="1:22" x14ac:dyDescent="0.25">
      <c r="A40" s="34"/>
      <c r="B40" s="34"/>
      <c r="D40" s="605" t="s">
        <v>55</v>
      </c>
      <c r="E40" s="606" t="s">
        <v>435</v>
      </c>
      <c r="F40" s="606"/>
      <c r="G40" s="606"/>
      <c r="H40" s="606"/>
      <c r="I40" s="606"/>
      <c r="J40" s="606"/>
      <c r="K40" s="606"/>
      <c r="L40" s="606"/>
      <c r="M40" s="606"/>
      <c r="N40" s="606"/>
      <c r="O40" s="606"/>
      <c r="P40" s="606"/>
      <c r="Q40" s="606"/>
      <c r="R40" s="606"/>
      <c r="S40" s="606"/>
      <c r="T40" s="606"/>
      <c r="U40" s="606"/>
    </row>
    <row r="41" spans="1:22" x14ac:dyDescent="0.25">
      <c r="A41" s="34"/>
      <c r="B41" s="34"/>
      <c r="D41" s="605" t="s">
        <v>74</v>
      </c>
      <c r="E41" s="606" t="s">
        <v>436</v>
      </c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06"/>
      <c r="T41" s="606"/>
      <c r="U41" s="606"/>
    </row>
    <row r="42" spans="1:22" x14ac:dyDescent="0.25">
      <c r="A42" s="34"/>
      <c r="B42" s="34"/>
      <c r="D42" s="605" t="s">
        <v>75</v>
      </c>
      <c r="E42" s="606" t="s">
        <v>479</v>
      </c>
      <c r="F42" s="607"/>
      <c r="G42" s="607"/>
      <c r="H42" s="607"/>
      <c r="I42" s="607"/>
      <c r="J42" s="607"/>
      <c r="K42" s="607"/>
      <c r="L42" s="607"/>
      <c r="M42" s="607"/>
      <c r="N42" s="607"/>
      <c r="O42" s="607"/>
      <c r="P42" s="607"/>
      <c r="Q42" s="607"/>
      <c r="R42" s="607"/>
      <c r="S42" s="607"/>
      <c r="T42" s="607"/>
      <c r="U42" s="607"/>
    </row>
    <row r="43" spans="1:22" x14ac:dyDescent="0.25">
      <c r="A43" s="34"/>
      <c r="B43" s="34"/>
      <c r="D43" s="605" t="s">
        <v>0</v>
      </c>
      <c r="E43" s="606" t="s">
        <v>472</v>
      </c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607"/>
      <c r="R43" s="607"/>
      <c r="S43" s="607"/>
      <c r="T43" s="607"/>
      <c r="U43" s="607"/>
    </row>
    <row r="44" spans="1:22" x14ac:dyDescent="0.25">
      <c r="A44" s="34"/>
      <c r="B44" s="34"/>
      <c r="D44" s="605" t="s">
        <v>1</v>
      </c>
      <c r="E44" s="606" t="s">
        <v>471</v>
      </c>
      <c r="F44" s="607"/>
      <c r="G44" s="607"/>
      <c r="H44" s="607"/>
      <c r="I44" s="607"/>
      <c r="J44" s="607"/>
      <c r="K44" s="607"/>
      <c r="L44" s="607"/>
      <c r="M44" s="607"/>
      <c r="N44" s="607"/>
      <c r="O44" s="607"/>
      <c r="P44" s="607"/>
      <c r="Q44" s="607"/>
      <c r="R44" s="607"/>
      <c r="S44" s="607"/>
      <c r="T44" s="607"/>
      <c r="U44" s="607"/>
    </row>
    <row r="45" spans="1:22" x14ac:dyDescent="0.25">
      <c r="A45" s="34"/>
      <c r="B45" s="34"/>
      <c r="D45" s="605" t="s">
        <v>2</v>
      </c>
      <c r="E45" s="606" t="s">
        <v>444</v>
      </c>
      <c r="F45" s="606"/>
      <c r="G45" s="606"/>
      <c r="H45" s="606"/>
      <c r="I45" s="606"/>
      <c r="J45" s="606"/>
      <c r="K45" s="606"/>
      <c r="L45" s="606"/>
      <c r="M45" s="606"/>
      <c r="N45" s="606"/>
      <c r="O45" s="606"/>
      <c r="P45" s="606"/>
      <c r="Q45" s="606"/>
      <c r="R45" s="606"/>
      <c r="S45" s="606"/>
      <c r="T45" s="606"/>
      <c r="U45" s="606"/>
    </row>
    <row r="46" spans="1:22" x14ac:dyDescent="0.25">
      <c r="A46" s="34"/>
      <c r="B46" s="34"/>
    </row>
  </sheetData>
  <mergeCells count="17">
    <mergeCell ref="O11:O12"/>
    <mergeCell ref="K10:O10"/>
    <mergeCell ref="M11:M12"/>
    <mergeCell ref="Q10:U10"/>
    <mergeCell ref="L11:L12"/>
    <mergeCell ref="D8:I12"/>
    <mergeCell ref="J8:O9"/>
    <mergeCell ref="P8:U9"/>
    <mergeCell ref="J10:J12"/>
    <mergeCell ref="S11:S12"/>
    <mergeCell ref="Q11:Q12"/>
    <mergeCell ref="P10:P12"/>
    <mergeCell ref="U11:U12"/>
    <mergeCell ref="T11:T12"/>
    <mergeCell ref="K11:K12"/>
    <mergeCell ref="R11:R12"/>
    <mergeCell ref="N11:N12"/>
  </mergeCells>
  <phoneticPr fontId="0" type="noConversion"/>
  <conditionalFormatting sqref="A28:A37 B28:B32 B13:B17 A18:B27 A2:A17">
    <cfRule type="cellIs" dxfId="14" priority="5" stopIfTrue="1" operator="equal">
      <formula>"odstr"</formula>
    </cfRule>
  </conditionalFormatting>
  <conditionalFormatting sqref="C1:E1">
    <cfRule type="cellIs" dxfId="13" priority="6" stopIfTrue="1" operator="equal">
      <formula>"nezadána"</formula>
    </cfRule>
  </conditionalFormatting>
  <conditionalFormatting sqref="B1">
    <cfRule type="cellIs" dxfId="12" priority="7" stopIfTrue="1" operator="equal">
      <formula>"FUNKCE"</formula>
    </cfRule>
  </conditionalFormatting>
  <conditionalFormatting sqref="U1 F1:I1">
    <cfRule type="cellIs" dxfId="11" priority="8" stopIfTrue="1" operator="notEqual">
      <formula>""</formula>
    </cfRule>
  </conditionalFormatting>
  <conditionalFormatting sqref="G3">
    <cfRule type="expression" dxfId="10" priority="1" stopIfTrue="1">
      <formula>#REF!=" ?"</formula>
    </cfRule>
  </conditionalFormatting>
  <conditionalFormatting sqref="G7">
    <cfRule type="expression" dxfId="9" priority="2" stopIfTrue="1">
      <formula>#REF!=" "</formula>
    </cfRule>
  </conditionalFormatting>
  <conditionalFormatting sqref="U39">
    <cfRule type="expression" dxfId="8" priority="3" stopIfTrue="1">
      <formula>#REF!=" "</formula>
    </cfRule>
  </conditionalFormatting>
  <dataValidations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U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autoPageBreaks="0"/>
  </sheetPr>
  <dimension ref="A1:S193"/>
  <sheetViews>
    <sheetView topLeftCell="C2" zoomScale="90" zoomScaleNormal="90" workbookViewId="0">
      <selection activeCell="C2" sqref="C2"/>
    </sheetView>
  </sheetViews>
  <sheetFormatPr defaultColWidth="9.08984375" defaultRowHeight="13" x14ac:dyDescent="0.25"/>
  <cols>
    <col min="1" max="1" width="0" style="20" hidden="1" customWidth="1"/>
    <col min="2" max="2" width="12.6328125" style="20" hidden="1" customWidth="1"/>
    <col min="3" max="3" width="1.6328125" style="26" customWidth="1"/>
    <col min="4" max="4" width="1.08984375" style="26" customWidth="1"/>
    <col min="5" max="5" width="2.08984375" style="26" customWidth="1"/>
    <col min="6" max="6" width="1.6328125" style="26" customWidth="1"/>
    <col min="7" max="7" width="3.54296875" style="26" customWidth="1"/>
    <col min="8" max="8" width="24.453125" style="26" customWidth="1"/>
    <col min="9" max="9" width="1.08984375" style="26" customWidth="1"/>
    <col min="10" max="11" width="9" style="26" customWidth="1"/>
    <col min="12" max="12" width="10.453125" style="26" customWidth="1"/>
    <col min="13" max="14" width="12.08984375" style="26" customWidth="1"/>
    <col min="15" max="15" width="13.453125" style="26" bestFit="1" customWidth="1"/>
    <col min="16" max="17" width="10.90625" style="26" customWidth="1"/>
    <col min="18" max="18" width="14.90625" style="26" customWidth="1"/>
    <col min="19" max="42" width="1.6328125" style="26" customWidth="1"/>
    <col min="43" max="16384" width="9.08984375" style="26"/>
  </cols>
  <sheetData>
    <row r="1" spans="1:19" s="20" customFormat="1" hidden="1" x14ac:dyDescent="0.25">
      <c r="A1" s="15" t="str">
        <f>IF(KNIHOVNA!C4="","ŠABLONA",IF(KNIHOVNA!C4="T","TISK","ELEKTRO"))</f>
        <v>TISK</v>
      </c>
      <c r="B1" s="15">
        <v>0</v>
      </c>
      <c r="C1" s="16" t="str">
        <f>CONCATENATE(D1,F1,IF(G1&lt;&gt;"",".",""),G1,IF(H1&lt;&gt;"",".",""),H1,IF(I1&lt;&gt;"",".",""),I1,"")</f>
        <v>C6</v>
      </c>
      <c r="D1" s="17" t="str">
        <f>IF(KNIHOVNA!J4=""," ?",KNIHOVNA!J4)</f>
        <v>C</v>
      </c>
      <c r="E1" s="17" t="str">
        <f>CONCATENATE(C1,R1)</f>
        <v>C6</v>
      </c>
      <c r="F1" s="18">
        <v>6</v>
      </c>
      <c r="G1" s="19"/>
      <c r="H1" s="19"/>
      <c r="I1" s="19"/>
      <c r="K1" s="21"/>
      <c r="L1" s="21"/>
      <c r="M1" s="21"/>
      <c r="N1" s="21"/>
      <c r="O1" s="21"/>
      <c r="P1" s="21"/>
      <c r="Q1" s="21"/>
      <c r="R1" s="22"/>
      <c r="S1" s="23" t="s">
        <v>82</v>
      </c>
    </row>
    <row r="2" spans="1:19" x14ac:dyDescent="0.25">
      <c r="A2" s="20" t="s">
        <v>83</v>
      </c>
      <c r="B2" s="24"/>
      <c r="C2" s="25"/>
    </row>
    <row r="3" spans="1:19" s="28" customFormat="1" ht="15" customHeight="1" x14ac:dyDescent="0.25">
      <c r="A3" s="20" t="s">
        <v>83</v>
      </c>
      <c r="B3" s="27" t="s">
        <v>94</v>
      </c>
      <c r="D3" s="413" t="s">
        <v>366</v>
      </c>
      <c r="E3" s="413"/>
      <c r="F3" s="413"/>
      <c r="G3" s="413"/>
      <c r="H3" s="414" t="s">
        <v>424</v>
      </c>
      <c r="I3" s="415"/>
      <c r="J3" s="413"/>
      <c r="K3" s="413"/>
      <c r="L3" s="413"/>
      <c r="M3" s="413"/>
      <c r="N3" s="413"/>
      <c r="O3" s="413"/>
      <c r="P3" s="413"/>
      <c r="Q3" s="413"/>
      <c r="R3" s="413"/>
    </row>
    <row r="4" spans="1:19" s="28" customFormat="1" ht="15" customHeight="1" x14ac:dyDescent="0.25">
      <c r="A4" s="20" t="str">
        <f>IF(D4="","odstr","OK")</f>
        <v>odstr</v>
      </c>
      <c r="B4" s="29">
        <v>0</v>
      </c>
      <c r="D4" s="416"/>
      <c r="E4" s="417" t="s">
        <v>425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</row>
    <row r="5" spans="1:19" s="28" customFormat="1" ht="15" customHeight="1" x14ac:dyDescent="0.25">
      <c r="A5" s="20" t="str">
        <f>IF(COUNTBLANK(C5:IV5)=254,"odstr","OK")</f>
        <v>OK</v>
      </c>
      <c r="B5" s="30" t="s">
        <v>85</v>
      </c>
      <c r="D5" s="240" t="s">
        <v>44</v>
      </c>
      <c r="E5" s="240"/>
      <c r="F5" s="240"/>
      <c r="G5" s="240"/>
      <c r="H5" s="240"/>
      <c r="I5" s="240"/>
      <c r="J5" s="240"/>
      <c r="K5" s="240"/>
      <c r="L5" s="240"/>
      <c r="M5" s="240" t="s">
        <v>56</v>
      </c>
      <c r="N5" s="240"/>
      <c r="O5" s="240"/>
      <c r="P5" s="240" t="s">
        <v>45</v>
      </c>
      <c r="Q5" s="240"/>
      <c r="R5" s="240"/>
    </row>
    <row r="6" spans="1:19" s="28" customFormat="1" ht="15" customHeight="1" x14ac:dyDescent="0.25">
      <c r="A6" s="20" t="str">
        <f>IF(COUNTBLANK(C6:IV6)=254,"odstr","OK")</f>
        <v>OK</v>
      </c>
      <c r="B6" s="30" t="s">
        <v>86</v>
      </c>
      <c r="D6" s="241" t="s">
        <v>46</v>
      </c>
      <c r="E6" s="241"/>
      <c r="F6" s="241"/>
      <c r="G6" s="241"/>
      <c r="H6" s="241"/>
      <c r="I6" s="241"/>
      <c r="J6" s="241"/>
      <c r="K6" s="241"/>
      <c r="L6" s="241"/>
      <c r="M6" s="241" t="s">
        <v>406</v>
      </c>
      <c r="N6" s="241"/>
      <c r="O6" s="241"/>
      <c r="P6" s="241" t="s">
        <v>407</v>
      </c>
      <c r="Q6" s="241"/>
      <c r="R6" s="241"/>
    </row>
    <row r="7" spans="1:19" s="31" customFormat="1" ht="15" customHeight="1" thickBot="1" x14ac:dyDescent="0.3">
      <c r="A7" s="20" t="s">
        <v>83</v>
      </c>
      <c r="B7" s="20"/>
      <c r="D7" s="409" t="s">
        <v>492</v>
      </c>
      <c r="E7" s="242"/>
      <c r="F7" s="242"/>
      <c r="G7" s="242"/>
      <c r="H7" s="242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20" t="str">
        <f>IF(KNIHOVNA!E4=""," ","")</f>
        <v/>
      </c>
    </row>
    <row r="8" spans="1:19" ht="15" customHeight="1" x14ac:dyDescent="0.25">
      <c r="A8" s="20" t="s">
        <v>83</v>
      </c>
      <c r="C8" s="32"/>
      <c r="D8" s="649" t="s">
        <v>58</v>
      </c>
      <c r="E8" s="650"/>
      <c r="F8" s="650"/>
      <c r="G8" s="650"/>
      <c r="H8" s="650"/>
      <c r="I8" s="651"/>
      <c r="J8" s="658" t="s">
        <v>12</v>
      </c>
      <c r="K8" s="650"/>
      <c r="L8" s="659"/>
      <c r="M8" s="649" t="s">
        <v>78</v>
      </c>
      <c r="N8" s="650"/>
      <c r="O8" s="659"/>
      <c r="P8" s="649" t="s">
        <v>13</v>
      </c>
      <c r="Q8" s="650"/>
      <c r="R8" s="659"/>
      <c r="S8" s="33"/>
    </row>
    <row r="9" spans="1:19" ht="13.5" customHeight="1" x14ac:dyDescent="0.25">
      <c r="A9" s="20" t="s">
        <v>83</v>
      </c>
      <c r="B9" s="20" t="s">
        <v>90</v>
      </c>
      <c r="C9" s="32"/>
      <c r="D9" s="652"/>
      <c r="E9" s="653"/>
      <c r="F9" s="653"/>
      <c r="G9" s="653"/>
      <c r="H9" s="653"/>
      <c r="I9" s="654"/>
      <c r="J9" s="660"/>
      <c r="K9" s="661"/>
      <c r="L9" s="662"/>
      <c r="M9" s="663"/>
      <c r="N9" s="661"/>
      <c r="O9" s="662"/>
      <c r="P9" s="663"/>
      <c r="Q9" s="661"/>
      <c r="R9" s="662"/>
      <c r="S9" s="33"/>
    </row>
    <row r="10" spans="1:19" ht="15" customHeight="1" x14ac:dyDescent="0.25">
      <c r="A10" s="20" t="s">
        <v>83</v>
      </c>
      <c r="B10" s="20" t="s">
        <v>95</v>
      </c>
      <c r="C10" s="32"/>
      <c r="D10" s="652"/>
      <c r="E10" s="653"/>
      <c r="F10" s="653"/>
      <c r="G10" s="653"/>
      <c r="H10" s="653"/>
      <c r="I10" s="654"/>
      <c r="J10" s="664" t="s">
        <v>64</v>
      </c>
      <c r="K10" s="667" t="s">
        <v>72</v>
      </c>
      <c r="L10" s="668"/>
      <c r="M10" s="669" t="s">
        <v>64</v>
      </c>
      <c r="N10" s="667" t="s">
        <v>72</v>
      </c>
      <c r="O10" s="668"/>
      <c r="P10" s="669" t="s">
        <v>64</v>
      </c>
      <c r="Q10" s="667" t="s">
        <v>63</v>
      </c>
      <c r="R10" s="668"/>
      <c r="S10" s="33"/>
    </row>
    <row r="11" spans="1:19" ht="13.5" customHeight="1" x14ac:dyDescent="0.25">
      <c r="A11" s="20" t="s">
        <v>83</v>
      </c>
      <c r="B11" s="20" t="s">
        <v>96</v>
      </c>
      <c r="C11" s="32"/>
      <c r="D11" s="652"/>
      <c r="E11" s="653"/>
      <c r="F11" s="653"/>
      <c r="G11" s="653"/>
      <c r="H11" s="653"/>
      <c r="I11" s="654"/>
      <c r="J11" s="665"/>
      <c r="K11" s="675" t="s">
        <v>418</v>
      </c>
      <c r="L11" s="677" t="s">
        <v>419</v>
      </c>
      <c r="M11" s="706"/>
      <c r="N11" s="675" t="s">
        <v>418</v>
      </c>
      <c r="O11" s="677" t="s">
        <v>419</v>
      </c>
      <c r="P11" s="670"/>
      <c r="Q11" s="675" t="s">
        <v>418</v>
      </c>
      <c r="R11" s="677" t="s">
        <v>419</v>
      </c>
      <c r="S11" s="33"/>
    </row>
    <row r="12" spans="1:19" ht="54" customHeight="1" thickBot="1" x14ac:dyDescent="0.3">
      <c r="A12" s="20" t="s">
        <v>83</v>
      </c>
      <c r="B12" s="20" t="s">
        <v>362</v>
      </c>
      <c r="C12" s="32"/>
      <c r="D12" s="655"/>
      <c r="E12" s="656"/>
      <c r="F12" s="656"/>
      <c r="G12" s="656"/>
      <c r="H12" s="656"/>
      <c r="I12" s="657"/>
      <c r="J12" s="666"/>
      <c r="K12" s="700"/>
      <c r="L12" s="699"/>
      <c r="M12" s="707"/>
      <c r="N12" s="700"/>
      <c r="O12" s="699"/>
      <c r="P12" s="671"/>
      <c r="Q12" s="700"/>
      <c r="R12" s="699"/>
      <c r="S12" s="33"/>
    </row>
    <row r="13" spans="1:19" ht="14" thickTop="1" thickBot="1" x14ac:dyDescent="0.3">
      <c r="A13" s="34" t="s">
        <v>83</v>
      </c>
      <c r="B13" s="22" t="s">
        <v>87</v>
      </c>
      <c r="C13" s="35"/>
      <c r="D13" s="483"/>
      <c r="E13" s="378" t="s">
        <v>393</v>
      </c>
      <c r="F13" s="484"/>
      <c r="G13" s="484"/>
      <c r="H13" s="484"/>
      <c r="I13" s="484"/>
      <c r="J13" s="609"/>
      <c r="K13" s="609"/>
      <c r="L13" s="609"/>
      <c r="M13" s="609"/>
      <c r="N13" s="609"/>
      <c r="O13" s="609"/>
      <c r="P13" s="609"/>
      <c r="Q13" s="609"/>
      <c r="R13" s="610"/>
      <c r="S13" s="33"/>
    </row>
    <row r="14" spans="1:19" ht="13.5" thickBot="1" x14ac:dyDescent="0.3">
      <c r="A14" s="34" t="s">
        <v>83</v>
      </c>
      <c r="B14" s="22" t="s">
        <v>87</v>
      </c>
      <c r="C14" s="35"/>
      <c r="D14" s="247"/>
      <c r="E14" s="248" t="s">
        <v>67</v>
      </c>
      <c r="F14" s="248"/>
      <c r="G14" s="248"/>
      <c r="H14" s="249"/>
      <c r="I14" s="250"/>
      <c r="J14" s="418">
        <v>314913.31170000037</v>
      </c>
      <c r="K14" s="419">
        <v>252537.82079999964</v>
      </c>
      <c r="L14" s="420">
        <v>62375.490900000019</v>
      </c>
      <c r="M14" s="421">
        <v>144685508.02399966</v>
      </c>
      <c r="N14" s="419">
        <v>112428938.26799941</v>
      </c>
      <c r="O14" s="420">
        <v>32256569.755999994</v>
      </c>
      <c r="P14" s="422">
        <v>38287.126077899055</v>
      </c>
      <c r="Q14" s="464">
        <v>37099.703162560763</v>
      </c>
      <c r="R14" s="465">
        <v>43094.610413184986</v>
      </c>
      <c r="S14" s="33"/>
    </row>
    <row r="15" spans="1:19" ht="12.75" customHeight="1" x14ac:dyDescent="0.25">
      <c r="A15" s="34" t="s">
        <v>83</v>
      </c>
      <c r="B15" s="22" t="s">
        <v>87</v>
      </c>
      <c r="C15" s="35"/>
      <c r="D15" s="41"/>
      <c r="E15" s="42" t="s">
        <v>68</v>
      </c>
      <c r="F15" s="42"/>
      <c r="G15" s="42"/>
      <c r="H15" s="43"/>
      <c r="I15" s="44"/>
      <c r="J15" s="423">
        <v>921.20100000000002</v>
      </c>
      <c r="K15" s="424">
        <v>909.03899999999999</v>
      </c>
      <c r="L15" s="425">
        <v>12.162000000000001</v>
      </c>
      <c r="M15" s="426">
        <v>463393.14399999997</v>
      </c>
      <c r="N15" s="424">
        <v>457446.57199999999</v>
      </c>
      <c r="O15" s="425">
        <v>5946.5720000000001</v>
      </c>
      <c r="P15" s="427">
        <v>41919.293762526671</v>
      </c>
      <c r="Q15" s="466">
        <v>41934.996921657556</v>
      </c>
      <c r="R15" s="467">
        <v>40745.573644685624</v>
      </c>
      <c r="S15" s="33"/>
    </row>
    <row r="16" spans="1:19" ht="12.75" customHeight="1" x14ac:dyDescent="0.25">
      <c r="A16" s="34" t="s">
        <v>83</v>
      </c>
      <c r="B16" s="22" t="s">
        <v>87</v>
      </c>
      <c r="C16" s="35"/>
      <c r="D16" s="328"/>
      <c r="E16" s="720" t="s">
        <v>72</v>
      </c>
      <c r="F16" s="38" t="s">
        <v>420</v>
      </c>
      <c r="G16" s="38"/>
      <c r="H16" s="49"/>
      <c r="I16" s="50"/>
      <c r="J16" s="448">
        <v>909.03899999999999</v>
      </c>
      <c r="K16" s="449">
        <v>909.03899999999999</v>
      </c>
      <c r="L16" s="450" t="s">
        <v>364</v>
      </c>
      <c r="M16" s="451">
        <v>457446.57199999999</v>
      </c>
      <c r="N16" s="449">
        <v>457446.57199999999</v>
      </c>
      <c r="O16" s="450" t="s">
        <v>364</v>
      </c>
      <c r="P16" s="452">
        <v>41934.996921657556</v>
      </c>
      <c r="Q16" s="468">
        <v>41934.996921657556</v>
      </c>
      <c r="R16" s="469" t="s">
        <v>364</v>
      </c>
      <c r="S16" s="33"/>
    </row>
    <row r="17" spans="1:19" x14ac:dyDescent="0.25">
      <c r="A17" s="34" t="s">
        <v>83</v>
      </c>
      <c r="B17" s="22" t="s">
        <v>87</v>
      </c>
      <c r="C17" s="35"/>
      <c r="D17" s="374"/>
      <c r="E17" s="718"/>
      <c r="F17" s="38" t="s">
        <v>421</v>
      </c>
      <c r="G17" s="46"/>
      <c r="H17" s="47"/>
      <c r="I17" s="48"/>
      <c r="J17" s="433">
        <v>12.162000000000001</v>
      </c>
      <c r="K17" s="434" t="s">
        <v>364</v>
      </c>
      <c r="L17" s="435">
        <v>12.162000000000001</v>
      </c>
      <c r="M17" s="436">
        <v>5946.5720000000001</v>
      </c>
      <c r="N17" s="434" t="s">
        <v>364</v>
      </c>
      <c r="O17" s="435">
        <v>5946.5720000000001</v>
      </c>
      <c r="P17" s="437">
        <v>40745.573644685624</v>
      </c>
      <c r="Q17" s="470" t="s">
        <v>364</v>
      </c>
      <c r="R17" s="471">
        <v>40745.573644685624</v>
      </c>
      <c r="S17" s="33"/>
    </row>
    <row r="18" spans="1:19" ht="12.75" customHeight="1" x14ac:dyDescent="0.25">
      <c r="A18" s="34" t="s">
        <v>83</v>
      </c>
      <c r="B18" s="22" t="s">
        <v>87</v>
      </c>
      <c r="C18" s="35"/>
      <c r="D18" s="265"/>
      <c r="E18" s="266" t="s">
        <v>394</v>
      </c>
      <c r="F18" s="266"/>
      <c r="G18" s="266"/>
      <c r="H18" s="267"/>
      <c r="I18" s="268"/>
      <c r="J18" s="428">
        <v>313867.11070000037</v>
      </c>
      <c r="K18" s="429">
        <v>251503.78179999965</v>
      </c>
      <c r="L18" s="430">
        <v>62363.328900000022</v>
      </c>
      <c r="M18" s="431">
        <v>144160683.72899967</v>
      </c>
      <c r="N18" s="429">
        <v>111910060.54499942</v>
      </c>
      <c r="O18" s="430">
        <v>32250623.183999993</v>
      </c>
      <c r="P18" s="432">
        <v>38275.403510604141</v>
      </c>
      <c r="Q18" s="472">
        <v>37080.310729347308</v>
      </c>
      <c r="R18" s="473">
        <v>43095.0685187044</v>
      </c>
      <c r="S18" s="33"/>
    </row>
    <row r="19" spans="1:19" ht="12.75" customHeight="1" x14ac:dyDescent="0.25">
      <c r="A19" s="34" t="s">
        <v>83</v>
      </c>
      <c r="B19" s="22" t="s">
        <v>87</v>
      </c>
      <c r="C19" s="35"/>
      <c r="D19" s="328"/>
      <c r="E19" s="717" t="s">
        <v>72</v>
      </c>
      <c r="F19" s="38" t="s">
        <v>73</v>
      </c>
      <c r="G19" s="38"/>
      <c r="H19" s="49"/>
      <c r="I19" s="50"/>
      <c r="J19" s="454">
        <v>269199.33970000036</v>
      </c>
      <c r="K19" s="456">
        <v>251503.78179999965</v>
      </c>
      <c r="L19" s="457">
        <v>17695.557900000011</v>
      </c>
      <c r="M19" s="455">
        <v>119065426.98899969</v>
      </c>
      <c r="N19" s="456">
        <v>111910060.54499942</v>
      </c>
      <c r="O19" s="457">
        <v>7155366.4440000001</v>
      </c>
      <c r="P19" s="458">
        <v>36857.887269735977</v>
      </c>
      <c r="Q19" s="474">
        <v>37080.310729347308</v>
      </c>
      <c r="R19" s="475">
        <v>33696.622642228169</v>
      </c>
      <c r="S19" s="33"/>
    </row>
    <row r="20" spans="1:19" ht="15" x14ac:dyDescent="0.25">
      <c r="A20" s="34" t="s">
        <v>83</v>
      </c>
      <c r="B20" s="22" t="s">
        <v>87</v>
      </c>
      <c r="C20" s="35"/>
      <c r="D20" s="374"/>
      <c r="E20" s="718"/>
      <c r="F20" s="46" t="s">
        <v>488</v>
      </c>
      <c r="G20" s="46"/>
      <c r="H20" s="47"/>
      <c r="I20" s="48"/>
      <c r="J20" s="433">
        <v>44667.771000000008</v>
      </c>
      <c r="K20" s="434">
        <v>0</v>
      </c>
      <c r="L20" s="435">
        <v>44667.771000000008</v>
      </c>
      <c r="M20" s="436">
        <v>25095256.739999995</v>
      </c>
      <c r="N20" s="434">
        <v>0</v>
      </c>
      <c r="O20" s="435">
        <v>25095256.739999995</v>
      </c>
      <c r="P20" s="437">
        <v>46818.351311955979</v>
      </c>
      <c r="Q20" s="470" t="s">
        <v>364</v>
      </c>
      <c r="R20" s="471">
        <v>46818.351311955979</v>
      </c>
      <c r="S20" s="33"/>
    </row>
    <row r="21" spans="1:19" ht="15.5" thickBot="1" x14ac:dyDescent="0.3">
      <c r="A21" s="34" t="s">
        <v>83</v>
      </c>
      <c r="B21" s="34" t="s">
        <v>88</v>
      </c>
      <c r="D21" s="62"/>
      <c r="E21" s="375" t="s">
        <v>491</v>
      </c>
      <c r="F21" s="284"/>
      <c r="G21" s="284"/>
      <c r="H21" s="285"/>
      <c r="I21" s="286"/>
      <c r="J21" s="438">
        <v>125</v>
      </c>
      <c r="K21" s="439">
        <v>125</v>
      </c>
      <c r="L21" s="440">
        <v>0</v>
      </c>
      <c r="M21" s="441">
        <v>61431.150999999998</v>
      </c>
      <c r="N21" s="439">
        <v>61431.150999999998</v>
      </c>
      <c r="O21" s="440">
        <v>0</v>
      </c>
      <c r="P21" s="442">
        <v>40954.100666666665</v>
      </c>
      <c r="Q21" s="476">
        <v>40954.100666666665</v>
      </c>
      <c r="R21" s="477" t="s">
        <v>364</v>
      </c>
      <c r="S21" s="26" t="str">
        <f>IF(KNIHOVNA!H4=""," ","")</f>
        <v/>
      </c>
    </row>
    <row r="22" spans="1:19" ht="12.75" customHeight="1" thickBot="1" x14ac:dyDescent="0.3">
      <c r="A22" s="34" t="str">
        <f>IF(COUNTBLANK(D22:E22)=2,"odstr","OK")</f>
        <v>OK</v>
      </c>
      <c r="B22" s="34"/>
      <c r="D22" s="485"/>
      <c r="E22" s="248" t="s">
        <v>395</v>
      </c>
      <c r="F22" s="486"/>
      <c r="G22" s="486"/>
      <c r="H22" s="486"/>
      <c r="I22" s="486"/>
      <c r="J22" s="611"/>
      <c r="K22" s="611"/>
      <c r="L22" s="611"/>
      <c r="M22" s="612"/>
      <c r="N22" s="612"/>
      <c r="O22" s="612"/>
      <c r="P22" s="613"/>
      <c r="Q22" s="613"/>
      <c r="R22" s="614"/>
    </row>
    <row r="23" spans="1:19" ht="12.75" customHeight="1" x14ac:dyDescent="0.25">
      <c r="A23" s="34"/>
      <c r="B23" s="34"/>
      <c r="D23" s="41"/>
      <c r="E23" s="42" t="s">
        <v>396</v>
      </c>
      <c r="F23" s="42"/>
      <c r="G23" s="42"/>
      <c r="H23" s="43"/>
      <c r="I23" s="44"/>
      <c r="J23" s="423">
        <v>125</v>
      </c>
      <c r="K23" s="424">
        <v>125</v>
      </c>
      <c r="L23" s="425">
        <v>0</v>
      </c>
      <c r="M23" s="426">
        <v>61431.150999999998</v>
      </c>
      <c r="N23" s="424">
        <v>61431.150999999998</v>
      </c>
      <c r="O23" s="425">
        <v>0</v>
      </c>
      <c r="P23" s="427">
        <v>40954.100666666665</v>
      </c>
      <c r="Q23" s="466">
        <v>40954.100666666665</v>
      </c>
      <c r="R23" s="467" t="s">
        <v>364</v>
      </c>
    </row>
    <row r="24" spans="1:19" ht="12.75" customHeight="1" thickBot="1" x14ac:dyDescent="0.3">
      <c r="A24" s="34"/>
      <c r="B24" s="34"/>
      <c r="D24" s="128"/>
      <c r="E24" s="39"/>
      <c r="F24" s="376" t="s">
        <v>489</v>
      </c>
      <c r="G24" s="39"/>
      <c r="H24" s="129"/>
      <c r="I24" s="130"/>
      <c r="J24" s="443">
        <v>125</v>
      </c>
      <c r="K24" s="444">
        <v>125</v>
      </c>
      <c r="L24" s="445">
        <v>0</v>
      </c>
      <c r="M24" s="446">
        <v>61431.150999999998</v>
      </c>
      <c r="N24" s="444">
        <v>61431.150999999998</v>
      </c>
      <c r="O24" s="445">
        <v>0</v>
      </c>
      <c r="P24" s="447">
        <v>40954.100666666665</v>
      </c>
      <c r="Q24" s="478">
        <v>40954.100666666665</v>
      </c>
      <c r="R24" s="479" t="s">
        <v>364</v>
      </c>
    </row>
    <row r="25" spans="1:19" ht="12.75" customHeight="1" thickBot="1" x14ac:dyDescent="0.3">
      <c r="A25" s="34" t="str">
        <f>IF(COUNTBLANK(D25:E25)=2,"odstr","OK")</f>
        <v>OK</v>
      </c>
      <c r="B25" s="34"/>
      <c r="D25" s="485"/>
      <c r="E25" s="248" t="s">
        <v>397</v>
      </c>
      <c r="F25" s="486"/>
      <c r="G25" s="486"/>
      <c r="H25" s="486"/>
      <c r="I25" s="486"/>
      <c r="J25" s="611"/>
      <c r="K25" s="611"/>
      <c r="L25" s="611"/>
      <c r="M25" s="612"/>
      <c r="N25" s="612"/>
      <c r="O25" s="612"/>
      <c r="P25" s="613"/>
      <c r="Q25" s="613"/>
      <c r="R25" s="614"/>
    </row>
    <row r="26" spans="1:19" x14ac:dyDescent="0.25">
      <c r="A26" s="34" t="s">
        <v>88</v>
      </c>
      <c r="B26" s="34"/>
      <c r="D26" s="41"/>
      <c r="E26" s="42" t="s">
        <v>398</v>
      </c>
      <c r="F26" s="42"/>
      <c r="G26" s="42"/>
      <c r="H26" s="43"/>
      <c r="I26" s="44"/>
      <c r="J26" s="423">
        <v>253884.19429999962</v>
      </c>
      <c r="K26" s="424">
        <v>252412.82079999964</v>
      </c>
      <c r="L26" s="425">
        <v>550.17250000000001</v>
      </c>
      <c r="M26" s="426">
        <v>113041339.09199938</v>
      </c>
      <c r="N26" s="424">
        <v>112367507.11699942</v>
      </c>
      <c r="O26" s="425">
        <v>210438.83100000001</v>
      </c>
      <c r="P26" s="427">
        <v>37103.970245066819</v>
      </c>
      <c r="Q26" s="466">
        <v>37097.794385952337</v>
      </c>
      <c r="R26" s="467">
        <v>31874.674306694717</v>
      </c>
    </row>
    <row r="27" spans="1:19" x14ac:dyDescent="0.25">
      <c r="A27" s="34"/>
      <c r="B27" s="34"/>
      <c r="D27" s="113"/>
      <c r="E27" s="37"/>
      <c r="F27" s="37" t="s">
        <v>69</v>
      </c>
      <c r="G27" s="37"/>
      <c r="H27" s="114"/>
      <c r="I27" s="115"/>
      <c r="J27" s="448">
        <v>252041.79229999962</v>
      </c>
      <c r="K27" s="449">
        <v>251503.78179999965</v>
      </c>
      <c r="L27" s="450">
        <v>538.01049999999998</v>
      </c>
      <c r="M27" s="451">
        <v>112114552.80399939</v>
      </c>
      <c r="N27" s="449">
        <v>111910060.54499942</v>
      </c>
      <c r="O27" s="450">
        <v>204492.25900000002</v>
      </c>
      <c r="P27" s="452">
        <v>37068.770679160487</v>
      </c>
      <c r="Q27" s="468">
        <v>37080.310729347308</v>
      </c>
      <c r="R27" s="469">
        <v>31674.143131655117</v>
      </c>
    </row>
    <row r="28" spans="1:19" x14ac:dyDescent="0.25">
      <c r="A28" s="34"/>
      <c r="B28" s="34"/>
      <c r="D28" s="54"/>
      <c r="E28" s="38"/>
      <c r="F28" s="38" t="s">
        <v>68</v>
      </c>
      <c r="G28" s="38"/>
      <c r="H28" s="49"/>
      <c r="I28" s="50"/>
      <c r="J28" s="454">
        <v>921.20100000000002</v>
      </c>
      <c r="K28" s="456">
        <v>909.03899999999999</v>
      </c>
      <c r="L28" s="457">
        <v>12.162000000000001</v>
      </c>
      <c r="M28" s="455">
        <v>463393.14399999997</v>
      </c>
      <c r="N28" s="456">
        <v>457446.57199999999</v>
      </c>
      <c r="O28" s="457">
        <v>5946.5720000000001</v>
      </c>
      <c r="P28" s="458">
        <v>41919.293762526671</v>
      </c>
      <c r="Q28" s="474">
        <v>41934.996921657556</v>
      </c>
      <c r="R28" s="475">
        <v>40745.573644685624</v>
      </c>
    </row>
    <row r="29" spans="1:19" ht="12.75" customHeight="1" x14ac:dyDescent="0.25">
      <c r="A29" s="34"/>
      <c r="B29" s="34"/>
      <c r="D29" s="328"/>
      <c r="E29" s="717" t="s">
        <v>72</v>
      </c>
      <c r="F29" s="38" t="s">
        <v>420</v>
      </c>
      <c r="G29" s="38"/>
      <c r="H29" s="49"/>
      <c r="I29" s="50"/>
      <c r="J29" s="454">
        <v>909.03899999999999</v>
      </c>
      <c r="K29" s="456">
        <v>909.03899999999999</v>
      </c>
      <c r="L29" s="457" t="s">
        <v>364</v>
      </c>
      <c r="M29" s="455">
        <v>457446.57199999999</v>
      </c>
      <c r="N29" s="456">
        <v>457446.57199999999</v>
      </c>
      <c r="O29" s="457" t="s">
        <v>364</v>
      </c>
      <c r="P29" s="458">
        <v>41934.996921657556</v>
      </c>
      <c r="Q29" s="474">
        <v>41934.996921657556</v>
      </c>
      <c r="R29" s="475" t="s">
        <v>364</v>
      </c>
    </row>
    <row r="30" spans="1:19" ht="13.5" thickBot="1" x14ac:dyDescent="0.3">
      <c r="A30" s="34"/>
      <c r="B30" s="34"/>
      <c r="D30" s="374"/>
      <c r="E30" s="719"/>
      <c r="F30" s="38" t="s">
        <v>421</v>
      </c>
      <c r="G30" s="46"/>
      <c r="H30" s="47"/>
      <c r="I30" s="48"/>
      <c r="J30" s="443">
        <v>12.162000000000001</v>
      </c>
      <c r="K30" s="444" t="s">
        <v>364</v>
      </c>
      <c r="L30" s="445">
        <v>12.162000000000001</v>
      </c>
      <c r="M30" s="446">
        <v>5946.5720000000001</v>
      </c>
      <c r="N30" s="444" t="s">
        <v>364</v>
      </c>
      <c r="O30" s="445">
        <v>5946.5720000000001</v>
      </c>
      <c r="P30" s="447">
        <v>40745.573644685624</v>
      </c>
      <c r="Q30" s="478" t="s">
        <v>364</v>
      </c>
      <c r="R30" s="479">
        <v>40745.573644685624</v>
      </c>
    </row>
    <row r="31" spans="1:19" ht="13.5" thickBot="1" x14ac:dyDescent="0.3">
      <c r="A31" s="34"/>
      <c r="B31" s="34"/>
      <c r="D31" s="485"/>
      <c r="E31" s="248" t="s">
        <v>409</v>
      </c>
      <c r="F31" s="486"/>
      <c r="G31" s="486"/>
      <c r="H31" s="486"/>
      <c r="I31" s="486"/>
      <c r="J31" s="611"/>
      <c r="K31" s="611"/>
      <c r="L31" s="611"/>
      <c r="M31" s="612"/>
      <c r="N31" s="612"/>
      <c r="O31" s="612"/>
      <c r="P31" s="613"/>
      <c r="Q31" s="613"/>
      <c r="R31" s="614"/>
    </row>
    <row r="32" spans="1:19" x14ac:dyDescent="0.25">
      <c r="A32" s="34"/>
      <c r="B32" s="34"/>
      <c r="D32" s="41"/>
      <c r="E32" s="42" t="s">
        <v>410</v>
      </c>
      <c r="F32" s="42"/>
      <c r="G32" s="42"/>
      <c r="H32" s="43"/>
      <c r="I32" s="44"/>
      <c r="J32" s="423">
        <v>17157.547400000018</v>
      </c>
      <c r="K32" s="424">
        <v>0</v>
      </c>
      <c r="L32" s="425">
        <v>17157.547400000018</v>
      </c>
      <c r="M32" s="426">
        <v>6950874.1850000005</v>
      </c>
      <c r="N32" s="424">
        <v>0</v>
      </c>
      <c r="O32" s="425">
        <v>6950874.1850000005</v>
      </c>
      <c r="P32" s="427">
        <v>33760.041683851974</v>
      </c>
      <c r="Q32" s="466" t="s">
        <v>364</v>
      </c>
      <c r="R32" s="467">
        <v>33760.041683851974</v>
      </c>
    </row>
    <row r="33" spans="1:18" ht="13.5" thickBot="1" x14ac:dyDescent="0.3">
      <c r="A33" s="34"/>
      <c r="B33" s="34"/>
      <c r="D33" s="62"/>
      <c r="E33" s="51"/>
      <c r="F33" s="51" t="s">
        <v>69</v>
      </c>
      <c r="G33" s="51"/>
      <c r="H33" s="52"/>
      <c r="I33" s="53"/>
      <c r="J33" s="459">
        <v>17157.547400000018</v>
      </c>
      <c r="K33" s="461">
        <v>0</v>
      </c>
      <c r="L33" s="462">
        <v>17157.547400000018</v>
      </c>
      <c r="M33" s="460">
        <v>6950874.1850000005</v>
      </c>
      <c r="N33" s="461">
        <v>0</v>
      </c>
      <c r="O33" s="462">
        <v>6950874.1850000005</v>
      </c>
      <c r="P33" s="463">
        <v>33760.041683851974</v>
      </c>
      <c r="Q33" s="480" t="s">
        <v>364</v>
      </c>
      <c r="R33" s="481">
        <v>33760.041683851974</v>
      </c>
    </row>
    <row r="34" spans="1:18" ht="13.5" thickBot="1" x14ac:dyDescent="0.3">
      <c r="A34" s="34"/>
      <c r="B34" s="34"/>
      <c r="D34" s="485"/>
      <c r="E34" s="248" t="s">
        <v>422</v>
      </c>
      <c r="F34" s="486"/>
      <c r="G34" s="486"/>
      <c r="H34" s="486"/>
      <c r="I34" s="486"/>
      <c r="J34" s="611"/>
      <c r="K34" s="611"/>
      <c r="L34" s="611"/>
      <c r="M34" s="612"/>
      <c r="N34" s="612"/>
      <c r="O34" s="612"/>
      <c r="P34" s="613"/>
      <c r="Q34" s="613"/>
      <c r="R34" s="614"/>
    </row>
    <row r="35" spans="1:18" x14ac:dyDescent="0.25">
      <c r="A35" s="34"/>
      <c r="B35" s="34"/>
      <c r="D35" s="41"/>
      <c r="E35" s="42" t="s">
        <v>412</v>
      </c>
      <c r="F35" s="42"/>
      <c r="G35" s="42"/>
      <c r="H35" s="43"/>
      <c r="I35" s="44"/>
      <c r="J35" s="423">
        <v>44667.771000000008</v>
      </c>
      <c r="K35" s="424">
        <v>0</v>
      </c>
      <c r="L35" s="425">
        <v>44667.771000000008</v>
      </c>
      <c r="M35" s="426">
        <v>25095256.739999995</v>
      </c>
      <c r="N35" s="424">
        <v>0</v>
      </c>
      <c r="O35" s="425">
        <v>25095256.739999995</v>
      </c>
      <c r="P35" s="427">
        <v>46818.351311955979</v>
      </c>
      <c r="Q35" s="466" t="s">
        <v>364</v>
      </c>
      <c r="R35" s="467">
        <v>46818.351311955979</v>
      </c>
    </row>
    <row r="36" spans="1:18" ht="15.5" thickBot="1" x14ac:dyDescent="0.3">
      <c r="A36" s="34"/>
      <c r="B36" s="34"/>
      <c r="D36" s="62"/>
      <c r="E36" s="51"/>
      <c r="F36" s="51" t="s">
        <v>490</v>
      </c>
      <c r="G36" s="51"/>
      <c r="H36" s="52"/>
      <c r="I36" s="53"/>
      <c r="J36" s="459">
        <v>44667.771000000008</v>
      </c>
      <c r="K36" s="461">
        <v>0</v>
      </c>
      <c r="L36" s="462">
        <v>44667.771000000008</v>
      </c>
      <c r="M36" s="460">
        <v>25095256.739999995</v>
      </c>
      <c r="N36" s="461">
        <v>0</v>
      </c>
      <c r="O36" s="462">
        <v>25095256.739999995</v>
      </c>
      <c r="P36" s="463">
        <v>46818.351311955979</v>
      </c>
      <c r="Q36" s="480" t="s">
        <v>364</v>
      </c>
      <c r="R36" s="481">
        <v>46818.351311955979</v>
      </c>
    </row>
    <row r="37" spans="1:18" x14ac:dyDescent="0.25">
      <c r="A37" s="34"/>
      <c r="B37" s="34"/>
      <c r="D37" s="309" t="s">
        <v>53</v>
      </c>
      <c r="E37" s="310"/>
      <c r="F37" s="310"/>
      <c r="G37" s="310"/>
      <c r="H37" s="310"/>
      <c r="I37" s="309"/>
      <c r="J37" s="309"/>
      <c r="K37" s="309"/>
      <c r="L37" s="309"/>
      <c r="M37" s="309"/>
      <c r="N37" s="309"/>
      <c r="O37" s="309"/>
      <c r="P37" s="309"/>
      <c r="Q37" s="309"/>
      <c r="R37" s="311" t="s">
        <v>400</v>
      </c>
    </row>
    <row r="38" spans="1:18" x14ac:dyDescent="0.25">
      <c r="A38" s="34"/>
      <c r="B38" s="34"/>
      <c r="D38" s="312" t="s">
        <v>55</v>
      </c>
      <c r="E38" s="642" t="s">
        <v>414</v>
      </c>
      <c r="F38" s="642"/>
      <c r="G38" s="642"/>
      <c r="H38" s="642"/>
      <c r="I38" s="642"/>
      <c r="J38" s="642"/>
      <c r="K38" s="642"/>
      <c r="L38" s="642"/>
      <c r="M38" s="642"/>
      <c r="N38" s="642"/>
      <c r="O38" s="642"/>
      <c r="P38" s="642"/>
      <c r="Q38" s="642"/>
      <c r="R38" s="642"/>
    </row>
    <row r="39" spans="1:18" x14ac:dyDescent="0.25">
      <c r="A39" s="34"/>
      <c r="B39" s="34"/>
      <c r="D39" s="312" t="s">
        <v>55</v>
      </c>
      <c r="E39" s="642" t="s">
        <v>423</v>
      </c>
      <c r="F39" s="642"/>
      <c r="G39" s="642"/>
      <c r="H39" s="642"/>
      <c r="I39" s="642"/>
      <c r="J39" s="642"/>
      <c r="K39" s="642"/>
      <c r="L39" s="642"/>
      <c r="M39" s="642"/>
      <c r="N39" s="642"/>
      <c r="O39" s="642"/>
      <c r="P39" s="642"/>
      <c r="Q39" s="642"/>
      <c r="R39" s="642"/>
    </row>
    <row r="40" spans="1:18" x14ac:dyDescent="0.25">
      <c r="A40" s="34"/>
      <c r="B40" s="34"/>
    </row>
    <row r="41" spans="1:18" x14ac:dyDescent="0.25">
      <c r="A41" s="34"/>
      <c r="B41" s="34"/>
    </row>
    <row r="42" spans="1:18" x14ac:dyDescent="0.25">
      <c r="A42" s="34"/>
      <c r="B42" s="34"/>
    </row>
    <row r="43" spans="1:18" x14ac:dyDescent="0.25">
      <c r="A43" s="34"/>
      <c r="B43" s="34"/>
    </row>
    <row r="44" spans="1:18" x14ac:dyDescent="0.25">
      <c r="A44" s="34"/>
      <c r="B44" s="34"/>
    </row>
    <row r="45" spans="1:18" x14ac:dyDescent="0.25">
      <c r="A45" s="34"/>
      <c r="B45" s="34"/>
    </row>
    <row r="46" spans="1:18" x14ac:dyDescent="0.25">
      <c r="A46" s="34"/>
      <c r="B46" s="34"/>
    </row>
    <row r="47" spans="1:18" x14ac:dyDescent="0.25">
      <c r="A47" s="34"/>
      <c r="B47" s="34"/>
    </row>
    <row r="48" spans="1:18" x14ac:dyDescent="0.25">
      <c r="A48" s="34"/>
      <c r="B48" s="34"/>
    </row>
    <row r="49" spans="1:2" x14ac:dyDescent="0.25">
      <c r="A49" s="34"/>
      <c r="B49" s="34"/>
    </row>
    <row r="50" spans="1:2" x14ac:dyDescent="0.25">
      <c r="A50" s="34"/>
      <c r="B50" s="34"/>
    </row>
    <row r="51" spans="1:2" x14ac:dyDescent="0.25">
      <c r="A51" s="34"/>
      <c r="B51" s="34"/>
    </row>
    <row r="52" spans="1:2" x14ac:dyDescent="0.25">
      <c r="A52" s="34"/>
      <c r="B52" s="34"/>
    </row>
    <row r="53" spans="1:2" x14ac:dyDescent="0.25">
      <c r="A53" s="34"/>
      <c r="B53" s="34"/>
    </row>
    <row r="54" spans="1:2" x14ac:dyDescent="0.25">
      <c r="A54" s="34"/>
      <c r="B54" s="34"/>
    </row>
    <row r="55" spans="1:2" x14ac:dyDescent="0.25">
      <c r="A55" s="34"/>
      <c r="B55" s="34"/>
    </row>
    <row r="56" spans="1:2" x14ac:dyDescent="0.25">
      <c r="A56" s="34"/>
      <c r="B56" s="34"/>
    </row>
    <row r="57" spans="1:2" x14ac:dyDescent="0.25">
      <c r="A57" s="34"/>
      <c r="B57" s="34"/>
    </row>
    <row r="58" spans="1:2" x14ac:dyDescent="0.25">
      <c r="A58" s="34"/>
      <c r="B58" s="34"/>
    </row>
    <row r="59" spans="1:2" x14ac:dyDescent="0.25">
      <c r="A59" s="34"/>
      <c r="B59" s="34"/>
    </row>
    <row r="60" spans="1:2" x14ac:dyDescent="0.25">
      <c r="A60" s="34"/>
      <c r="B60" s="34"/>
    </row>
    <row r="61" spans="1:2" x14ac:dyDescent="0.25">
      <c r="A61" s="34"/>
      <c r="B61" s="34"/>
    </row>
    <row r="62" spans="1:2" x14ac:dyDescent="0.25">
      <c r="A62" s="34"/>
      <c r="B62" s="34"/>
    </row>
    <row r="63" spans="1:2" x14ac:dyDescent="0.25">
      <c r="A63" s="34"/>
      <c r="B63" s="34"/>
    </row>
    <row r="64" spans="1:2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  <row r="86" spans="1:2" x14ac:dyDescent="0.25">
      <c r="A86" s="34"/>
      <c r="B86" s="34"/>
    </row>
    <row r="87" spans="1:2" x14ac:dyDescent="0.25">
      <c r="A87" s="34"/>
      <c r="B87" s="34"/>
    </row>
    <row r="88" spans="1:2" x14ac:dyDescent="0.25">
      <c r="A88" s="34"/>
      <c r="B88" s="34"/>
    </row>
    <row r="89" spans="1:2" x14ac:dyDescent="0.25">
      <c r="A89" s="34"/>
      <c r="B89" s="34"/>
    </row>
    <row r="90" spans="1:2" x14ac:dyDescent="0.25">
      <c r="A90" s="34"/>
      <c r="B90" s="34"/>
    </row>
    <row r="91" spans="1:2" x14ac:dyDescent="0.25">
      <c r="A91" s="34"/>
      <c r="B91" s="34"/>
    </row>
    <row r="92" spans="1:2" x14ac:dyDescent="0.25">
      <c r="A92" s="34"/>
      <c r="B92" s="34"/>
    </row>
    <row r="93" spans="1:2" x14ac:dyDescent="0.25">
      <c r="A93" s="34"/>
      <c r="B93" s="34"/>
    </row>
    <row r="94" spans="1:2" x14ac:dyDescent="0.25">
      <c r="A94" s="34"/>
      <c r="B94" s="34"/>
    </row>
    <row r="95" spans="1:2" x14ac:dyDescent="0.25">
      <c r="A95" s="34"/>
      <c r="B95" s="34"/>
    </row>
    <row r="96" spans="1:2" x14ac:dyDescent="0.25">
      <c r="A96" s="34"/>
      <c r="B96" s="34"/>
    </row>
    <row r="97" spans="1:2" x14ac:dyDescent="0.25">
      <c r="A97" s="34"/>
      <c r="B97" s="34"/>
    </row>
    <row r="98" spans="1:2" x14ac:dyDescent="0.25">
      <c r="A98" s="34"/>
      <c r="B98" s="34"/>
    </row>
    <row r="99" spans="1:2" x14ac:dyDescent="0.25">
      <c r="A99" s="34"/>
      <c r="B99" s="34"/>
    </row>
    <row r="100" spans="1:2" x14ac:dyDescent="0.25">
      <c r="A100" s="34"/>
      <c r="B100" s="34"/>
    </row>
    <row r="101" spans="1:2" x14ac:dyDescent="0.25">
      <c r="A101" s="34"/>
      <c r="B101" s="34"/>
    </row>
    <row r="102" spans="1:2" x14ac:dyDescent="0.25">
      <c r="A102" s="34"/>
      <c r="B102" s="34"/>
    </row>
    <row r="103" spans="1:2" x14ac:dyDescent="0.25">
      <c r="A103" s="34"/>
      <c r="B103" s="34"/>
    </row>
    <row r="104" spans="1:2" x14ac:dyDescent="0.25">
      <c r="A104" s="34"/>
      <c r="B104" s="34"/>
    </row>
    <row r="105" spans="1:2" x14ac:dyDescent="0.25">
      <c r="A105" s="34"/>
      <c r="B105" s="34"/>
    </row>
    <row r="106" spans="1:2" x14ac:dyDescent="0.25">
      <c r="A106" s="34"/>
      <c r="B106" s="34"/>
    </row>
    <row r="107" spans="1:2" x14ac:dyDescent="0.25">
      <c r="A107" s="34"/>
      <c r="B107" s="34"/>
    </row>
    <row r="108" spans="1:2" x14ac:dyDescent="0.25">
      <c r="A108" s="34"/>
      <c r="B108" s="34"/>
    </row>
    <row r="109" spans="1:2" x14ac:dyDescent="0.25">
      <c r="A109" s="34"/>
      <c r="B109" s="34"/>
    </row>
    <row r="110" spans="1:2" x14ac:dyDescent="0.25">
      <c r="A110" s="34"/>
      <c r="B110" s="34"/>
    </row>
    <row r="111" spans="1:2" x14ac:dyDescent="0.25">
      <c r="A111" s="34"/>
      <c r="B111" s="34"/>
    </row>
    <row r="112" spans="1:2" x14ac:dyDescent="0.25">
      <c r="A112" s="34"/>
      <c r="B112" s="34"/>
    </row>
    <row r="113" spans="1:2" x14ac:dyDescent="0.25">
      <c r="A113" s="34"/>
      <c r="B113" s="34"/>
    </row>
    <row r="114" spans="1:2" x14ac:dyDescent="0.25">
      <c r="A114" s="34"/>
      <c r="B114" s="34"/>
    </row>
    <row r="115" spans="1:2" x14ac:dyDescent="0.25">
      <c r="A115" s="34"/>
      <c r="B115" s="34"/>
    </row>
    <row r="116" spans="1:2" x14ac:dyDescent="0.25">
      <c r="A116" s="34"/>
      <c r="B116" s="34"/>
    </row>
    <row r="117" spans="1:2" x14ac:dyDescent="0.25">
      <c r="A117" s="34"/>
      <c r="B117" s="34"/>
    </row>
    <row r="118" spans="1:2" x14ac:dyDescent="0.25">
      <c r="A118" s="34"/>
      <c r="B118" s="34"/>
    </row>
    <row r="119" spans="1:2" x14ac:dyDescent="0.25">
      <c r="A119" s="34"/>
      <c r="B119" s="34"/>
    </row>
    <row r="120" spans="1:2" x14ac:dyDescent="0.25">
      <c r="A120" s="34"/>
      <c r="B120" s="34"/>
    </row>
    <row r="121" spans="1:2" x14ac:dyDescent="0.25">
      <c r="A121" s="34"/>
      <c r="B121" s="34"/>
    </row>
    <row r="122" spans="1:2" x14ac:dyDescent="0.25">
      <c r="A122" s="34"/>
      <c r="B122" s="34"/>
    </row>
    <row r="123" spans="1:2" x14ac:dyDescent="0.25">
      <c r="A123" s="34"/>
      <c r="B123" s="34"/>
    </row>
    <row r="124" spans="1:2" x14ac:dyDescent="0.25">
      <c r="A124" s="34"/>
      <c r="B124" s="34"/>
    </row>
    <row r="125" spans="1:2" x14ac:dyDescent="0.25">
      <c r="A125" s="34"/>
      <c r="B125" s="34"/>
    </row>
    <row r="126" spans="1:2" x14ac:dyDescent="0.25">
      <c r="A126" s="34"/>
      <c r="B126" s="34"/>
    </row>
    <row r="127" spans="1:2" x14ac:dyDescent="0.25">
      <c r="A127" s="34"/>
      <c r="B127" s="34"/>
    </row>
    <row r="128" spans="1:2" x14ac:dyDescent="0.25">
      <c r="A128" s="34"/>
      <c r="B128" s="34"/>
    </row>
    <row r="129" spans="1:2" x14ac:dyDescent="0.25">
      <c r="A129" s="34"/>
      <c r="B129" s="34"/>
    </row>
    <row r="130" spans="1:2" x14ac:dyDescent="0.25">
      <c r="A130" s="34"/>
      <c r="B130" s="34"/>
    </row>
    <row r="131" spans="1:2" x14ac:dyDescent="0.25">
      <c r="A131" s="34"/>
      <c r="B131" s="34"/>
    </row>
    <row r="132" spans="1:2" x14ac:dyDescent="0.25">
      <c r="A132" s="34"/>
      <c r="B132" s="34"/>
    </row>
    <row r="133" spans="1:2" x14ac:dyDescent="0.25">
      <c r="A133" s="34"/>
      <c r="B133" s="34"/>
    </row>
    <row r="134" spans="1:2" x14ac:dyDescent="0.25">
      <c r="A134" s="34"/>
      <c r="B134" s="34"/>
    </row>
    <row r="135" spans="1:2" x14ac:dyDescent="0.25">
      <c r="A135" s="34"/>
      <c r="B135" s="34"/>
    </row>
    <row r="136" spans="1:2" x14ac:dyDescent="0.25">
      <c r="A136" s="34"/>
      <c r="B136" s="34"/>
    </row>
    <row r="137" spans="1:2" x14ac:dyDescent="0.25">
      <c r="A137" s="34"/>
      <c r="B137" s="34"/>
    </row>
    <row r="138" spans="1:2" x14ac:dyDescent="0.25">
      <c r="A138" s="34"/>
      <c r="B138" s="34"/>
    </row>
    <row r="139" spans="1:2" x14ac:dyDescent="0.25">
      <c r="A139" s="34"/>
      <c r="B139" s="34"/>
    </row>
    <row r="140" spans="1:2" x14ac:dyDescent="0.25">
      <c r="A140" s="34"/>
      <c r="B140" s="34"/>
    </row>
    <row r="141" spans="1:2" x14ac:dyDescent="0.25">
      <c r="A141" s="34"/>
      <c r="B141" s="34"/>
    </row>
    <row r="142" spans="1:2" x14ac:dyDescent="0.25">
      <c r="A142" s="34"/>
      <c r="B142" s="34"/>
    </row>
    <row r="143" spans="1:2" x14ac:dyDescent="0.25">
      <c r="A143" s="34"/>
      <c r="B143" s="34"/>
    </row>
    <row r="144" spans="1:2" x14ac:dyDescent="0.25">
      <c r="A144" s="34"/>
      <c r="B144" s="34"/>
    </row>
    <row r="145" spans="1:2" x14ac:dyDescent="0.25">
      <c r="A145" s="34"/>
      <c r="B145" s="34"/>
    </row>
    <row r="146" spans="1:2" x14ac:dyDescent="0.25">
      <c r="A146" s="34"/>
      <c r="B146" s="34"/>
    </row>
    <row r="147" spans="1:2" x14ac:dyDescent="0.25">
      <c r="A147" s="34"/>
      <c r="B147" s="34"/>
    </row>
    <row r="148" spans="1:2" x14ac:dyDescent="0.25">
      <c r="A148" s="34"/>
      <c r="B148" s="34"/>
    </row>
    <row r="149" spans="1:2" x14ac:dyDescent="0.25">
      <c r="A149" s="34"/>
      <c r="B149" s="34"/>
    </row>
    <row r="150" spans="1:2" x14ac:dyDescent="0.25">
      <c r="A150" s="34"/>
      <c r="B150" s="34"/>
    </row>
    <row r="151" spans="1:2" x14ac:dyDescent="0.25">
      <c r="A151" s="34"/>
      <c r="B151" s="34"/>
    </row>
    <row r="152" spans="1:2" x14ac:dyDescent="0.25">
      <c r="A152" s="34"/>
      <c r="B152" s="34"/>
    </row>
    <row r="153" spans="1:2" x14ac:dyDescent="0.25">
      <c r="A153" s="34"/>
      <c r="B153" s="34"/>
    </row>
    <row r="154" spans="1:2" x14ac:dyDescent="0.25">
      <c r="A154" s="34"/>
      <c r="B154" s="34"/>
    </row>
    <row r="155" spans="1:2" x14ac:dyDescent="0.25">
      <c r="A155" s="34"/>
      <c r="B155" s="34"/>
    </row>
    <row r="156" spans="1:2" x14ac:dyDescent="0.25">
      <c r="A156" s="34"/>
      <c r="B156" s="34"/>
    </row>
    <row r="157" spans="1:2" x14ac:dyDescent="0.25">
      <c r="A157" s="34"/>
      <c r="B157" s="34"/>
    </row>
    <row r="158" spans="1:2" x14ac:dyDescent="0.25">
      <c r="A158" s="34"/>
      <c r="B158" s="34"/>
    </row>
    <row r="159" spans="1:2" x14ac:dyDescent="0.25">
      <c r="A159" s="34"/>
      <c r="B159" s="34"/>
    </row>
    <row r="160" spans="1:2" x14ac:dyDescent="0.25">
      <c r="A160" s="34"/>
      <c r="B160" s="34"/>
    </row>
    <row r="161" spans="1:2" x14ac:dyDescent="0.25">
      <c r="A161" s="34"/>
      <c r="B161" s="34"/>
    </row>
    <row r="162" spans="1:2" x14ac:dyDescent="0.25">
      <c r="A162" s="34"/>
      <c r="B162" s="34"/>
    </row>
    <row r="163" spans="1:2" x14ac:dyDescent="0.25">
      <c r="A163" s="34"/>
      <c r="B163" s="34"/>
    </row>
    <row r="164" spans="1:2" x14ac:dyDescent="0.25">
      <c r="A164" s="34"/>
      <c r="B164" s="34"/>
    </row>
    <row r="165" spans="1:2" x14ac:dyDescent="0.25">
      <c r="A165" s="34"/>
      <c r="B165" s="34"/>
    </row>
    <row r="166" spans="1:2" x14ac:dyDescent="0.25">
      <c r="A166" s="34"/>
      <c r="B166" s="34"/>
    </row>
    <row r="167" spans="1:2" x14ac:dyDescent="0.25">
      <c r="A167" s="34"/>
      <c r="B167" s="34"/>
    </row>
    <row r="168" spans="1:2" x14ac:dyDescent="0.25">
      <c r="A168" s="34"/>
      <c r="B168" s="34"/>
    </row>
    <row r="169" spans="1:2" x14ac:dyDescent="0.25">
      <c r="A169" s="34"/>
      <c r="B169" s="34"/>
    </row>
    <row r="170" spans="1:2" x14ac:dyDescent="0.25">
      <c r="A170" s="34"/>
      <c r="B170" s="34"/>
    </row>
    <row r="171" spans="1:2" x14ac:dyDescent="0.25">
      <c r="A171" s="34"/>
      <c r="B171" s="34"/>
    </row>
    <row r="172" spans="1:2" x14ac:dyDescent="0.25">
      <c r="A172" s="34"/>
      <c r="B172" s="34"/>
    </row>
    <row r="173" spans="1:2" x14ac:dyDescent="0.25">
      <c r="A173" s="34"/>
      <c r="B173" s="34"/>
    </row>
    <row r="174" spans="1:2" x14ac:dyDescent="0.25">
      <c r="A174" s="34"/>
      <c r="B174" s="34"/>
    </row>
    <row r="175" spans="1:2" x14ac:dyDescent="0.25">
      <c r="A175" s="34"/>
      <c r="B175" s="34"/>
    </row>
    <row r="176" spans="1:2" x14ac:dyDescent="0.25">
      <c r="A176" s="34"/>
      <c r="B176" s="34"/>
    </row>
    <row r="177" spans="1:2" x14ac:dyDescent="0.25">
      <c r="A177" s="34"/>
      <c r="B177" s="34"/>
    </row>
    <row r="178" spans="1:2" x14ac:dyDescent="0.25">
      <c r="A178" s="34"/>
      <c r="B178" s="34"/>
    </row>
    <row r="179" spans="1:2" x14ac:dyDescent="0.25">
      <c r="A179" s="34"/>
      <c r="B179" s="34"/>
    </row>
    <row r="180" spans="1:2" x14ac:dyDescent="0.25">
      <c r="A180" s="34"/>
      <c r="B180" s="34"/>
    </row>
    <row r="181" spans="1:2" x14ac:dyDescent="0.25">
      <c r="A181" s="34"/>
      <c r="B181" s="34"/>
    </row>
    <row r="182" spans="1:2" x14ac:dyDescent="0.25">
      <c r="A182" s="34"/>
      <c r="B182" s="34"/>
    </row>
    <row r="183" spans="1:2" x14ac:dyDescent="0.25">
      <c r="A183" s="34"/>
      <c r="B183" s="34"/>
    </row>
    <row r="184" spans="1:2" x14ac:dyDescent="0.25">
      <c r="A184" s="34"/>
      <c r="B184" s="34"/>
    </row>
    <row r="185" spans="1:2" x14ac:dyDescent="0.25">
      <c r="A185" s="34"/>
      <c r="B185" s="34"/>
    </row>
    <row r="186" spans="1:2" x14ac:dyDescent="0.25">
      <c r="A186" s="34"/>
      <c r="B186" s="34"/>
    </row>
    <row r="187" spans="1:2" x14ac:dyDescent="0.25">
      <c r="A187" s="34"/>
      <c r="B187" s="34"/>
    </row>
    <row r="188" spans="1:2" x14ac:dyDescent="0.25">
      <c r="A188" s="34"/>
      <c r="B188" s="34"/>
    </row>
    <row r="189" spans="1:2" x14ac:dyDescent="0.25">
      <c r="A189" s="34"/>
      <c r="B189" s="34"/>
    </row>
    <row r="190" spans="1:2" x14ac:dyDescent="0.25">
      <c r="A190" s="34"/>
      <c r="B190" s="34"/>
    </row>
    <row r="191" spans="1:2" x14ac:dyDescent="0.25">
      <c r="A191" s="34"/>
      <c r="B191" s="34"/>
    </row>
    <row r="192" spans="1:2" x14ac:dyDescent="0.25">
      <c r="A192" s="34"/>
      <c r="B192" s="34"/>
    </row>
    <row r="193" spans="1:2" x14ac:dyDescent="0.25">
      <c r="A193" s="34"/>
      <c r="B193" s="34"/>
    </row>
  </sheetData>
  <mergeCells count="21">
    <mergeCell ref="L11:L12"/>
    <mergeCell ref="J8:L9"/>
    <mergeCell ref="J10:J12"/>
    <mergeCell ref="R11:R12"/>
    <mergeCell ref="K10:L10"/>
    <mergeCell ref="E38:R38"/>
    <mergeCell ref="E39:R39"/>
    <mergeCell ref="P8:R9"/>
    <mergeCell ref="M8:O9"/>
    <mergeCell ref="E19:E20"/>
    <mergeCell ref="E29:E30"/>
    <mergeCell ref="Q11:Q12"/>
    <mergeCell ref="O11:O12"/>
    <mergeCell ref="M10:M12"/>
    <mergeCell ref="N10:O10"/>
    <mergeCell ref="N11:N12"/>
    <mergeCell ref="E16:E17"/>
    <mergeCell ref="D8:I12"/>
    <mergeCell ref="P10:P12"/>
    <mergeCell ref="Q10:R10"/>
    <mergeCell ref="K11:K12"/>
  </mergeCells>
  <phoneticPr fontId="0" type="noConversion"/>
  <conditionalFormatting sqref="G3">
    <cfRule type="expression" dxfId="7" priority="1" stopIfTrue="1">
      <formula>D1=" ?"</formula>
    </cfRule>
  </conditionalFormatting>
  <conditionalFormatting sqref="A18:A25 B13 B18:B20 A14:B17 A2:A13">
    <cfRule type="cellIs" dxfId="6" priority="2" stopIfTrue="1" operator="equal">
      <formula>"odstr"</formula>
    </cfRule>
  </conditionalFormatting>
  <conditionalFormatting sqref="C1:E1">
    <cfRule type="cellIs" dxfId="5" priority="3" stopIfTrue="1" operator="equal">
      <formula>"nezadána"</formula>
    </cfRule>
  </conditionalFormatting>
  <conditionalFormatting sqref="B1">
    <cfRule type="cellIs" dxfId="4" priority="4" stopIfTrue="1" operator="equal">
      <formula>"FUNKCE"</formula>
    </cfRule>
  </conditionalFormatting>
  <conditionalFormatting sqref="R1 F1:I1">
    <cfRule type="cellIs" dxfId="3" priority="5" stopIfTrue="1" operator="notEqual">
      <formula>""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R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1"/>
  <dimension ref="B1:X127"/>
  <sheetViews>
    <sheetView showGridLines="0" showOutlineSymbols="0" zoomScale="90" workbookViewId="0">
      <pane ySplit="6" topLeftCell="A7" activePane="bottomLeft" state="frozenSplit"/>
      <selection activeCell="J14" sqref="J14:O20"/>
      <selection pane="bottomLeft" activeCell="N52" sqref="N52"/>
    </sheetView>
  </sheetViews>
  <sheetFormatPr defaultColWidth="9.08984375" defaultRowHeight="13" x14ac:dyDescent="0.25"/>
  <cols>
    <col min="1" max="1" width="1.6328125" style="66" customWidth="1"/>
    <col min="2" max="2" width="7.6328125" style="64" customWidth="1"/>
    <col min="3" max="3" width="1.6328125" style="65" customWidth="1"/>
    <col min="4" max="4" width="1.08984375" style="65" customWidth="1"/>
    <col min="5" max="6" width="1.6328125" style="65" customWidth="1"/>
    <col min="7" max="7" width="16.6328125" style="65" customWidth="1"/>
    <col min="8" max="8" width="6.36328125" style="65" customWidth="1"/>
    <col min="9" max="9" width="1.08984375" style="65" customWidth="1"/>
    <col min="10" max="13" width="3.6328125" style="65" customWidth="1"/>
    <col min="14" max="14" width="1.08984375" style="65" customWidth="1"/>
    <col min="15" max="16" width="1.6328125" style="65" customWidth="1"/>
    <col min="17" max="17" width="13.6328125" style="65" customWidth="1"/>
    <col min="18" max="18" width="6.36328125" style="65" customWidth="1"/>
    <col min="19" max="19" width="1.08984375" style="65" customWidth="1"/>
    <col min="20" max="22" width="3.6328125" style="65" customWidth="1"/>
    <col min="23" max="23" width="1.6328125" style="65" customWidth="1"/>
    <col min="24" max="16384" width="9.08984375" style="66"/>
  </cols>
  <sheetData>
    <row r="1" spans="2:23" ht="13.5" thickBot="1" x14ac:dyDescent="0.3"/>
    <row r="2" spans="2:23" x14ac:dyDescent="0.25">
      <c r="C2" s="67"/>
      <c r="D2" s="68"/>
      <c r="E2" s="69"/>
      <c r="F2" s="69"/>
      <c r="G2" s="69"/>
      <c r="H2" s="70"/>
      <c r="I2" s="71"/>
      <c r="J2" s="72"/>
      <c r="K2" s="73"/>
      <c r="L2" s="74"/>
      <c r="M2" s="75"/>
      <c r="N2" s="68"/>
      <c r="O2" s="69"/>
      <c r="P2" s="69"/>
      <c r="Q2" s="69"/>
      <c r="R2" s="70"/>
      <c r="S2" s="71"/>
      <c r="T2" s="72"/>
      <c r="U2" s="73"/>
      <c r="V2" s="74"/>
      <c r="W2" s="76"/>
    </row>
    <row r="3" spans="2:23" x14ac:dyDescent="0.25">
      <c r="B3" s="64" t="s">
        <v>90</v>
      </c>
      <c r="C3" s="67"/>
      <c r="D3" s="77" t="s">
        <v>97</v>
      </c>
      <c r="E3" s="78"/>
      <c r="F3" s="78"/>
      <c r="G3" s="78"/>
      <c r="H3" s="78"/>
      <c r="I3" s="79"/>
      <c r="J3" s="80"/>
      <c r="K3" s="81"/>
      <c r="L3" s="82"/>
      <c r="M3" s="75"/>
      <c r="N3" s="83"/>
      <c r="O3" s="84"/>
      <c r="P3" s="84"/>
      <c r="Q3" s="84"/>
      <c r="R3" s="85"/>
      <c r="S3" s="86"/>
      <c r="T3" s="80"/>
      <c r="U3" s="81"/>
      <c r="V3" s="82"/>
      <c r="W3" s="76"/>
    </row>
    <row r="4" spans="2:23" x14ac:dyDescent="0.25">
      <c r="B4" s="64" t="s">
        <v>95</v>
      </c>
      <c r="C4" s="67"/>
      <c r="D4" s="77" t="s">
        <v>98</v>
      </c>
      <c r="E4" s="78"/>
      <c r="F4" s="78"/>
      <c r="G4" s="78"/>
      <c r="H4" s="78"/>
      <c r="I4" s="79"/>
      <c r="J4" s="80"/>
      <c r="K4" s="81"/>
      <c r="L4" s="82"/>
      <c r="M4" s="75"/>
      <c r="N4" s="77" t="s">
        <v>99</v>
      </c>
      <c r="O4" s="78"/>
      <c r="P4" s="78"/>
      <c r="Q4" s="78"/>
      <c r="R4" s="78"/>
      <c r="S4" s="79"/>
      <c r="T4" s="80"/>
      <c r="U4" s="81"/>
      <c r="V4" s="82"/>
      <c r="W4" s="76"/>
    </row>
    <row r="5" spans="2:23" x14ac:dyDescent="0.25">
      <c r="B5" s="64" t="s">
        <v>96</v>
      </c>
      <c r="C5" s="67"/>
      <c r="D5" s="83"/>
      <c r="E5" s="84"/>
      <c r="F5" s="84"/>
      <c r="G5" s="84"/>
      <c r="H5" s="85"/>
      <c r="I5" s="86"/>
      <c r="J5" s="80"/>
      <c r="K5" s="81"/>
      <c r="L5" s="82"/>
      <c r="M5" s="75"/>
      <c r="N5" s="83"/>
      <c r="O5" s="84"/>
      <c r="P5" s="84"/>
      <c r="Q5" s="84"/>
      <c r="R5" s="85"/>
      <c r="S5" s="86"/>
      <c r="T5" s="80"/>
      <c r="U5" s="81"/>
      <c r="V5" s="82"/>
      <c r="W5" s="76"/>
    </row>
    <row r="6" spans="2:23" ht="13.5" thickBot="1" x14ac:dyDescent="0.3">
      <c r="B6" s="64" t="s">
        <v>362</v>
      </c>
      <c r="C6" s="67"/>
      <c r="D6" s="87"/>
      <c r="E6" s="88" t="s">
        <v>100</v>
      </c>
      <c r="F6" s="88" t="s">
        <v>100</v>
      </c>
      <c r="G6" s="88" t="s">
        <v>101</v>
      </c>
      <c r="H6" s="89" t="s">
        <v>102</v>
      </c>
      <c r="I6" s="90"/>
      <c r="J6" s="91"/>
      <c r="K6" s="92"/>
      <c r="L6" s="93"/>
      <c r="M6" s="75"/>
      <c r="N6" s="87"/>
      <c r="O6" s="88" t="s">
        <v>100</v>
      </c>
      <c r="P6" s="88" t="s">
        <v>100</v>
      </c>
      <c r="Q6" s="88" t="s">
        <v>103</v>
      </c>
      <c r="R6" s="89" t="s">
        <v>102</v>
      </c>
      <c r="S6" s="90"/>
      <c r="T6" s="91"/>
      <c r="U6" s="92"/>
      <c r="V6" s="93"/>
      <c r="W6" s="76"/>
    </row>
    <row r="7" spans="2:23" ht="14" thickTop="1" thickBot="1" x14ac:dyDescent="0.3">
      <c r="B7" s="22" t="s">
        <v>87</v>
      </c>
      <c r="C7" s="35"/>
      <c r="D7" s="94"/>
      <c r="E7" s="95" t="s">
        <v>104</v>
      </c>
      <c r="F7" s="95"/>
      <c r="G7" s="95"/>
      <c r="H7" s="96" t="s">
        <v>105</v>
      </c>
      <c r="I7" s="97"/>
      <c r="J7" s="98"/>
      <c r="K7" s="99"/>
      <c r="L7" s="100"/>
      <c r="M7" s="75"/>
      <c r="N7" s="94"/>
      <c r="O7" s="95" t="s">
        <v>104</v>
      </c>
      <c r="P7" s="95"/>
      <c r="Q7" s="95"/>
      <c r="R7" s="96" t="s">
        <v>105</v>
      </c>
      <c r="S7" s="97"/>
      <c r="T7" s="98"/>
      <c r="U7" s="99"/>
      <c r="V7" s="100"/>
      <c r="W7" s="76"/>
    </row>
    <row r="8" spans="2:23" ht="13.5" thickTop="1" x14ac:dyDescent="0.25">
      <c r="B8" s="22" t="s">
        <v>87</v>
      </c>
      <c r="C8" s="35"/>
      <c r="D8" s="101"/>
      <c r="E8" s="36" t="s">
        <v>106</v>
      </c>
      <c r="F8" s="36"/>
      <c r="G8" s="36"/>
      <c r="H8" s="102" t="s">
        <v>107</v>
      </c>
      <c r="I8" s="103"/>
      <c r="J8" s="104"/>
      <c r="K8" s="105"/>
      <c r="L8" s="106"/>
      <c r="M8" s="75"/>
      <c r="N8" s="101"/>
      <c r="O8" s="36" t="s">
        <v>106</v>
      </c>
      <c r="P8" s="36"/>
      <c r="Q8" s="36"/>
      <c r="R8" s="102" t="s">
        <v>107</v>
      </c>
      <c r="S8" s="103"/>
      <c r="T8" s="104"/>
      <c r="U8" s="105"/>
      <c r="V8" s="106"/>
      <c r="W8" s="76"/>
    </row>
    <row r="9" spans="2:23" ht="13.5" thickBot="1" x14ac:dyDescent="0.3">
      <c r="B9" s="22" t="s">
        <v>87</v>
      </c>
      <c r="C9" s="35"/>
      <c r="D9" s="63"/>
      <c r="E9" s="56"/>
      <c r="F9" s="56" t="s">
        <v>108</v>
      </c>
      <c r="G9" s="56"/>
      <c r="H9" s="57" t="s">
        <v>109</v>
      </c>
      <c r="I9" s="58"/>
      <c r="J9" s="107"/>
      <c r="K9" s="108"/>
      <c r="L9" s="109"/>
      <c r="M9" s="75"/>
      <c r="N9" s="62"/>
      <c r="O9" s="51"/>
      <c r="P9" s="51" t="s">
        <v>108</v>
      </c>
      <c r="Q9" s="51"/>
      <c r="R9" s="52" t="s">
        <v>109</v>
      </c>
      <c r="S9" s="53"/>
      <c r="T9" s="110"/>
      <c r="U9" s="111"/>
      <c r="V9" s="112"/>
      <c r="W9" s="76"/>
    </row>
    <row r="10" spans="2:23" x14ac:dyDescent="0.25">
      <c r="B10" s="22" t="s">
        <v>110</v>
      </c>
      <c r="C10" s="35"/>
      <c r="D10" s="113"/>
      <c r="E10" s="37"/>
      <c r="F10" s="37"/>
      <c r="G10" s="37" t="s">
        <v>111</v>
      </c>
      <c r="H10" s="114" t="s">
        <v>112</v>
      </c>
      <c r="I10" s="115"/>
      <c r="J10" s="116"/>
      <c r="K10" s="117"/>
      <c r="L10" s="118"/>
      <c r="M10" s="75"/>
      <c r="N10" s="41"/>
      <c r="O10" s="42" t="s">
        <v>113</v>
      </c>
      <c r="P10" s="42"/>
      <c r="Q10" s="42"/>
      <c r="R10" s="43" t="s">
        <v>114</v>
      </c>
      <c r="S10" s="44"/>
      <c r="T10" s="119"/>
      <c r="U10" s="120"/>
      <c r="V10" s="121"/>
      <c r="W10" s="76"/>
    </row>
    <row r="11" spans="2:23" ht="13.5" thickBot="1" x14ac:dyDescent="0.3">
      <c r="B11" s="22" t="s">
        <v>110</v>
      </c>
      <c r="C11" s="35"/>
      <c r="D11" s="54"/>
      <c r="E11" s="38"/>
      <c r="F11" s="38"/>
      <c r="G11" s="38" t="s">
        <v>115</v>
      </c>
      <c r="H11" s="49" t="s">
        <v>116</v>
      </c>
      <c r="I11" s="50"/>
      <c r="J11" s="122"/>
      <c r="K11" s="123"/>
      <c r="L11" s="124"/>
      <c r="M11" s="75"/>
      <c r="N11" s="62"/>
      <c r="O11" s="51"/>
      <c r="P11" s="51" t="s">
        <v>117</v>
      </c>
      <c r="Q11" s="51"/>
      <c r="R11" s="52" t="s">
        <v>118</v>
      </c>
      <c r="S11" s="53"/>
      <c r="T11" s="110"/>
      <c r="U11" s="111"/>
      <c r="V11" s="112"/>
      <c r="W11" s="76"/>
    </row>
    <row r="12" spans="2:23" x14ac:dyDescent="0.25">
      <c r="B12" s="22" t="s">
        <v>110</v>
      </c>
      <c r="C12" s="35"/>
      <c r="D12" s="54"/>
      <c r="E12" s="38"/>
      <c r="F12" s="38"/>
      <c r="G12" s="38" t="s">
        <v>119</v>
      </c>
      <c r="H12" s="49" t="s">
        <v>120</v>
      </c>
      <c r="I12" s="50"/>
      <c r="J12" s="122"/>
      <c r="K12" s="123"/>
      <c r="L12" s="124"/>
      <c r="M12" s="75"/>
      <c r="N12" s="41"/>
      <c r="O12" s="42" t="s">
        <v>121</v>
      </c>
      <c r="P12" s="42"/>
      <c r="Q12" s="42"/>
      <c r="R12" s="43" t="s">
        <v>122</v>
      </c>
      <c r="S12" s="44"/>
      <c r="T12" s="119"/>
      <c r="U12" s="120"/>
      <c r="V12" s="121"/>
      <c r="W12" s="76"/>
    </row>
    <row r="13" spans="2:23" x14ac:dyDescent="0.25">
      <c r="B13" s="22" t="s">
        <v>110</v>
      </c>
      <c r="C13" s="35"/>
      <c r="D13" s="54"/>
      <c r="E13" s="38"/>
      <c r="F13" s="38"/>
      <c r="G13" s="38" t="s">
        <v>123</v>
      </c>
      <c r="H13" s="49" t="s">
        <v>124</v>
      </c>
      <c r="I13" s="50"/>
      <c r="J13" s="122"/>
      <c r="K13" s="123"/>
      <c r="L13" s="124"/>
      <c r="M13" s="75"/>
      <c r="N13" s="55"/>
      <c r="O13" s="59"/>
      <c r="P13" s="59" t="s">
        <v>125</v>
      </c>
      <c r="Q13" s="59"/>
      <c r="R13" s="60" t="s">
        <v>126</v>
      </c>
      <c r="S13" s="61"/>
      <c r="T13" s="125"/>
      <c r="U13" s="126"/>
      <c r="V13" s="127"/>
      <c r="W13" s="76"/>
    </row>
    <row r="14" spans="2:23" ht="13.5" thickBot="1" x14ac:dyDescent="0.3">
      <c r="B14" s="22" t="s">
        <v>110</v>
      </c>
      <c r="C14" s="35"/>
      <c r="D14" s="54"/>
      <c r="E14" s="38"/>
      <c r="F14" s="38"/>
      <c r="G14" s="38" t="s">
        <v>127</v>
      </c>
      <c r="H14" s="49" t="s">
        <v>128</v>
      </c>
      <c r="I14" s="50"/>
      <c r="J14" s="122"/>
      <c r="K14" s="123"/>
      <c r="L14" s="124"/>
      <c r="M14" s="75"/>
      <c r="N14" s="62"/>
      <c r="O14" s="51"/>
      <c r="P14" s="51" t="s">
        <v>129</v>
      </c>
      <c r="Q14" s="51"/>
      <c r="R14" s="52" t="s">
        <v>130</v>
      </c>
      <c r="S14" s="53"/>
      <c r="T14" s="110"/>
      <c r="U14" s="111"/>
      <c r="V14" s="112"/>
      <c r="W14" s="76"/>
    </row>
    <row r="15" spans="2:23" x14ac:dyDescent="0.25">
      <c r="B15" s="22" t="s">
        <v>110</v>
      </c>
      <c r="C15" s="35"/>
      <c r="D15" s="54"/>
      <c r="E15" s="38"/>
      <c r="F15" s="38"/>
      <c r="G15" s="38" t="s">
        <v>131</v>
      </c>
      <c r="H15" s="49" t="s">
        <v>132</v>
      </c>
      <c r="I15" s="50"/>
      <c r="J15" s="122"/>
      <c r="K15" s="123"/>
      <c r="L15" s="124"/>
      <c r="M15" s="75"/>
      <c r="N15" s="41"/>
      <c r="O15" s="42" t="s">
        <v>133</v>
      </c>
      <c r="P15" s="42"/>
      <c r="Q15" s="42"/>
      <c r="R15" s="43" t="s">
        <v>134</v>
      </c>
      <c r="S15" s="44"/>
      <c r="T15" s="119"/>
      <c r="U15" s="120"/>
      <c r="V15" s="121"/>
      <c r="W15" s="76"/>
    </row>
    <row r="16" spans="2:23" x14ac:dyDescent="0.25">
      <c r="B16" s="22" t="s">
        <v>110</v>
      </c>
      <c r="C16" s="35"/>
      <c r="D16" s="54"/>
      <c r="E16" s="38"/>
      <c r="F16" s="38"/>
      <c r="G16" s="38" t="s">
        <v>135</v>
      </c>
      <c r="H16" s="49" t="s">
        <v>136</v>
      </c>
      <c r="I16" s="50"/>
      <c r="J16" s="122"/>
      <c r="K16" s="123"/>
      <c r="L16" s="124"/>
      <c r="M16" s="75"/>
      <c r="N16" s="55"/>
      <c r="O16" s="59"/>
      <c r="P16" s="59" t="s">
        <v>137</v>
      </c>
      <c r="Q16" s="59"/>
      <c r="R16" s="60" t="s">
        <v>138</v>
      </c>
      <c r="S16" s="61"/>
      <c r="T16" s="125"/>
      <c r="U16" s="126"/>
      <c r="V16" s="127"/>
      <c r="W16" s="76"/>
    </row>
    <row r="17" spans="2:24" ht="13.5" thickBot="1" x14ac:dyDescent="0.3">
      <c r="B17" s="22" t="s">
        <v>110</v>
      </c>
      <c r="C17" s="35"/>
      <c r="D17" s="54"/>
      <c r="E17" s="38"/>
      <c r="F17" s="38"/>
      <c r="G17" s="38" t="s">
        <v>139</v>
      </c>
      <c r="H17" s="49" t="s">
        <v>140</v>
      </c>
      <c r="I17" s="50"/>
      <c r="J17" s="122"/>
      <c r="K17" s="123"/>
      <c r="L17" s="124"/>
      <c r="M17" s="75"/>
      <c r="N17" s="62"/>
      <c r="O17" s="51"/>
      <c r="P17" s="51" t="s">
        <v>141</v>
      </c>
      <c r="Q17" s="51"/>
      <c r="R17" s="52" t="s">
        <v>142</v>
      </c>
      <c r="S17" s="53"/>
      <c r="T17" s="110"/>
      <c r="U17" s="111"/>
      <c r="V17" s="112"/>
      <c r="W17" s="76"/>
    </row>
    <row r="18" spans="2:24" x14ac:dyDescent="0.25">
      <c r="B18" s="22" t="s">
        <v>110</v>
      </c>
      <c r="C18" s="35"/>
      <c r="D18" s="54"/>
      <c r="E18" s="38"/>
      <c r="F18" s="38"/>
      <c r="G18" s="38" t="s">
        <v>143</v>
      </c>
      <c r="H18" s="49" t="s">
        <v>144</v>
      </c>
      <c r="I18" s="50"/>
      <c r="J18" s="122"/>
      <c r="K18" s="123"/>
      <c r="L18" s="124"/>
      <c r="M18" s="75"/>
      <c r="N18" s="41"/>
      <c r="O18" s="42" t="s">
        <v>145</v>
      </c>
      <c r="P18" s="42"/>
      <c r="Q18" s="42"/>
      <c r="R18" s="43" t="s">
        <v>146</v>
      </c>
      <c r="S18" s="44"/>
      <c r="T18" s="119"/>
      <c r="U18" s="120"/>
      <c r="V18" s="121"/>
      <c r="W18" s="76"/>
    </row>
    <row r="19" spans="2:24" ht="13.5" thickBot="1" x14ac:dyDescent="0.3">
      <c r="B19" s="22" t="s">
        <v>110</v>
      </c>
      <c r="C19" s="35"/>
      <c r="D19" s="128"/>
      <c r="E19" s="39"/>
      <c r="F19" s="39"/>
      <c r="G19" s="39" t="s">
        <v>147</v>
      </c>
      <c r="H19" s="129" t="s">
        <v>148</v>
      </c>
      <c r="I19" s="130"/>
      <c r="J19" s="131"/>
      <c r="K19" s="132"/>
      <c r="L19" s="133"/>
      <c r="M19" s="75"/>
      <c r="N19" s="55"/>
      <c r="O19" s="59"/>
      <c r="P19" s="59" t="s">
        <v>149</v>
      </c>
      <c r="Q19" s="59"/>
      <c r="R19" s="60" t="s">
        <v>150</v>
      </c>
      <c r="S19" s="61"/>
      <c r="T19" s="125"/>
      <c r="U19" s="126"/>
      <c r="V19" s="127"/>
      <c r="W19" s="76"/>
    </row>
    <row r="20" spans="2:24" x14ac:dyDescent="0.25">
      <c r="B20" s="22" t="s">
        <v>87</v>
      </c>
      <c r="C20" s="35"/>
      <c r="D20" s="41"/>
      <c r="E20" s="42" t="s">
        <v>113</v>
      </c>
      <c r="F20" s="42"/>
      <c r="G20" s="42"/>
      <c r="H20" s="43" t="s">
        <v>114</v>
      </c>
      <c r="I20" s="44"/>
      <c r="J20" s="119"/>
      <c r="K20" s="120"/>
      <c r="L20" s="121"/>
      <c r="M20" s="75"/>
      <c r="N20" s="55"/>
      <c r="O20" s="59"/>
      <c r="P20" s="59" t="s">
        <v>151</v>
      </c>
      <c r="Q20" s="59"/>
      <c r="R20" s="60" t="s">
        <v>152</v>
      </c>
      <c r="S20" s="61"/>
      <c r="T20" s="125"/>
      <c r="U20" s="126"/>
      <c r="V20" s="127"/>
      <c r="W20" s="76"/>
    </row>
    <row r="21" spans="2:24" ht="13.5" thickBot="1" x14ac:dyDescent="0.3">
      <c r="B21" s="22" t="s">
        <v>87</v>
      </c>
      <c r="C21" s="35"/>
      <c r="D21" s="63"/>
      <c r="E21" s="56"/>
      <c r="F21" s="56" t="s">
        <v>117</v>
      </c>
      <c r="G21" s="56"/>
      <c r="H21" s="57" t="s">
        <v>118</v>
      </c>
      <c r="I21" s="58"/>
      <c r="J21" s="107"/>
      <c r="K21" s="108"/>
      <c r="L21" s="109"/>
      <c r="M21" s="75"/>
      <c r="N21" s="62"/>
      <c r="O21" s="51"/>
      <c r="P21" s="51" t="s">
        <v>153</v>
      </c>
      <c r="Q21" s="51"/>
      <c r="R21" s="52" t="s">
        <v>154</v>
      </c>
      <c r="S21" s="53"/>
      <c r="T21" s="110"/>
      <c r="U21" s="111"/>
      <c r="V21" s="112"/>
      <c r="W21" s="76"/>
    </row>
    <row r="22" spans="2:24" x14ac:dyDescent="0.25">
      <c r="B22" s="22" t="s">
        <v>110</v>
      </c>
      <c r="C22" s="35"/>
      <c r="D22" s="113"/>
      <c r="E22" s="37"/>
      <c r="F22" s="37"/>
      <c r="G22" s="37" t="s">
        <v>155</v>
      </c>
      <c r="H22" s="114" t="s">
        <v>156</v>
      </c>
      <c r="I22" s="115"/>
      <c r="J22" s="116"/>
      <c r="K22" s="117"/>
      <c r="L22" s="118"/>
      <c r="M22" s="75"/>
      <c r="N22" s="41"/>
      <c r="O22" s="42" t="s">
        <v>157</v>
      </c>
      <c r="P22" s="42"/>
      <c r="Q22" s="42"/>
      <c r="R22" s="43" t="s">
        <v>158</v>
      </c>
      <c r="S22" s="44"/>
      <c r="T22" s="119"/>
      <c r="U22" s="120"/>
      <c r="V22" s="121"/>
      <c r="W22" s="76"/>
    </row>
    <row r="23" spans="2:24" x14ac:dyDescent="0.25">
      <c r="B23" s="22" t="s">
        <v>110</v>
      </c>
      <c r="C23" s="35"/>
      <c r="D23" s="54"/>
      <c r="E23" s="38"/>
      <c r="F23" s="38"/>
      <c r="G23" s="38" t="s">
        <v>159</v>
      </c>
      <c r="H23" s="49" t="s">
        <v>160</v>
      </c>
      <c r="I23" s="50"/>
      <c r="J23" s="122"/>
      <c r="K23" s="123"/>
      <c r="L23" s="124"/>
      <c r="M23" s="75"/>
      <c r="N23" s="55"/>
      <c r="O23" s="59"/>
      <c r="P23" s="59" t="s">
        <v>161</v>
      </c>
      <c r="Q23" s="59"/>
      <c r="R23" s="60" t="s">
        <v>162</v>
      </c>
      <c r="S23" s="61"/>
      <c r="T23" s="125"/>
      <c r="U23" s="126"/>
      <c r="V23" s="127"/>
      <c r="W23" s="76"/>
    </row>
    <row r="24" spans="2:24" ht="13.5" thickBot="1" x14ac:dyDescent="0.3">
      <c r="B24" s="22" t="s">
        <v>110</v>
      </c>
      <c r="C24" s="35"/>
      <c r="D24" s="54"/>
      <c r="E24" s="38"/>
      <c r="F24" s="38"/>
      <c r="G24" s="38" t="s">
        <v>163</v>
      </c>
      <c r="H24" s="49" t="s">
        <v>164</v>
      </c>
      <c r="I24" s="50"/>
      <c r="J24" s="122"/>
      <c r="K24" s="123"/>
      <c r="L24" s="124"/>
      <c r="M24" s="75"/>
      <c r="N24" s="62"/>
      <c r="O24" s="51"/>
      <c r="P24" s="51" t="s">
        <v>165</v>
      </c>
      <c r="Q24" s="51"/>
      <c r="R24" s="52" t="s">
        <v>166</v>
      </c>
      <c r="S24" s="53"/>
      <c r="T24" s="110"/>
      <c r="U24" s="111"/>
      <c r="V24" s="112"/>
      <c r="W24" s="76"/>
    </row>
    <row r="25" spans="2:24" x14ac:dyDescent="0.25">
      <c r="B25" s="22" t="s">
        <v>110</v>
      </c>
      <c r="C25" s="35"/>
      <c r="D25" s="54"/>
      <c r="E25" s="38"/>
      <c r="F25" s="38"/>
      <c r="G25" s="38" t="s">
        <v>167</v>
      </c>
      <c r="H25" s="49" t="s">
        <v>168</v>
      </c>
      <c r="I25" s="50"/>
      <c r="J25" s="122"/>
      <c r="K25" s="123"/>
      <c r="L25" s="124"/>
      <c r="M25" s="75"/>
      <c r="N25" s="41"/>
      <c r="O25" s="42" t="s">
        <v>169</v>
      </c>
      <c r="P25" s="42"/>
      <c r="Q25" s="42"/>
      <c r="R25" s="43" t="s">
        <v>170</v>
      </c>
      <c r="S25" s="44"/>
      <c r="T25" s="119"/>
      <c r="U25" s="120"/>
      <c r="V25" s="121"/>
      <c r="W25" s="76"/>
    </row>
    <row r="26" spans="2:24" x14ac:dyDescent="0.25">
      <c r="B26" s="22" t="s">
        <v>110</v>
      </c>
      <c r="C26" s="35"/>
      <c r="D26" s="54"/>
      <c r="E26" s="38"/>
      <c r="F26" s="38"/>
      <c r="G26" s="38" t="s">
        <v>171</v>
      </c>
      <c r="H26" s="49" t="s">
        <v>172</v>
      </c>
      <c r="I26" s="50"/>
      <c r="J26" s="122"/>
      <c r="K26" s="123"/>
      <c r="L26" s="124"/>
      <c r="M26" s="75"/>
      <c r="N26" s="55"/>
      <c r="O26" s="59"/>
      <c r="P26" s="59" t="s">
        <v>173</v>
      </c>
      <c r="Q26" s="59"/>
      <c r="R26" s="60" t="s">
        <v>174</v>
      </c>
      <c r="S26" s="61"/>
      <c r="T26" s="125"/>
      <c r="U26" s="126"/>
      <c r="V26" s="127"/>
      <c r="W26" s="76"/>
    </row>
    <row r="27" spans="2:24" ht="13.5" thickBot="1" x14ac:dyDescent="0.3">
      <c r="B27" s="22" t="s">
        <v>110</v>
      </c>
      <c r="C27" s="35"/>
      <c r="D27" s="54"/>
      <c r="E27" s="38"/>
      <c r="F27" s="38"/>
      <c r="G27" s="38" t="s">
        <v>175</v>
      </c>
      <c r="H27" s="49" t="s">
        <v>176</v>
      </c>
      <c r="I27" s="50"/>
      <c r="J27" s="122"/>
      <c r="K27" s="123"/>
      <c r="L27" s="124"/>
      <c r="M27" s="75"/>
      <c r="N27" s="62"/>
      <c r="O27" s="51"/>
      <c r="P27" s="51" t="s">
        <v>177</v>
      </c>
      <c r="Q27" s="51"/>
      <c r="R27" s="52" t="s">
        <v>178</v>
      </c>
      <c r="S27" s="53"/>
      <c r="T27" s="110"/>
      <c r="U27" s="111"/>
      <c r="V27" s="112"/>
      <c r="W27" s="76"/>
    </row>
    <row r="28" spans="2:24" x14ac:dyDescent="0.25">
      <c r="B28" s="22" t="s">
        <v>110</v>
      </c>
      <c r="C28" s="35"/>
      <c r="D28" s="54"/>
      <c r="E28" s="38"/>
      <c r="F28" s="38"/>
      <c r="G28" s="38" t="s">
        <v>179</v>
      </c>
      <c r="H28" s="49" t="s">
        <v>180</v>
      </c>
      <c r="I28" s="50"/>
      <c r="J28" s="122"/>
      <c r="K28" s="123"/>
      <c r="L28" s="124"/>
      <c r="M28" s="75"/>
      <c r="N28" s="41"/>
      <c r="O28" s="42" t="s">
        <v>181</v>
      </c>
      <c r="P28" s="42"/>
      <c r="Q28" s="42"/>
      <c r="R28" s="43" t="s">
        <v>182</v>
      </c>
      <c r="S28" s="44"/>
      <c r="T28" s="119"/>
      <c r="U28" s="120"/>
      <c r="V28" s="121"/>
      <c r="W28" s="76"/>
    </row>
    <row r="29" spans="2:24" ht="13.5" thickBot="1" x14ac:dyDescent="0.3">
      <c r="B29" s="22" t="s">
        <v>110</v>
      </c>
      <c r="C29" s="35"/>
      <c r="D29" s="54"/>
      <c r="E29" s="38"/>
      <c r="F29" s="38"/>
      <c r="G29" s="38" t="s">
        <v>183</v>
      </c>
      <c r="H29" s="49" t="s">
        <v>184</v>
      </c>
      <c r="I29" s="50"/>
      <c r="J29" s="122"/>
      <c r="K29" s="123"/>
      <c r="L29" s="124"/>
      <c r="M29" s="75"/>
      <c r="N29" s="62"/>
      <c r="O29" s="51"/>
      <c r="P29" s="51" t="s">
        <v>185</v>
      </c>
      <c r="Q29" s="51"/>
      <c r="R29" s="52" t="s">
        <v>186</v>
      </c>
      <c r="S29" s="53"/>
      <c r="T29" s="110"/>
      <c r="U29" s="111"/>
      <c r="V29" s="112"/>
      <c r="W29" s="76"/>
    </row>
    <row r="30" spans="2:24" x14ac:dyDescent="0.25">
      <c r="B30" s="22" t="s">
        <v>110</v>
      </c>
      <c r="C30" s="35"/>
      <c r="D30" s="54"/>
      <c r="E30" s="38"/>
      <c r="F30" s="38"/>
      <c r="G30" s="38" t="s">
        <v>187</v>
      </c>
      <c r="H30" s="49" t="s">
        <v>188</v>
      </c>
      <c r="I30" s="50"/>
      <c r="J30" s="122"/>
      <c r="K30" s="123"/>
      <c r="L30" s="124"/>
      <c r="M30" s="75"/>
      <c r="N30" s="134" t="s">
        <v>15</v>
      </c>
      <c r="O30" s="135"/>
      <c r="P30" s="135"/>
      <c r="Q30" s="135"/>
      <c r="R30" s="135"/>
      <c r="S30" s="134"/>
      <c r="T30" s="134"/>
      <c r="U30" s="134"/>
      <c r="V30" s="134"/>
      <c r="W30" s="75"/>
      <c r="X30" s="136"/>
    </row>
    <row r="31" spans="2:24" x14ac:dyDescent="0.25">
      <c r="B31" s="22" t="s">
        <v>110</v>
      </c>
      <c r="C31" s="35"/>
      <c r="D31" s="54"/>
      <c r="E31" s="38"/>
      <c r="F31" s="38"/>
      <c r="G31" s="38" t="s">
        <v>189</v>
      </c>
      <c r="H31" s="49" t="s">
        <v>190</v>
      </c>
      <c r="I31" s="50"/>
      <c r="J31" s="122"/>
      <c r="K31" s="123"/>
      <c r="L31" s="124"/>
      <c r="M31" s="75"/>
      <c r="N31" s="137"/>
      <c r="O31" s="138"/>
      <c r="P31" s="139"/>
      <c r="Q31" s="139"/>
      <c r="R31" s="139"/>
      <c r="S31" s="139"/>
      <c r="T31" s="139"/>
      <c r="U31" s="139"/>
      <c r="V31" s="140"/>
      <c r="W31" s="75"/>
      <c r="X31" s="136"/>
    </row>
    <row r="32" spans="2:24" x14ac:dyDescent="0.25">
      <c r="B32" s="22" t="s">
        <v>110</v>
      </c>
      <c r="C32" s="35"/>
      <c r="D32" s="54"/>
      <c r="E32" s="38"/>
      <c r="F32" s="38"/>
      <c r="G32" s="38" t="s">
        <v>191</v>
      </c>
      <c r="H32" s="49" t="s">
        <v>192</v>
      </c>
      <c r="I32" s="50"/>
      <c r="J32" s="122"/>
      <c r="K32" s="123"/>
      <c r="L32" s="124"/>
      <c r="M32" s="75"/>
      <c r="N32" s="137"/>
      <c r="O32" s="138"/>
      <c r="P32" s="139"/>
      <c r="Q32" s="139"/>
      <c r="R32" s="139"/>
      <c r="S32" s="139"/>
      <c r="T32" s="139"/>
      <c r="U32" s="139"/>
      <c r="V32" s="140"/>
      <c r="W32" s="75"/>
      <c r="X32" s="136"/>
    </row>
    <row r="33" spans="2:24" ht="13.5" thickBot="1" x14ac:dyDescent="0.3">
      <c r="B33" s="22" t="s">
        <v>110</v>
      </c>
      <c r="C33" s="35"/>
      <c r="D33" s="128"/>
      <c r="E33" s="39"/>
      <c r="F33" s="39"/>
      <c r="G33" s="39" t="s">
        <v>193</v>
      </c>
      <c r="H33" s="129" t="s">
        <v>194</v>
      </c>
      <c r="I33" s="130"/>
      <c r="J33" s="131"/>
      <c r="K33" s="132"/>
      <c r="L33" s="133"/>
      <c r="M33" s="75"/>
      <c r="N33" s="137"/>
      <c r="O33" s="138"/>
      <c r="P33" s="139"/>
      <c r="Q33" s="139"/>
      <c r="R33" s="139"/>
      <c r="S33" s="139"/>
      <c r="T33" s="139"/>
      <c r="U33" s="139"/>
      <c r="V33" s="140"/>
      <c r="W33" s="75"/>
      <c r="X33" s="136"/>
    </row>
    <row r="34" spans="2:24" x14ac:dyDescent="0.25">
      <c r="B34" s="22" t="s">
        <v>87</v>
      </c>
      <c r="C34" s="35"/>
      <c r="D34" s="41"/>
      <c r="E34" s="42" t="s">
        <v>121</v>
      </c>
      <c r="F34" s="42"/>
      <c r="G34" s="42"/>
      <c r="H34" s="43" t="s">
        <v>122</v>
      </c>
      <c r="I34" s="44"/>
      <c r="J34" s="119"/>
      <c r="K34" s="120"/>
      <c r="L34" s="121"/>
      <c r="M34" s="75"/>
      <c r="N34" s="137"/>
      <c r="O34" s="138"/>
      <c r="P34" s="139"/>
      <c r="Q34" s="139"/>
      <c r="R34" s="139"/>
      <c r="S34" s="139"/>
      <c r="T34" s="139"/>
      <c r="U34" s="139"/>
      <c r="V34" s="140"/>
      <c r="W34" s="75"/>
      <c r="X34" s="136"/>
    </row>
    <row r="35" spans="2:24" x14ac:dyDescent="0.25">
      <c r="B35" s="22" t="s">
        <v>87</v>
      </c>
      <c r="C35" s="35"/>
      <c r="D35" s="63"/>
      <c r="E35" s="56"/>
      <c r="F35" s="56" t="s">
        <v>125</v>
      </c>
      <c r="G35" s="56"/>
      <c r="H35" s="57" t="s">
        <v>126</v>
      </c>
      <c r="I35" s="58"/>
      <c r="J35" s="107"/>
      <c r="K35" s="108"/>
      <c r="L35" s="109"/>
      <c r="M35" s="75"/>
      <c r="N35" s="137"/>
      <c r="O35" s="138"/>
      <c r="P35" s="139"/>
      <c r="Q35" s="139"/>
      <c r="R35" s="139"/>
      <c r="S35" s="139"/>
      <c r="T35" s="139"/>
      <c r="U35" s="139"/>
      <c r="V35" s="140"/>
      <c r="W35" s="75"/>
      <c r="X35" s="136"/>
    </row>
    <row r="36" spans="2:24" x14ac:dyDescent="0.25">
      <c r="B36" s="22" t="s">
        <v>110</v>
      </c>
      <c r="C36" s="35"/>
      <c r="D36" s="113"/>
      <c r="E36" s="37"/>
      <c r="F36" s="37"/>
      <c r="G36" s="37" t="s">
        <v>195</v>
      </c>
      <c r="H36" s="114" t="s">
        <v>196</v>
      </c>
      <c r="I36" s="115"/>
      <c r="J36" s="116"/>
      <c r="K36" s="117"/>
      <c r="L36" s="118"/>
      <c r="M36" s="75"/>
      <c r="N36" s="137"/>
      <c r="O36" s="138"/>
      <c r="P36" s="139"/>
      <c r="Q36" s="139"/>
      <c r="R36" s="139"/>
      <c r="S36" s="139"/>
      <c r="T36" s="139"/>
      <c r="U36" s="139"/>
      <c r="V36" s="140"/>
      <c r="W36" s="75"/>
      <c r="X36" s="136"/>
    </row>
    <row r="37" spans="2:24" x14ac:dyDescent="0.25">
      <c r="B37" s="22" t="s">
        <v>110</v>
      </c>
      <c r="C37" s="35"/>
      <c r="D37" s="54"/>
      <c r="E37" s="38"/>
      <c r="F37" s="38"/>
      <c r="G37" s="38" t="s">
        <v>197</v>
      </c>
      <c r="H37" s="49" t="s">
        <v>198</v>
      </c>
      <c r="I37" s="50"/>
      <c r="J37" s="122"/>
      <c r="K37" s="123"/>
      <c r="L37" s="124"/>
      <c r="M37" s="75"/>
      <c r="N37" s="137"/>
      <c r="O37" s="138"/>
      <c r="P37" s="139"/>
      <c r="Q37" s="139"/>
      <c r="R37" s="139"/>
      <c r="S37" s="139"/>
      <c r="T37" s="139"/>
      <c r="U37" s="139"/>
      <c r="V37" s="140"/>
      <c r="W37" s="75"/>
      <c r="X37" s="136"/>
    </row>
    <row r="38" spans="2:24" x14ac:dyDescent="0.25">
      <c r="B38" s="22" t="s">
        <v>110</v>
      </c>
      <c r="C38" s="35"/>
      <c r="D38" s="54"/>
      <c r="E38" s="38"/>
      <c r="F38" s="38"/>
      <c r="G38" s="38" t="s">
        <v>199</v>
      </c>
      <c r="H38" s="49" t="s">
        <v>200</v>
      </c>
      <c r="I38" s="50"/>
      <c r="J38" s="122"/>
      <c r="K38" s="123"/>
      <c r="L38" s="124"/>
      <c r="M38" s="75"/>
      <c r="N38" s="137"/>
      <c r="O38" s="138"/>
      <c r="P38" s="139"/>
      <c r="Q38" s="139"/>
      <c r="R38" s="139"/>
      <c r="S38" s="139"/>
      <c r="T38" s="139"/>
      <c r="U38" s="139"/>
      <c r="V38" s="140"/>
      <c r="W38" s="75"/>
      <c r="X38" s="136"/>
    </row>
    <row r="39" spans="2:24" x14ac:dyDescent="0.25">
      <c r="B39" s="22" t="s">
        <v>110</v>
      </c>
      <c r="C39" s="35"/>
      <c r="D39" s="54"/>
      <c r="E39" s="38"/>
      <c r="F39" s="38"/>
      <c r="G39" s="38" t="s">
        <v>201</v>
      </c>
      <c r="H39" s="49" t="s">
        <v>202</v>
      </c>
      <c r="I39" s="50"/>
      <c r="J39" s="122"/>
      <c r="K39" s="123"/>
      <c r="L39" s="124"/>
      <c r="M39" s="75"/>
      <c r="N39" s="137"/>
      <c r="O39" s="138"/>
      <c r="P39" s="139"/>
      <c r="Q39" s="139"/>
      <c r="R39" s="139"/>
      <c r="S39" s="139"/>
      <c r="T39" s="139"/>
      <c r="U39" s="139"/>
      <c r="V39" s="140"/>
      <c r="W39" s="75"/>
      <c r="X39" s="136"/>
    </row>
    <row r="40" spans="2:24" x14ac:dyDescent="0.25">
      <c r="B40" s="22" t="s">
        <v>110</v>
      </c>
      <c r="C40" s="35"/>
      <c r="D40" s="54"/>
      <c r="E40" s="38"/>
      <c r="F40" s="38"/>
      <c r="G40" s="38" t="s">
        <v>203</v>
      </c>
      <c r="H40" s="49" t="s">
        <v>204</v>
      </c>
      <c r="I40" s="50"/>
      <c r="J40" s="122"/>
      <c r="K40" s="123"/>
      <c r="L40" s="124"/>
      <c r="M40" s="75"/>
      <c r="N40" s="137"/>
      <c r="O40" s="138"/>
      <c r="P40" s="139"/>
      <c r="Q40" s="139"/>
      <c r="R40" s="139"/>
      <c r="S40" s="139"/>
      <c r="T40" s="139"/>
      <c r="U40" s="139"/>
      <c r="V40" s="140"/>
      <c r="W40" s="75"/>
      <c r="X40" s="136"/>
    </row>
    <row r="41" spans="2:24" x14ac:dyDescent="0.25">
      <c r="B41" s="22" t="s">
        <v>110</v>
      </c>
      <c r="C41" s="35"/>
      <c r="D41" s="54"/>
      <c r="E41" s="38"/>
      <c r="F41" s="38"/>
      <c r="G41" s="38" t="s">
        <v>205</v>
      </c>
      <c r="H41" s="49" t="s">
        <v>206</v>
      </c>
      <c r="I41" s="50"/>
      <c r="J41" s="122"/>
      <c r="K41" s="123"/>
      <c r="L41" s="124"/>
      <c r="M41" s="75"/>
      <c r="N41" s="137"/>
      <c r="O41" s="138"/>
      <c r="P41" s="139"/>
      <c r="Q41" s="139"/>
      <c r="R41" s="139"/>
      <c r="S41" s="139"/>
      <c r="T41" s="139"/>
      <c r="U41" s="139"/>
      <c r="V41" s="140"/>
      <c r="W41" s="75"/>
      <c r="X41" s="136"/>
    </row>
    <row r="42" spans="2:24" x14ac:dyDescent="0.25">
      <c r="B42" s="22" t="s">
        <v>110</v>
      </c>
      <c r="C42" s="35"/>
      <c r="D42" s="45"/>
      <c r="E42" s="46"/>
      <c r="F42" s="46"/>
      <c r="G42" s="46" t="s">
        <v>207</v>
      </c>
      <c r="H42" s="47" t="s">
        <v>208</v>
      </c>
      <c r="I42" s="48"/>
      <c r="J42" s="141"/>
      <c r="K42" s="142"/>
      <c r="L42" s="143"/>
      <c r="M42" s="75"/>
      <c r="V42" s="75"/>
      <c r="W42" s="75"/>
      <c r="X42" s="136"/>
    </row>
    <row r="43" spans="2:24" x14ac:dyDescent="0.25">
      <c r="B43" s="22" t="s">
        <v>87</v>
      </c>
      <c r="C43" s="35"/>
      <c r="D43" s="63"/>
      <c r="E43" s="56"/>
      <c r="F43" s="56" t="s">
        <v>129</v>
      </c>
      <c r="G43" s="56"/>
      <c r="H43" s="57" t="s">
        <v>130</v>
      </c>
      <c r="I43" s="58"/>
      <c r="J43" s="107"/>
      <c r="K43" s="108"/>
      <c r="L43" s="109"/>
      <c r="M43" s="75"/>
      <c r="V43" s="75"/>
      <c r="W43" s="75"/>
      <c r="X43" s="136"/>
    </row>
    <row r="44" spans="2:24" x14ac:dyDescent="0.25">
      <c r="B44" s="22" t="s">
        <v>110</v>
      </c>
      <c r="C44" s="35"/>
      <c r="D44" s="113"/>
      <c r="E44" s="37"/>
      <c r="F44" s="37"/>
      <c r="G44" s="37" t="s">
        <v>209</v>
      </c>
      <c r="H44" s="114" t="s">
        <v>210</v>
      </c>
      <c r="I44" s="115"/>
      <c r="J44" s="116"/>
      <c r="K44" s="117"/>
      <c r="L44" s="118"/>
      <c r="M44" s="75"/>
      <c r="V44" s="75"/>
      <c r="W44" s="75"/>
      <c r="X44" s="136"/>
    </row>
    <row r="45" spans="2:24" x14ac:dyDescent="0.25">
      <c r="B45" s="22" t="s">
        <v>110</v>
      </c>
      <c r="C45" s="35"/>
      <c r="D45" s="54"/>
      <c r="E45" s="38"/>
      <c r="F45" s="38"/>
      <c r="G45" s="38" t="s">
        <v>211</v>
      </c>
      <c r="H45" s="49" t="s">
        <v>212</v>
      </c>
      <c r="I45" s="50"/>
      <c r="J45" s="122"/>
      <c r="K45" s="123"/>
      <c r="L45" s="124"/>
      <c r="M45" s="75"/>
      <c r="V45" s="75"/>
      <c r="W45" s="75"/>
      <c r="X45" s="136"/>
    </row>
    <row r="46" spans="2:24" x14ac:dyDescent="0.25">
      <c r="B46" s="22" t="s">
        <v>110</v>
      </c>
      <c r="C46" s="35"/>
      <c r="D46" s="54"/>
      <c r="E46" s="38"/>
      <c r="F46" s="38"/>
      <c r="G46" s="38" t="s">
        <v>213</v>
      </c>
      <c r="H46" s="49" t="s">
        <v>214</v>
      </c>
      <c r="I46" s="50"/>
      <c r="J46" s="122"/>
      <c r="K46" s="123"/>
      <c r="L46" s="124"/>
      <c r="M46" s="75"/>
      <c r="V46" s="75"/>
      <c r="W46" s="75"/>
      <c r="X46" s="136"/>
    </row>
    <row r="47" spans="2:24" x14ac:dyDescent="0.25">
      <c r="B47" s="22" t="s">
        <v>110</v>
      </c>
      <c r="C47" s="35"/>
      <c r="D47" s="54"/>
      <c r="E47" s="38"/>
      <c r="F47" s="38"/>
      <c r="G47" s="38" t="s">
        <v>215</v>
      </c>
      <c r="H47" s="49" t="s">
        <v>216</v>
      </c>
      <c r="I47" s="50"/>
      <c r="J47" s="122"/>
      <c r="K47" s="123"/>
      <c r="L47" s="124"/>
      <c r="M47" s="75"/>
      <c r="V47" s="75"/>
      <c r="W47" s="75"/>
      <c r="X47" s="136"/>
    </row>
    <row r="48" spans="2:24" x14ac:dyDescent="0.25">
      <c r="B48" s="22" t="s">
        <v>110</v>
      </c>
      <c r="C48" s="35"/>
      <c r="D48" s="54"/>
      <c r="E48" s="38"/>
      <c r="F48" s="38"/>
      <c r="G48" s="38" t="s">
        <v>217</v>
      </c>
      <c r="H48" s="49" t="s">
        <v>218</v>
      </c>
      <c r="I48" s="50"/>
      <c r="J48" s="122"/>
      <c r="K48" s="123"/>
      <c r="L48" s="124"/>
      <c r="M48" s="75"/>
      <c r="V48" s="75"/>
      <c r="W48" s="75"/>
      <c r="X48" s="136"/>
    </row>
    <row r="49" spans="2:24" x14ac:dyDescent="0.25">
      <c r="B49" s="22" t="s">
        <v>110</v>
      </c>
      <c r="C49" s="35"/>
      <c r="D49" s="54"/>
      <c r="E49" s="38"/>
      <c r="F49" s="38"/>
      <c r="G49" s="38" t="s">
        <v>219</v>
      </c>
      <c r="H49" s="49" t="s">
        <v>220</v>
      </c>
      <c r="I49" s="50"/>
      <c r="J49" s="122"/>
      <c r="K49" s="123"/>
      <c r="L49" s="124"/>
      <c r="M49" s="75"/>
      <c r="V49" s="75"/>
      <c r="W49" s="75"/>
      <c r="X49" s="136"/>
    </row>
    <row r="50" spans="2:24" ht="13.5" thickBot="1" x14ac:dyDescent="0.3">
      <c r="B50" s="22" t="s">
        <v>110</v>
      </c>
      <c r="C50" s="35"/>
      <c r="D50" s="128"/>
      <c r="E50" s="39"/>
      <c r="F50" s="39"/>
      <c r="G50" s="39" t="s">
        <v>221</v>
      </c>
      <c r="H50" s="129" t="s">
        <v>222</v>
      </c>
      <c r="I50" s="130"/>
      <c r="J50" s="131"/>
      <c r="K50" s="132"/>
      <c r="L50" s="133"/>
      <c r="M50" s="75"/>
      <c r="V50" s="75"/>
      <c r="W50" s="75"/>
      <c r="X50" s="136"/>
    </row>
    <row r="51" spans="2:24" x14ac:dyDescent="0.25">
      <c r="B51" s="22" t="s">
        <v>87</v>
      </c>
      <c r="C51" s="35"/>
      <c r="D51" s="41"/>
      <c r="E51" s="42" t="s">
        <v>133</v>
      </c>
      <c r="F51" s="42"/>
      <c r="G51" s="42"/>
      <c r="H51" s="43" t="s">
        <v>134</v>
      </c>
      <c r="I51" s="44"/>
      <c r="J51" s="119"/>
      <c r="K51" s="120"/>
      <c r="L51" s="121"/>
      <c r="M51" s="75"/>
      <c r="V51" s="75"/>
      <c r="W51" s="75"/>
      <c r="X51" s="136"/>
    </row>
    <row r="52" spans="2:24" x14ac:dyDescent="0.25">
      <c r="B52" s="22" t="s">
        <v>87</v>
      </c>
      <c r="C52" s="35"/>
      <c r="D52" s="63"/>
      <c r="E52" s="56"/>
      <c r="F52" s="56" t="s">
        <v>137</v>
      </c>
      <c r="G52" s="56"/>
      <c r="H52" s="57" t="s">
        <v>138</v>
      </c>
      <c r="I52" s="58"/>
      <c r="J52" s="107"/>
      <c r="K52" s="108"/>
      <c r="L52" s="109"/>
      <c r="M52" s="75"/>
      <c r="V52" s="75"/>
      <c r="W52" s="75"/>
      <c r="X52" s="136"/>
    </row>
    <row r="53" spans="2:24" x14ac:dyDescent="0.25">
      <c r="B53" s="22" t="s">
        <v>110</v>
      </c>
      <c r="C53" s="35"/>
      <c r="D53" s="113"/>
      <c r="E53" s="37"/>
      <c r="F53" s="37"/>
      <c r="G53" s="37" t="s">
        <v>223</v>
      </c>
      <c r="H53" s="114" t="s">
        <v>224</v>
      </c>
      <c r="I53" s="115"/>
      <c r="J53" s="116"/>
      <c r="K53" s="117"/>
      <c r="L53" s="118"/>
      <c r="M53" s="75"/>
      <c r="V53" s="75"/>
      <c r="W53" s="75"/>
      <c r="X53" s="136"/>
    </row>
    <row r="54" spans="2:24" x14ac:dyDescent="0.25">
      <c r="B54" s="22" t="s">
        <v>110</v>
      </c>
      <c r="C54" s="35"/>
      <c r="D54" s="54"/>
      <c r="E54" s="38"/>
      <c r="F54" s="38"/>
      <c r="G54" s="38" t="s">
        <v>225</v>
      </c>
      <c r="H54" s="49" t="s">
        <v>226</v>
      </c>
      <c r="I54" s="50"/>
      <c r="J54" s="122"/>
      <c r="K54" s="123"/>
      <c r="L54" s="124"/>
      <c r="M54" s="75"/>
      <c r="V54" s="75"/>
      <c r="W54" s="75"/>
      <c r="X54" s="136"/>
    </row>
    <row r="55" spans="2:24" x14ac:dyDescent="0.25">
      <c r="B55" s="22" t="s">
        <v>110</v>
      </c>
      <c r="C55" s="35"/>
      <c r="D55" s="45"/>
      <c r="E55" s="46"/>
      <c r="F55" s="46"/>
      <c r="G55" s="46" t="s">
        <v>227</v>
      </c>
      <c r="H55" s="47" t="s">
        <v>228</v>
      </c>
      <c r="I55" s="48"/>
      <c r="J55" s="141"/>
      <c r="K55" s="142"/>
      <c r="L55" s="143"/>
      <c r="M55" s="75"/>
      <c r="V55" s="75"/>
      <c r="W55" s="75"/>
      <c r="X55" s="136"/>
    </row>
    <row r="56" spans="2:24" x14ac:dyDescent="0.25">
      <c r="B56" s="22" t="s">
        <v>87</v>
      </c>
      <c r="C56" s="35"/>
      <c r="D56" s="63"/>
      <c r="E56" s="56"/>
      <c r="F56" s="56" t="s">
        <v>141</v>
      </c>
      <c r="G56" s="56"/>
      <c r="H56" s="57" t="s">
        <v>142</v>
      </c>
      <c r="I56" s="58"/>
      <c r="J56" s="107"/>
      <c r="K56" s="108"/>
      <c r="L56" s="109"/>
      <c r="M56" s="75"/>
      <c r="V56" s="75"/>
      <c r="W56" s="75"/>
      <c r="X56" s="136"/>
    </row>
    <row r="57" spans="2:24" x14ac:dyDescent="0.25">
      <c r="B57" s="22" t="s">
        <v>110</v>
      </c>
      <c r="C57" s="35"/>
      <c r="D57" s="113"/>
      <c r="E57" s="37"/>
      <c r="F57" s="37"/>
      <c r="G57" s="37" t="s">
        <v>229</v>
      </c>
      <c r="H57" s="114" t="s">
        <v>230</v>
      </c>
      <c r="I57" s="115"/>
      <c r="J57" s="116"/>
      <c r="K57" s="117"/>
      <c r="L57" s="118"/>
      <c r="M57" s="75"/>
      <c r="V57" s="75"/>
      <c r="W57" s="75"/>
      <c r="X57" s="136"/>
    </row>
    <row r="58" spans="2:24" x14ac:dyDescent="0.25">
      <c r="B58" s="22" t="s">
        <v>110</v>
      </c>
      <c r="C58" s="35"/>
      <c r="D58" s="54"/>
      <c r="E58" s="38"/>
      <c r="F58" s="38"/>
      <c r="G58" s="38" t="s">
        <v>231</v>
      </c>
      <c r="H58" s="49" t="s">
        <v>232</v>
      </c>
      <c r="I58" s="50"/>
      <c r="J58" s="122"/>
      <c r="K58" s="123"/>
      <c r="L58" s="124"/>
      <c r="M58" s="75"/>
      <c r="V58" s="75"/>
      <c r="W58" s="75"/>
      <c r="X58" s="136"/>
    </row>
    <row r="59" spans="2:24" x14ac:dyDescent="0.25">
      <c r="B59" s="22" t="s">
        <v>110</v>
      </c>
      <c r="C59" s="35"/>
      <c r="D59" s="54"/>
      <c r="E59" s="38"/>
      <c r="F59" s="38"/>
      <c r="G59" s="38" t="s">
        <v>233</v>
      </c>
      <c r="H59" s="49" t="s">
        <v>234</v>
      </c>
      <c r="I59" s="50"/>
      <c r="J59" s="122"/>
      <c r="K59" s="123"/>
      <c r="L59" s="124"/>
      <c r="M59" s="75"/>
      <c r="V59" s="75"/>
      <c r="W59" s="75"/>
      <c r="X59" s="136"/>
    </row>
    <row r="60" spans="2:24" x14ac:dyDescent="0.25">
      <c r="B60" s="22" t="s">
        <v>110</v>
      </c>
      <c r="C60" s="35"/>
      <c r="D60" s="54"/>
      <c r="E60" s="38"/>
      <c r="F60" s="38"/>
      <c r="G60" s="38" t="s">
        <v>235</v>
      </c>
      <c r="H60" s="49" t="s">
        <v>236</v>
      </c>
      <c r="I60" s="50"/>
      <c r="J60" s="122"/>
      <c r="K60" s="123"/>
      <c r="L60" s="124"/>
      <c r="M60" s="75"/>
      <c r="V60" s="75"/>
      <c r="W60" s="75"/>
      <c r="X60" s="136"/>
    </row>
    <row r="61" spans="2:24" x14ac:dyDescent="0.25">
      <c r="B61" s="22" t="s">
        <v>110</v>
      </c>
      <c r="C61" s="35"/>
      <c r="D61" s="54"/>
      <c r="E61" s="38"/>
      <c r="F61" s="38"/>
      <c r="G61" s="38" t="s">
        <v>237</v>
      </c>
      <c r="H61" s="49" t="s">
        <v>238</v>
      </c>
      <c r="I61" s="50"/>
      <c r="J61" s="122"/>
      <c r="K61" s="123"/>
      <c r="L61" s="124"/>
      <c r="M61" s="75"/>
      <c r="V61" s="75"/>
      <c r="W61" s="75"/>
      <c r="X61" s="136"/>
    </row>
    <row r="62" spans="2:24" x14ac:dyDescent="0.25">
      <c r="B62" s="22" t="s">
        <v>110</v>
      </c>
      <c r="C62" s="35"/>
      <c r="D62" s="54"/>
      <c r="E62" s="38"/>
      <c r="F62" s="38"/>
      <c r="G62" s="38" t="s">
        <v>239</v>
      </c>
      <c r="H62" s="49" t="s">
        <v>240</v>
      </c>
      <c r="I62" s="50"/>
      <c r="J62" s="122"/>
      <c r="K62" s="123"/>
      <c r="L62" s="124"/>
      <c r="M62" s="75"/>
      <c r="V62" s="75"/>
      <c r="W62" s="75"/>
      <c r="X62" s="136"/>
    </row>
    <row r="63" spans="2:24" ht="13.5" thickBot="1" x14ac:dyDescent="0.3">
      <c r="B63" s="22" t="s">
        <v>110</v>
      </c>
      <c r="C63" s="35"/>
      <c r="D63" s="128"/>
      <c r="E63" s="39"/>
      <c r="F63" s="39"/>
      <c r="G63" s="39" t="s">
        <v>241</v>
      </c>
      <c r="H63" s="129" t="s">
        <v>242</v>
      </c>
      <c r="I63" s="130"/>
      <c r="J63" s="131"/>
      <c r="K63" s="132"/>
      <c r="L63" s="133"/>
      <c r="M63" s="75"/>
      <c r="V63" s="75"/>
      <c r="W63" s="75"/>
      <c r="X63" s="136"/>
    </row>
    <row r="64" spans="2:24" x14ac:dyDescent="0.25">
      <c r="B64" s="22" t="s">
        <v>87</v>
      </c>
      <c r="C64" s="35"/>
      <c r="D64" s="41"/>
      <c r="E64" s="42" t="s">
        <v>145</v>
      </c>
      <c r="F64" s="42"/>
      <c r="G64" s="42"/>
      <c r="H64" s="43" t="s">
        <v>146</v>
      </c>
      <c r="I64" s="44"/>
      <c r="J64" s="119"/>
      <c r="K64" s="120"/>
      <c r="L64" s="121"/>
      <c r="M64" s="75"/>
      <c r="V64" s="75"/>
      <c r="W64" s="75"/>
      <c r="X64" s="136"/>
    </row>
    <row r="65" spans="2:24" x14ac:dyDescent="0.25">
      <c r="B65" s="22" t="s">
        <v>87</v>
      </c>
      <c r="C65" s="35"/>
      <c r="D65" s="63"/>
      <c r="E65" s="56"/>
      <c r="F65" s="56" t="s">
        <v>149</v>
      </c>
      <c r="G65" s="56"/>
      <c r="H65" s="57" t="s">
        <v>150</v>
      </c>
      <c r="I65" s="58"/>
      <c r="J65" s="107"/>
      <c r="K65" s="108"/>
      <c r="L65" s="109"/>
      <c r="M65" s="75"/>
      <c r="V65" s="75"/>
      <c r="W65" s="75"/>
      <c r="X65" s="136"/>
    </row>
    <row r="66" spans="2:24" x14ac:dyDescent="0.25">
      <c r="B66" s="22" t="s">
        <v>110</v>
      </c>
      <c r="C66" s="35"/>
      <c r="D66" s="113"/>
      <c r="E66" s="37"/>
      <c r="F66" s="37"/>
      <c r="G66" s="37" t="s">
        <v>243</v>
      </c>
      <c r="H66" s="114" t="s">
        <v>244</v>
      </c>
      <c r="I66" s="115"/>
      <c r="J66" s="116"/>
      <c r="K66" s="117"/>
      <c r="L66" s="118"/>
      <c r="M66" s="75"/>
      <c r="V66" s="75"/>
      <c r="W66" s="75"/>
      <c r="X66" s="136"/>
    </row>
    <row r="67" spans="2:24" x14ac:dyDescent="0.25">
      <c r="B67" s="22" t="s">
        <v>110</v>
      </c>
      <c r="C67" s="35"/>
      <c r="D67" s="54"/>
      <c r="E67" s="38"/>
      <c r="F67" s="38"/>
      <c r="G67" s="38" t="s">
        <v>245</v>
      </c>
      <c r="H67" s="49" t="s">
        <v>246</v>
      </c>
      <c r="I67" s="50"/>
      <c r="J67" s="122"/>
      <c r="K67" s="123"/>
      <c r="L67" s="124"/>
      <c r="M67" s="75"/>
      <c r="V67" s="75"/>
      <c r="W67" s="75"/>
      <c r="X67" s="136"/>
    </row>
    <row r="68" spans="2:24" x14ac:dyDescent="0.25">
      <c r="B68" s="22" t="s">
        <v>110</v>
      </c>
      <c r="C68" s="35"/>
      <c r="D68" s="54"/>
      <c r="E68" s="38"/>
      <c r="F68" s="38"/>
      <c r="G68" s="38" t="s">
        <v>247</v>
      </c>
      <c r="H68" s="49" t="s">
        <v>248</v>
      </c>
      <c r="I68" s="50"/>
      <c r="J68" s="122"/>
      <c r="K68" s="123"/>
      <c r="L68" s="124"/>
      <c r="M68" s="75"/>
      <c r="V68" s="75"/>
      <c r="W68" s="75"/>
      <c r="X68" s="136"/>
    </row>
    <row r="69" spans="2:24" x14ac:dyDescent="0.25">
      <c r="B69" s="22" t="s">
        <v>110</v>
      </c>
      <c r="C69" s="35"/>
      <c r="D69" s="45"/>
      <c r="E69" s="46"/>
      <c r="F69" s="46"/>
      <c r="G69" s="46" t="s">
        <v>249</v>
      </c>
      <c r="H69" s="47" t="s">
        <v>250</v>
      </c>
      <c r="I69" s="48"/>
      <c r="J69" s="141"/>
      <c r="K69" s="142"/>
      <c r="L69" s="143"/>
      <c r="M69" s="75"/>
      <c r="V69" s="75"/>
      <c r="W69" s="75"/>
      <c r="X69" s="136"/>
    </row>
    <row r="70" spans="2:24" x14ac:dyDescent="0.25">
      <c r="B70" s="22" t="s">
        <v>87</v>
      </c>
      <c r="C70" s="35"/>
      <c r="D70" s="63"/>
      <c r="E70" s="56"/>
      <c r="F70" s="56" t="s">
        <v>151</v>
      </c>
      <c r="G70" s="56"/>
      <c r="H70" s="57" t="s">
        <v>152</v>
      </c>
      <c r="I70" s="58"/>
      <c r="J70" s="107"/>
      <c r="K70" s="108"/>
      <c r="L70" s="109"/>
      <c r="M70" s="75"/>
      <c r="V70" s="75"/>
      <c r="W70" s="75"/>
      <c r="X70" s="136"/>
    </row>
    <row r="71" spans="2:24" x14ac:dyDescent="0.25">
      <c r="B71" s="22" t="s">
        <v>110</v>
      </c>
      <c r="C71" s="35"/>
      <c r="D71" s="113"/>
      <c r="E71" s="37"/>
      <c r="F71" s="37"/>
      <c r="G71" s="37" t="s">
        <v>251</v>
      </c>
      <c r="H71" s="114" t="s">
        <v>252</v>
      </c>
      <c r="I71" s="115"/>
      <c r="J71" s="116"/>
      <c r="K71" s="117"/>
      <c r="L71" s="118"/>
      <c r="M71" s="75"/>
      <c r="V71" s="75"/>
      <c r="W71" s="75"/>
      <c r="X71" s="136"/>
    </row>
    <row r="72" spans="2:24" x14ac:dyDescent="0.25">
      <c r="B72" s="22" t="s">
        <v>110</v>
      </c>
      <c r="C72" s="35"/>
      <c r="D72" s="54"/>
      <c r="E72" s="38"/>
      <c r="F72" s="38"/>
      <c r="G72" s="38" t="s">
        <v>253</v>
      </c>
      <c r="H72" s="49" t="s">
        <v>254</v>
      </c>
      <c r="I72" s="50"/>
      <c r="J72" s="122"/>
      <c r="K72" s="123"/>
      <c r="L72" s="124"/>
      <c r="M72" s="75"/>
      <c r="V72" s="75"/>
      <c r="W72" s="75"/>
      <c r="X72" s="136"/>
    </row>
    <row r="73" spans="2:24" x14ac:dyDescent="0.25">
      <c r="B73" s="22" t="s">
        <v>110</v>
      </c>
      <c r="C73" s="35"/>
      <c r="D73" s="54"/>
      <c r="E73" s="38"/>
      <c r="F73" s="38"/>
      <c r="G73" s="38" t="s">
        <v>255</v>
      </c>
      <c r="H73" s="49" t="s">
        <v>256</v>
      </c>
      <c r="I73" s="50"/>
      <c r="J73" s="122"/>
      <c r="K73" s="123"/>
      <c r="L73" s="124"/>
      <c r="M73" s="75"/>
      <c r="V73" s="75"/>
      <c r="W73" s="75"/>
      <c r="X73" s="136"/>
    </row>
    <row r="74" spans="2:24" x14ac:dyDescent="0.25">
      <c r="B74" s="22" t="s">
        <v>110</v>
      </c>
      <c r="C74" s="35"/>
      <c r="D74" s="54"/>
      <c r="E74" s="38"/>
      <c r="F74" s="38"/>
      <c r="G74" s="38" t="s">
        <v>257</v>
      </c>
      <c r="H74" s="49" t="s">
        <v>258</v>
      </c>
      <c r="I74" s="50"/>
      <c r="J74" s="122"/>
      <c r="K74" s="123"/>
      <c r="L74" s="124"/>
      <c r="M74" s="75"/>
      <c r="V74" s="75"/>
      <c r="W74" s="75"/>
      <c r="X74" s="136"/>
    </row>
    <row r="75" spans="2:24" x14ac:dyDescent="0.25">
      <c r="B75" s="22" t="s">
        <v>110</v>
      </c>
      <c r="C75" s="35"/>
      <c r="D75" s="45"/>
      <c r="E75" s="46"/>
      <c r="F75" s="46"/>
      <c r="G75" s="46" t="s">
        <v>259</v>
      </c>
      <c r="H75" s="47" t="s">
        <v>260</v>
      </c>
      <c r="I75" s="48"/>
      <c r="J75" s="141"/>
      <c r="K75" s="142"/>
      <c r="L75" s="143"/>
      <c r="M75" s="75"/>
      <c r="V75" s="75"/>
      <c r="W75" s="75"/>
      <c r="X75" s="136"/>
    </row>
    <row r="76" spans="2:24" x14ac:dyDescent="0.25">
      <c r="B76" s="22" t="s">
        <v>87</v>
      </c>
      <c r="C76" s="35"/>
      <c r="D76" s="63"/>
      <c r="E76" s="56"/>
      <c r="F76" s="56" t="s">
        <v>153</v>
      </c>
      <c r="G76" s="56"/>
      <c r="H76" s="57" t="s">
        <v>154</v>
      </c>
      <c r="I76" s="58"/>
      <c r="J76" s="107"/>
      <c r="K76" s="108"/>
      <c r="L76" s="109"/>
      <c r="M76" s="75"/>
      <c r="V76" s="75"/>
      <c r="W76" s="75"/>
      <c r="X76" s="136"/>
    </row>
    <row r="77" spans="2:24" x14ac:dyDescent="0.25">
      <c r="B77" s="22" t="s">
        <v>110</v>
      </c>
      <c r="C77" s="35"/>
      <c r="D77" s="113"/>
      <c r="E77" s="37"/>
      <c r="F77" s="37"/>
      <c r="G77" s="37" t="s">
        <v>261</v>
      </c>
      <c r="H77" s="114" t="s">
        <v>262</v>
      </c>
      <c r="I77" s="115"/>
      <c r="J77" s="116"/>
      <c r="K77" s="117"/>
      <c r="L77" s="118"/>
      <c r="M77" s="75"/>
      <c r="V77" s="75"/>
      <c r="W77" s="75"/>
      <c r="X77" s="136"/>
    </row>
    <row r="78" spans="2:24" x14ac:dyDescent="0.25">
      <c r="B78" s="22" t="s">
        <v>110</v>
      </c>
      <c r="C78" s="35"/>
      <c r="D78" s="54"/>
      <c r="E78" s="38"/>
      <c r="F78" s="38"/>
      <c r="G78" s="38" t="s">
        <v>263</v>
      </c>
      <c r="H78" s="49" t="s">
        <v>264</v>
      </c>
      <c r="I78" s="50"/>
      <c r="J78" s="122"/>
      <c r="K78" s="123"/>
      <c r="L78" s="124"/>
      <c r="M78" s="75"/>
      <c r="V78" s="75"/>
      <c r="W78" s="75"/>
      <c r="X78" s="136"/>
    </row>
    <row r="79" spans="2:24" x14ac:dyDescent="0.25">
      <c r="B79" s="22" t="s">
        <v>110</v>
      </c>
      <c r="C79" s="35"/>
      <c r="D79" s="54"/>
      <c r="E79" s="38"/>
      <c r="F79" s="38"/>
      <c r="G79" s="38" t="s">
        <v>265</v>
      </c>
      <c r="H79" s="49" t="s">
        <v>266</v>
      </c>
      <c r="I79" s="50"/>
      <c r="J79" s="122"/>
      <c r="K79" s="123"/>
      <c r="L79" s="124"/>
      <c r="M79" s="75"/>
      <c r="V79" s="75"/>
      <c r="W79" s="75"/>
      <c r="X79" s="136"/>
    </row>
    <row r="80" spans="2:24" ht="13.5" thickBot="1" x14ac:dyDescent="0.3">
      <c r="B80" s="22" t="s">
        <v>110</v>
      </c>
      <c r="C80" s="35"/>
      <c r="D80" s="128"/>
      <c r="E80" s="39"/>
      <c r="F80" s="39"/>
      <c r="G80" s="39" t="s">
        <v>267</v>
      </c>
      <c r="H80" s="129" t="s">
        <v>268</v>
      </c>
      <c r="I80" s="130"/>
      <c r="J80" s="131"/>
      <c r="K80" s="132"/>
      <c r="L80" s="133"/>
      <c r="M80" s="75"/>
      <c r="V80" s="75"/>
      <c r="W80" s="75"/>
      <c r="X80" s="136"/>
    </row>
    <row r="81" spans="2:24" x14ac:dyDescent="0.25">
      <c r="B81" s="22" t="s">
        <v>87</v>
      </c>
      <c r="C81" s="35"/>
      <c r="D81" s="41"/>
      <c r="E81" s="42" t="s">
        <v>157</v>
      </c>
      <c r="F81" s="42"/>
      <c r="G81" s="42"/>
      <c r="H81" s="43" t="s">
        <v>158</v>
      </c>
      <c r="I81" s="44"/>
      <c r="J81" s="119"/>
      <c r="K81" s="120"/>
      <c r="L81" s="121"/>
      <c r="M81" s="75"/>
      <c r="V81" s="75"/>
      <c r="W81" s="75"/>
      <c r="X81" s="136"/>
    </row>
    <row r="82" spans="2:24" x14ac:dyDescent="0.25">
      <c r="B82" s="22" t="s">
        <v>87</v>
      </c>
      <c r="C82" s="35"/>
      <c r="D82" s="63"/>
      <c r="E82" s="56"/>
      <c r="F82" s="56" t="s">
        <v>161</v>
      </c>
      <c r="G82" s="56"/>
      <c r="H82" s="57" t="s">
        <v>162</v>
      </c>
      <c r="I82" s="58"/>
      <c r="J82" s="107"/>
      <c r="K82" s="108"/>
      <c r="L82" s="109"/>
      <c r="M82" s="75"/>
      <c r="V82" s="75"/>
      <c r="W82" s="75"/>
      <c r="X82" s="136"/>
    </row>
    <row r="83" spans="2:24" x14ac:dyDescent="0.25">
      <c r="B83" s="22" t="s">
        <v>110</v>
      </c>
      <c r="C83" s="35"/>
      <c r="D83" s="113"/>
      <c r="E83" s="37"/>
      <c r="F83" s="37"/>
      <c r="G83" s="37" t="s">
        <v>269</v>
      </c>
      <c r="H83" s="114" t="s">
        <v>270</v>
      </c>
      <c r="I83" s="115"/>
      <c r="J83" s="116"/>
      <c r="K83" s="117"/>
      <c r="L83" s="118"/>
      <c r="M83" s="75"/>
      <c r="V83" s="75"/>
      <c r="W83" s="75"/>
      <c r="X83" s="136"/>
    </row>
    <row r="84" spans="2:24" x14ac:dyDescent="0.25">
      <c r="B84" s="22" t="s">
        <v>110</v>
      </c>
      <c r="C84" s="35"/>
      <c r="D84" s="54"/>
      <c r="E84" s="38"/>
      <c r="F84" s="38"/>
      <c r="G84" s="38" t="s">
        <v>271</v>
      </c>
      <c r="H84" s="49" t="s">
        <v>272</v>
      </c>
      <c r="I84" s="50"/>
      <c r="J84" s="122"/>
      <c r="K84" s="123"/>
      <c r="L84" s="124"/>
      <c r="M84" s="75"/>
      <c r="V84" s="75"/>
      <c r="W84" s="75"/>
      <c r="X84" s="136"/>
    </row>
    <row r="85" spans="2:24" x14ac:dyDescent="0.25">
      <c r="B85" s="22" t="s">
        <v>110</v>
      </c>
      <c r="C85" s="35"/>
      <c r="D85" s="54"/>
      <c r="E85" s="38"/>
      <c r="F85" s="38"/>
      <c r="G85" s="38" t="s">
        <v>273</v>
      </c>
      <c r="H85" s="49" t="s">
        <v>274</v>
      </c>
      <c r="I85" s="50"/>
      <c r="J85" s="122"/>
      <c r="K85" s="123"/>
      <c r="L85" s="124"/>
      <c r="M85" s="75"/>
      <c r="V85" s="75"/>
      <c r="W85" s="75"/>
      <c r="X85" s="136"/>
    </row>
    <row r="86" spans="2:24" x14ac:dyDescent="0.25">
      <c r="B86" s="22" t="s">
        <v>110</v>
      </c>
      <c r="C86" s="35"/>
      <c r="D86" s="54"/>
      <c r="E86" s="38"/>
      <c r="F86" s="38"/>
      <c r="G86" s="38" t="s">
        <v>275</v>
      </c>
      <c r="H86" s="49" t="s">
        <v>276</v>
      </c>
      <c r="I86" s="50"/>
      <c r="J86" s="122"/>
      <c r="K86" s="123"/>
      <c r="L86" s="124"/>
      <c r="M86" s="75"/>
      <c r="V86" s="75"/>
      <c r="W86" s="75"/>
      <c r="X86" s="136"/>
    </row>
    <row r="87" spans="2:24" x14ac:dyDescent="0.25">
      <c r="B87" s="22" t="s">
        <v>110</v>
      </c>
      <c r="C87" s="35"/>
      <c r="D87" s="45"/>
      <c r="E87" s="46"/>
      <c r="F87" s="46"/>
      <c r="G87" s="46" t="s">
        <v>277</v>
      </c>
      <c r="H87" s="47" t="s">
        <v>278</v>
      </c>
      <c r="I87" s="48"/>
      <c r="J87" s="141"/>
      <c r="K87" s="142"/>
      <c r="L87" s="143"/>
      <c r="M87" s="75"/>
      <c r="V87" s="75"/>
      <c r="W87" s="75"/>
      <c r="X87" s="136"/>
    </row>
    <row r="88" spans="2:24" x14ac:dyDescent="0.25">
      <c r="B88" s="22" t="s">
        <v>87</v>
      </c>
      <c r="C88" s="35"/>
      <c r="D88" s="63"/>
      <c r="E88" s="56"/>
      <c r="F88" s="56" t="s">
        <v>165</v>
      </c>
      <c r="G88" s="56"/>
      <c r="H88" s="57" t="s">
        <v>166</v>
      </c>
      <c r="I88" s="58"/>
      <c r="J88" s="107"/>
      <c r="K88" s="108"/>
      <c r="L88" s="109"/>
      <c r="M88" s="75"/>
      <c r="V88" s="75"/>
      <c r="W88" s="75"/>
      <c r="X88" s="136"/>
    </row>
    <row r="89" spans="2:24" x14ac:dyDescent="0.25">
      <c r="B89" s="22" t="s">
        <v>110</v>
      </c>
      <c r="C89" s="35"/>
      <c r="D89" s="113"/>
      <c r="E89" s="37"/>
      <c r="F89" s="37"/>
      <c r="G89" s="37" t="s">
        <v>279</v>
      </c>
      <c r="H89" s="114" t="s">
        <v>280</v>
      </c>
      <c r="I89" s="115"/>
      <c r="J89" s="116"/>
      <c r="K89" s="117"/>
      <c r="L89" s="118"/>
      <c r="M89" s="75"/>
      <c r="V89" s="75"/>
      <c r="W89" s="75"/>
      <c r="X89" s="136"/>
    </row>
    <row r="90" spans="2:24" x14ac:dyDescent="0.25">
      <c r="B90" s="22" t="s">
        <v>110</v>
      </c>
      <c r="C90" s="35"/>
      <c r="D90" s="54"/>
      <c r="E90" s="38"/>
      <c r="F90" s="38"/>
      <c r="G90" s="38" t="s">
        <v>281</v>
      </c>
      <c r="H90" s="49" t="s">
        <v>282</v>
      </c>
      <c r="I90" s="50"/>
      <c r="J90" s="122"/>
      <c r="K90" s="123"/>
      <c r="L90" s="124"/>
      <c r="M90" s="75"/>
      <c r="V90" s="75"/>
      <c r="W90" s="75"/>
      <c r="X90" s="136"/>
    </row>
    <row r="91" spans="2:24" x14ac:dyDescent="0.25">
      <c r="B91" s="22" t="s">
        <v>110</v>
      </c>
      <c r="C91" s="35"/>
      <c r="D91" s="54"/>
      <c r="E91" s="38"/>
      <c r="F91" s="38"/>
      <c r="G91" s="38" t="s">
        <v>283</v>
      </c>
      <c r="H91" s="49" t="s">
        <v>284</v>
      </c>
      <c r="I91" s="50"/>
      <c r="J91" s="122"/>
      <c r="K91" s="123"/>
      <c r="L91" s="124"/>
      <c r="M91" s="75"/>
      <c r="V91" s="75"/>
      <c r="W91" s="75"/>
      <c r="X91" s="136"/>
    </row>
    <row r="92" spans="2:24" x14ac:dyDescent="0.25">
      <c r="B92" s="22" t="s">
        <v>110</v>
      </c>
      <c r="C92" s="35"/>
      <c r="D92" s="54"/>
      <c r="E92" s="38"/>
      <c r="F92" s="38"/>
      <c r="G92" s="38" t="s">
        <v>285</v>
      </c>
      <c r="H92" s="49" t="s">
        <v>286</v>
      </c>
      <c r="I92" s="50"/>
      <c r="J92" s="122"/>
      <c r="K92" s="123"/>
      <c r="L92" s="124"/>
      <c r="M92" s="75"/>
      <c r="V92" s="75"/>
      <c r="W92" s="75"/>
      <c r="X92" s="136"/>
    </row>
    <row r="93" spans="2:24" x14ac:dyDescent="0.25">
      <c r="B93" s="22" t="s">
        <v>110</v>
      </c>
      <c r="C93" s="35"/>
      <c r="D93" s="54"/>
      <c r="E93" s="38"/>
      <c r="F93" s="38"/>
      <c r="G93" s="38" t="s">
        <v>287</v>
      </c>
      <c r="H93" s="49" t="s">
        <v>288</v>
      </c>
      <c r="I93" s="50"/>
      <c r="J93" s="122"/>
      <c r="K93" s="123"/>
      <c r="L93" s="124"/>
      <c r="M93" s="75"/>
      <c r="V93" s="75"/>
      <c r="W93" s="75"/>
      <c r="X93" s="136"/>
    </row>
    <row r="94" spans="2:24" x14ac:dyDescent="0.25">
      <c r="B94" s="22" t="s">
        <v>110</v>
      </c>
      <c r="C94" s="35"/>
      <c r="D94" s="54"/>
      <c r="E94" s="38"/>
      <c r="F94" s="38"/>
      <c r="G94" s="38" t="s">
        <v>289</v>
      </c>
      <c r="H94" s="49" t="s">
        <v>290</v>
      </c>
      <c r="I94" s="50"/>
      <c r="J94" s="122"/>
      <c r="K94" s="123"/>
      <c r="L94" s="124"/>
      <c r="M94" s="75"/>
      <c r="V94" s="75"/>
      <c r="W94" s="75"/>
      <c r="X94" s="136"/>
    </row>
    <row r="95" spans="2:24" ht="13.5" thickBot="1" x14ac:dyDescent="0.3">
      <c r="B95" s="22" t="s">
        <v>110</v>
      </c>
      <c r="C95" s="35"/>
      <c r="D95" s="128"/>
      <c r="E95" s="39"/>
      <c r="F95" s="39"/>
      <c r="G95" s="39" t="s">
        <v>291</v>
      </c>
      <c r="H95" s="129" t="s">
        <v>292</v>
      </c>
      <c r="I95" s="130"/>
      <c r="J95" s="131"/>
      <c r="K95" s="132"/>
      <c r="L95" s="133"/>
      <c r="M95" s="75"/>
      <c r="V95" s="75"/>
      <c r="W95" s="75"/>
      <c r="X95" s="136"/>
    </row>
    <row r="96" spans="2:24" x14ac:dyDescent="0.25">
      <c r="B96" s="22" t="s">
        <v>87</v>
      </c>
      <c r="C96" s="35"/>
      <c r="D96" s="41"/>
      <c r="E96" s="42" t="s">
        <v>169</v>
      </c>
      <c r="F96" s="42"/>
      <c r="G96" s="42"/>
      <c r="H96" s="43" t="s">
        <v>170</v>
      </c>
      <c r="I96" s="44"/>
      <c r="J96" s="119"/>
      <c r="K96" s="120"/>
      <c r="L96" s="121"/>
      <c r="M96" s="75"/>
      <c r="V96" s="75"/>
      <c r="W96" s="75"/>
      <c r="X96" s="136"/>
    </row>
    <row r="97" spans="2:24" x14ac:dyDescent="0.25">
      <c r="B97" s="22" t="s">
        <v>87</v>
      </c>
      <c r="C97" s="35"/>
      <c r="D97" s="63"/>
      <c r="E97" s="56"/>
      <c r="F97" s="56" t="s">
        <v>173</v>
      </c>
      <c r="G97" s="56"/>
      <c r="H97" s="57" t="s">
        <v>174</v>
      </c>
      <c r="I97" s="58"/>
      <c r="J97" s="107"/>
      <c r="K97" s="108"/>
      <c r="L97" s="109"/>
      <c r="M97" s="75"/>
      <c r="V97" s="75"/>
      <c r="W97" s="75"/>
      <c r="X97" s="136"/>
    </row>
    <row r="98" spans="2:24" x14ac:dyDescent="0.25">
      <c r="B98" s="22" t="s">
        <v>110</v>
      </c>
      <c r="C98" s="35"/>
      <c r="D98" s="113"/>
      <c r="E98" s="37"/>
      <c r="F98" s="37"/>
      <c r="G98" s="37" t="s">
        <v>293</v>
      </c>
      <c r="H98" s="114" t="s">
        <v>294</v>
      </c>
      <c r="I98" s="115"/>
      <c r="J98" s="116"/>
      <c r="K98" s="117"/>
      <c r="L98" s="118"/>
      <c r="M98" s="75"/>
      <c r="V98" s="75"/>
      <c r="W98" s="75"/>
      <c r="X98" s="136"/>
    </row>
    <row r="99" spans="2:24" x14ac:dyDescent="0.25">
      <c r="B99" s="22" t="s">
        <v>110</v>
      </c>
      <c r="C99" s="35"/>
      <c r="D99" s="54"/>
      <c r="E99" s="38"/>
      <c r="F99" s="38"/>
      <c r="G99" s="38" t="s">
        <v>295</v>
      </c>
      <c r="H99" s="49" t="s">
        <v>296</v>
      </c>
      <c r="I99" s="50"/>
      <c r="J99" s="122"/>
      <c r="K99" s="123"/>
      <c r="L99" s="124"/>
      <c r="M99" s="75"/>
      <c r="V99" s="75"/>
      <c r="W99" s="75"/>
      <c r="X99" s="136"/>
    </row>
    <row r="100" spans="2:24" x14ac:dyDescent="0.25">
      <c r="B100" s="22" t="s">
        <v>110</v>
      </c>
      <c r="C100" s="35"/>
      <c r="D100" s="54"/>
      <c r="E100" s="38"/>
      <c r="F100" s="38"/>
      <c r="G100" s="38" t="s">
        <v>297</v>
      </c>
      <c r="H100" s="49" t="s">
        <v>298</v>
      </c>
      <c r="I100" s="50"/>
      <c r="J100" s="122"/>
      <c r="K100" s="123"/>
      <c r="L100" s="124"/>
      <c r="M100" s="75"/>
      <c r="V100" s="75"/>
      <c r="W100" s="75"/>
      <c r="X100" s="136"/>
    </row>
    <row r="101" spans="2:24" x14ac:dyDescent="0.25">
      <c r="B101" s="22" t="s">
        <v>110</v>
      </c>
      <c r="C101" s="35"/>
      <c r="D101" s="54"/>
      <c r="E101" s="38"/>
      <c r="F101" s="38"/>
      <c r="G101" s="38" t="s">
        <v>299</v>
      </c>
      <c r="H101" s="49" t="s">
        <v>300</v>
      </c>
      <c r="I101" s="50"/>
      <c r="J101" s="122"/>
      <c r="K101" s="123"/>
      <c r="L101" s="124"/>
      <c r="M101" s="75"/>
      <c r="V101" s="75"/>
      <c r="W101" s="75"/>
      <c r="X101" s="136"/>
    </row>
    <row r="102" spans="2:24" x14ac:dyDescent="0.25">
      <c r="B102" s="22" t="s">
        <v>110</v>
      </c>
      <c r="C102" s="35"/>
      <c r="D102" s="45"/>
      <c r="E102" s="46"/>
      <c r="F102" s="46"/>
      <c r="G102" s="46" t="s">
        <v>301</v>
      </c>
      <c r="H102" s="47" t="s">
        <v>302</v>
      </c>
      <c r="I102" s="48"/>
      <c r="J102" s="141"/>
      <c r="K102" s="142"/>
      <c r="L102" s="143"/>
      <c r="M102" s="75"/>
      <c r="V102" s="75"/>
      <c r="W102" s="75"/>
      <c r="X102" s="136"/>
    </row>
    <row r="103" spans="2:24" x14ac:dyDescent="0.25">
      <c r="B103" s="22" t="s">
        <v>87</v>
      </c>
      <c r="C103" s="35"/>
      <c r="D103" s="63"/>
      <c r="E103" s="56"/>
      <c r="F103" s="56" t="s">
        <v>177</v>
      </c>
      <c r="G103" s="56"/>
      <c r="H103" s="57" t="s">
        <v>178</v>
      </c>
      <c r="I103" s="58"/>
      <c r="J103" s="107"/>
      <c r="K103" s="108"/>
      <c r="L103" s="109"/>
      <c r="M103" s="75"/>
      <c r="V103" s="75"/>
      <c r="W103" s="75"/>
      <c r="X103" s="136"/>
    </row>
    <row r="104" spans="2:24" x14ac:dyDescent="0.25">
      <c r="B104" s="22" t="s">
        <v>110</v>
      </c>
      <c r="C104" s="35"/>
      <c r="D104" s="113"/>
      <c r="E104" s="37"/>
      <c r="F104" s="37"/>
      <c r="G104" s="37" t="s">
        <v>303</v>
      </c>
      <c r="H104" s="114" t="s">
        <v>304</v>
      </c>
      <c r="I104" s="115"/>
      <c r="J104" s="116"/>
      <c r="K104" s="117"/>
      <c r="L104" s="118"/>
      <c r="M104" s="75"/>
      <c r="V104" s="75"/>
      <c r="W104" s="75"/>
      <c r="X104" s="136"/>
    </row>
    <row r="105" spans="2:24" x14ac:dyDescent="0.25">
      <c r="B105" s="22" t="s">
        <v>110</v>
      </c>
      <c r="C105" s="35"/>
      <c r="D105" s="54"/>
      <c r="E105" s="38"/>
      <c r="F105" s="38"/>
      <c r="G105" s="38" t="s">
        <v>305</v>
      </c>
      <c r="H105" s="49" t="s">
        <v>306</v>
      </c>
      <c r="I105" s="50"/>
      <c r="J105" s="122"/>
      <c r="K105" s="123"/>
      <c r="L105" s="124"/>
      <c r="M105" s="75"/>
      <c r="V105" s="75"/>
      <c r="W105" s="75"/>
      <c r="X105" s="136"/>
    </row>
    <row r="106" spans="2:24" x14ac:dyDescent="0.25">
      <c r="B106" s="22" t="s">
        <v>110</v>
      </c>
      <c r="C106" s="35"/>
      <c r="D106" s="54"/>
      <c r="E106" s="38"/>
      <c r="F106" s="38"/>
      <c r="G106" s="38" t="s">
        <v>307</v>
      </c>
      <c r="H106" s="49" t="s">
        <v>308</v>
      </c>
      <c r="I106" s="50"/>
      <c r="J106" s="122"/>
      <c r="K106" s="123"/>
      <c r="L106" s="124"/>
      <c r="M106" s="75"/>
      <c r="V106" s="75"/>
      <c r="W106" s="75"/>
      <c r="X106" s="136"/>
    </row>
    <row r="107" spans="2:24" ht="13.5" thickBot="1" x14ac:dyDescent="0.3">
      <c r="B107" s="22" t="s">
        <v>110</v>
      </c>
      <c r="C107" s="35"/>
      <c r="D107" s="128"/>
      <c r="E107" s="39"/>
      <c r="F107" s="39"/>
      <c r="G107" s="39" t="s">
        <v>309</v>
      </c>
      <c r="H107" s="129" t="s">
        <v>310</v>
      </c>
      <c r="I107" s="130"/>
      <c r="J107" s="131"/>
      <c r="K107" s="132"/>
      <c r="L107" s="133"/>
      <c r="M107" s="75"/>
      <c r="V107" s="75"/>
      <c r="W107" s="75"/>
      <c r="X107" s="136"/>
    </row>
    <row r="108" spans="2:24" x14ac:dyDescent="0.25">
      <c r="B108" s="22" t="s">
        <v>87</v>
      </c>
      <c r="C108" s="35"/>
      <c r="D108" s="41"/>
      <c r="E108" s="42" t="s">
        <v>181</v>
      </c>
      <c r="F108" s="42"/>
      <c r="G108" s="42"/>
      <c r="H108" s="43" t="s">
        <v>182</v>
      </c>
      <c r="I108" s="44"/>
      <c r="J108" s="119"/>
      <c r="K108" s="120"/>
      <c r="L108" s="121"/>
      <c r="M108" s="75"/>
      <c r="V108" s="75"/>
      <c r="W108" s="75"/>
      <c r="X108" s="136"/>
    </row>
    <row r="109" spans="2:24" x14ac:dyDescent="0.25">
      <c r="B109" s="22" t="s">
        <v>87</v>
      </c>
      <c r="C109" s="35"/>
      <c r="D109" s="63"/>
      <c r="E109" s="56"/>
      <c r="F109" s="56" t="s">
        <v>185</v>
      </c>
      <c r="G109" s="56"/>
      <c r="H109" s="57" t="s">
        <v>186</v>
      </c>
      <c r="I109" s="58"/>
      <c r="J109" s="107"/>
      <c r="K109" s="108"/>
      <c r="L109" s="109"/>
      <c r="M109" s="75"/>
      <c r="V109" s="75"/>
      <c r="W109" s="75"/>
      <c r="X109" s="136"/>
    </row>
    <row r="110" spans="2:24" x14ac:dyDescent="0.25">
      <c r="B110" s="22" t="s">
        <v>110</v>
      </c>
      <c r="C110" s="35"/>
      <c r="D110" s="113"/>
      <c r="E110" s="37"/>
      <c r="F110" s="37"/>
      <c r="G110" s="37" t="s">
        <v>311</v>
      </c>
      <c r="H110" s="114" t="s">
        <v>312</v>
      </c>
      <c r="I110" s="115"/>
      <c r="J110" s="116"/>
      <c r="K110" s="117"/>
      <c r="L110" s="118"/>
      <c r="M110" s="75"/>
      <c r="V110" s="75"/>
      <c r="W110" s="75"/>
      <c r="X110" s="136"/>
    </row>
    <row r="111" spans="2:24" x14ac:dyDescent="0.25">
      <c r="B111" s="22" t="s">
        <v>110</v>
      </c>
      <c r="C111" s="35"/>
      <c r="D111" s="54"/>
      <c r="E111" s="38"/>
      <c r="F111" s="38"/>
      <c r="G111" s="38" t="s">
        <v>313</v>
      </c>
      <c r="H111" s="49" t="s">
        <v>314</v>
      </c>
      <c r="I111" s="50"/>
      <c r="J111" s="122"/>
      <c r="K111" s="123"/>
      <c r="L111" s="124"/>
      <c r="M111" s="75"/>
      <c r="V111" s="75"/>
      <c r="W111" s="75"/>
      <c r="X111" s="136"/>
    </row>
    <row r="112" spans="2:24" x14ac:dyDescent="0.25">
      <c r="B112" s="22" t="s">
        <v>110</v>
      </c>
      <c r="C112" s="35"/>
      <c r="D112" s="54"/>
      <c r="E112" s="38"/>
      <c r="F112" s="38"/>
      <c r="G112" s="38" t="s">
        <v>315</v>
      </c>
      <c r="H112" s="49" t="s">
        <v>316</v>
      </c>
      <c r="I112" s="50"/>
      <c r="J112" s="122"/>
      <c r="K112" s="123"/>
      <c r="L112" s="124"/>
      <c r="M112" s="75"/>
      <c r="V112" s="75"/>
      <c r="W112" s="75"/>
      <c r="X112" s="136"/>
    </row>
    <row r="113" spans="2:24" x14ac:dyDescent="0.25">
      <c r="B113" s="22" t="s">
        <v>110</v>
      </c>
      <c r="C113" s="35"/>
      <c r="D113" s="54"/>
      <c r="E113" s="38"/>
      <c r="F113" s="38"/>
      <c r="G113" s="38" t="s">
        <v>317</v>
      </c>
      <c r="H113" s="49" t="s">
        <v>318</v>
      </c>
      <c r="I113" s="50"/>
      <c r="J113" s="122"/>
      <c r="K113" s="123"/>
      <c r="L113" s="124"/>
      <c r="M113" s="75"/>
      <c r="V113" s="75"/>
      <c r="W113" s="75"/>
      <c r="X113" s="136"/>
    </row>
    <row r="114" spans="2:24" x14ac:dyDescent="0.25">
      <c r="B114" s="22" t="s">
        <v>110</v>
      </c>
      <c r="C114" s="35"/>
      <c r="D114" s="54"/>
      <c r="E114" s="38"/>
      <c r="F114" s="38"/>
      <c r="G114" s="38" t="s">
        <v>319</v>
      </c>
      <c r="H114" s="49" t="s">
        <v>320</v>
      </c>
      <c r="I114" s="50"/>
      <c r="J114" s="122"/>
      <c r="K114" s="123"/>
      <c r="L114" s="124"/>
      <c r="M114" s="75"/>
      <c r="V114" s="75"/>
      <c r="W114" s="75"/>
      <c r="X114" s="136"/>
    </row>
    <row r="115" spans="2:24" ht="13.5" thickBot="1" x14ac:dyDescent="0.3">
      <c r="B115" s="22" t="s">
        <v>110</v>
      </c>
      <c r="C115" s="35"/>
      <c r="D115" s="128"/>
      <c r="E115" s="39"/>
      <c r="F115" s="39"/>
      <c r="G115" s="39" t="s">
        <v>321</v>
      </c>
      <c r="H115" s="129" t="s">
        <v>322</v>
      </c>
      <c r="I115" s="130"/>
      <c r="J115" s="131"/>
      <c r="K115" s="132"/>
      <c r="L115" s="133"/>
      <c r="M115" s="75"/>
      <c r="V115" s="75"/>
      <c r="W115" s="75"/>
      <c r="X115" s="136"/>
    </row>
    <row r="116" spans="2:24" x14ac:dyDescent="0.25">
      <c r="B116" s="64" t="s">
        <v>88</v>
      </c>
      <c r="D116" s="134" t="s">
        <v>15</v>
      </c>
      <c r="E116" s="135"/>
      <c r="F116" s="135"/>
      <c r="G116" s="135"/>
      <c r="H116" s="135"/>
      <c r="I116" s="134"/>
      <c r="J116" s="134"/>
      <c r="K116" s="134"/>
      <c r="L116" s="134"/>
      <c r="M116" s="75"/>
      <c r="V116" s="75"/>
      <c r="W116" s="75"/>
      <c r="X116" s="136"/>
    </row>
    <row r="117" spans="2:24" x14ac:dyDescent="0.25">
      <c r="D117" s="137"/>
      <c r="E117" s="138"/>
      <c r="F117" s="139"/>
      <c r="G117" s="139"/>
      <c r="H117" s="139"/>
      <c r="I117" s="139"/>
      <c r="J117" s="139"/>
      <c r="K117" s="139"/>
      <c r="L117" s="139"/>
      <c r="M117" s="75"/>
      <c r="V117" s="75"/>
      <c r="W117" s="75"/>
      <c r="X117" s="136"/>
    </row>
    <row r="118" spans="2:24" x14ac:dyDescent="0.25">
      <c r="D118" s="137"/>
      <c r="E118" s="138"/>
      <c r="F118" s="139"/>
      <c r="G118" s="139"/>
      <c r="H118" s="139"/>
      <c r="I118" s="139"/>
      <c r="J118" s="139"/>
      <c r="K118" s="139"/>
      <c r="L118" s="139"/>
      <c r="M118" s="75"/>
      <c r="V118" s="75"/>
      <c r="W118" s="75"/>
      <c r="X118" s="136"/>
    </row>
    <row r="119" spans="2:24" x14ac:dyDescent="0.25">
      <c r="D119" s="137"/>
      <c r="E119" s="138"/>
      <c r="F119" s="139"/>
      <c r="G119" s="139"/>
      <c r="H119" s="139"/>
      <c r="I119" s="139"/>
      <c r="J119" s="139"/>
      <c r="K119" s="139"/>
      <c r="L119" s="139"/>
      <c r="M119" s="75"/>
      <c r="V119" s="75"/>
      <c r="W119" s="75"/>
      <c r="X119" s="136"/>
    </row>
    <row r="120" spans="2:24" x14ac:dyDescent="0.25">
      <c r="D120" s="137"/>
      <c r="E120" s="138"/>
      <c r="F120" s="139"/>
      <c r="G120" s="139"/>
      <c r="H120" s="139"/>
      <c r="I120" s="139"/>
      <c r="J120" s="139"/>
      <c r="K120" s="139"/>
      <c r="L120" s="139"/>
      <c r="M120" s="75"/>
      <c r="V120" s="75"/>
      <c r="W120" s="75"/>
      <c r="X120" s="136"/>
    </row>
    <row r="121" spans="2:24" x14ac:dyDescent="0.25">
      <c r="D121" s="137"/>
      <c r="E121" s="138"/>
      <c r="F121" s="139"/>
      <c r="G121" s="139"/>
      <c r="H121" s="139"/>
      <c r="I121" s="139"/>
      <c r="J121" s="139"/>
      <c r="K121" s="139"/>
      <c r="L121" s="139"/>
      <c r="M121" s="65" t="s">
        <v>54</v>
      </c>
      <c r="W121" s="65" t="s">
        <v>54</v>
      </c>
    </row>
    <row r="122" spans="2:24" x14ac:dyDescent="0.25">
      <c r="D122" s="137"/>
      <c r="E122" s="138"/>
      <c r="F122" s="139"/>
      <c r="G122" s="139"/>
      <c r="H122" s="139"/>
      <c r="I122" s="139"/>
      <c r="J122" s="139"/>
      <c r="K122" s="139"/>
      <c r="L122" s="139"/>
    </row>
    <row r="123" spans="2:24" x14ac:dyDescent="0.25">
      <c r="D123" s="137"/>
      <c r="E123" s="138"/>
      <c r="F123" s="139"/>
      <c r="G123" s="139"/>
      <c r="H123" s="139"/>
      <c r="I123" s="139"/>
      <c r="J123" s="139"/>
      <c r="K123" s="139"/>
      <c r="L123" s="139"/>
    </row>
    <row r="124" spans="2:24" x14ac:dyDescent="0.25">
      <c r="D124" s="137"/>
      <c r="E124" s="138"/>
      <c r="F124" s="139"/>
      <c r="G124" s="139"/>
      <c r="H124" s="139"/>
      <c r="I124" s="139"/>
      <c r="J124" s="139"/>
      <c r="K124" s="139"/>
      <c r="L124" s="139"/>
    </row>
    <row r="125" spans="2:24" x14ac:dyDescent="0.25">
      <c r="D125" s="137"/>
      <c r="E125" s="138"/>
      <c r="F125" s="139"/>
      <c r="G125" s="139"/>
      <c r="H125" s="139"/>
      <c r="I125" s="139"/>
      <c r="J125" s="139"/>
      <c r="K125" s="139"/>
      <c r="L125" s="139"/>
    </row>
    <row r="126" spans="2:24" x14ac:dyDescent="0.25">
      <c r="D126" s="137"/>
      <c r="E126" s="138"/>
      <c r="F126" s="139"/>
      <c r="G126" s="139"/>
      <c r="H126" s="139"/>
      <c r="I126" s="139"/>
      <c r="J126" s="139"/>
      <c r="K126" s="139"/>
      <c r="L126" s="139"/>
    </row>
    <row r="127" spans="2:24" x14ac:dyDescent="0.25">
      <c r="D127" s="137"/>
      <c r="E127" s="138"/>
      <c r="F127" s="139"/>
      <c r="G127" s="139"/>
      <c r="H127" s="139"/>
      <c r="I127" s="139"/>
      <c r="J127" s="139"/>
      <c r="K127" s="139"/>
      <c r="L127" s="139"/>
    </row>
  </sheetData>
  <sheetProtection password="8669" sheet="1" objects="1" scenarios="1"/>
  <phoneticPr fontId="0" type="noConversion"/>
  <conditionalFormatting sqref="B7:B115">
    <cfRule type="cellIs" dxfId="2" priority="1" stopIfTrue="1" operator="equal">
      <formula>"odstr"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2"/>
  <dimension ref="C1:E97"/>
  <sheetViews>
    <sheetView showGridLines="0" zoomScale="90" workbookViewId="0">
      <pane ySplit="4" topLeftCell="A5" activePane="bottomLeft" state="frozenSplit"/>
      <selection activeCell="N52" sqref="N52"/>
      <selection pane="bottomLeft" activeCell="N52" sqref="N52"/>
    </sheetView>
  </sheetViews>
  <sheetFormatPr defaultColWidth="9.08984375" defaultRowHeight="11.5" x14ac:dyDescent="0.25"/>
  <cols>
    <col min="1" max="1" width="0" style="144" hidden="1" customWidth="1"/>
    <col min="2" max="2" width="1.6328125" style="144" customWidth="1"/>
    <col min="3" max="3" width="96.6328125" style="144" customWidth="1"/>
    <col min="4" max="4" width="9.08984375" style="144"/>
    <col min="5" max="5" width="45.6328125" style="145" customWidth="1"/>
    <col min="6" max="16384" width="9.08984375" style="144"/>
  </cols>
  <sheetData>
    <row r="1" spans="3:5" hidden="1" x14ac:dyDescent="0.25"/>
    <row r="3" spans="3:5" ht="18" customHeight="1" x14ac:dyDescent="0.25">
      <c r="C3" s="146" t="s">
        <v>323</v>
      </c>
      <c r="E3" s="147" t="s">
        <v>324</v>
      </c>
    </row>
    <row r="4" spans="3:5" x14ac:dyDescent="0.25">
      <c r="D4" s="148" t="s">
        <v>325</v>
      </c>
      <c r="E4" s="145" t="s">
        <v>326</v>
      </c>
    </row>
    <row r="5" spans="3:5" x14ac:dyDescent="0.25">
      <c r="C5" s="149" t="s">
        <v>31</v>
      </c>
      <c r="D5" s="150">
        <f t="shared" ref="D5:D32" si="0">LEN(C5)</f>
        <v>125</v>
      </c>
      <c r="E5" s="145" t="s">
        <v>327</v>
      </c>
    </row>
    <row r="6" spans="3:5" x14ac:dyDescent="0.25">
      <c r="C6" s="149" t="s">
        <v>328</v>
      </c>
      <c r="D6" s="151">
        <f t="shared" si="0"/>
        <v>91</v>
      </c>
      <c r="E6" s="145" t="s">
        <v>327</v>
      </c>
    </row>
    <row r="7" spans="3:5" x14ac:dyDescent="0.25">
      <c r="C7" s="152" t="s">
        <v>329</v>
      </c>
      <c r="D7" s="151">
        <f t="shared" si="0"/>
        <v>152</v>
      </c>
    </row>
    <row r="8" spans="3:5" x14ac:dyDescent="0.25">
      <c r="C8" s="152" t="s">
        <v>330</v>
      </c>
      <c r="D8" s="151">
        <f t="shared" si="0"/>
        <v>112</v>
      </c>
    </row>
    <row r="9" spans="3:5" x14ac:dyDescent="0.25">
      <c r="C9" s="149" t="s">
        <v>331</v>
      </c>
      <c r="D9" s="151">
        <f t="shared" si="0"/>
        <v>171</v>
      </c>
      <c r="E9" s="145" t="s">
        <v>332</v>
      </c>
    </row>
    <row r="10" spans="3:5" x14ac:dyDescent="0.25">
      <c r="C10" s="149" t="s">
        <v>30</v>
      </c>
      <c r="D10" s="151">
        <f t="shared" si="0"/>
        <v>70</v>
      </c>
      <c r="E10" s="145" t="s">
        <v>333</v>
      </c>
    </row>
    <row r="11" spans="3:5" x14ac:dyDescent="0.25">
      <c r="C11" s="153" t="s">
        <v>334</v>
      </c>
      <c r="D11" s="151">
        <f t="shared" si="0"/>
        <v>109</v>
      </c>
    </row>
    <row r="12" spans="3:5" x14ac:dyDescent="0.25">
      <c r="C12" s="153" t="s">
        <v>22</v>
      </c>
      <c r="D12" s="151">
        <f t="shared" si="0"/>
        <v>169</v>
      </c>
      <c r="E12" s="145" t="s">
        <v>335</v>
      </c>
    </row>
    <row r="13" spans="3:5" x14ac:dyDescent="0.25">
      <c r="C13" s="149" t="s">
        <v>336</v>
      </c>
      <c r="D13" s="151">
        <f t="shared" si="0"/>
        <v>87</v>
      </c>
      <c r="E13" s="145" t="s">
        <v>337</v>
      </c>
    </row>
    <row r="14" spans="3:5" x14ac:dyDescent="0.25">
      <c r="C14" s="149" t="s">
        <v>338</v>
      </c>
      <c r="D14" s="151">
        <f t="shared" si="0"/>
        <v>77</v>
      </c>
    </row>
    <row r="15" spans="3:5" x14ac:dyDescent="0.25">
      <c r="C15" s="149" t="s">
        <v>339</v>
      </c>
      <c r="D15" s="151">
        <f t="shared" si="0"/>
        <v>109</v>
      </c>
    </row>
    <row r="16" spans="3:5" ht="21" x14ac:dyDescent="0.25">
      <c r="C16" s="149" t="s">
        <v>29</v>
      </c>
      <c r="D16" s="151">
        <f t="shared" si="0"/>
        <v>243</v>
      </c>
      <c r="E16" s="145" t="s">
        <v>333</v>
      </c>
    </row>
    <row r="17" spans="3:5" x14ac:dyDescent="0.25">
      <c r="C17" s="149" t="s">
        <v>334</v>
      </c>
      <c r="D17" s="151">
        <f t="shared" si="0"/>
        <v>109</v>
      </c>
      <c r="E17" s="145" t="s">
        <v>340</v>
      </c>
    </row>
    <row r="18" spans="3:5" x14ac:dyDescent="0.25">
      <c r="C18" s="149" t="s">
        <v>328</v>
      </c>
      <c r="D18" s="151">
        <f t="shared" si="0"/>
        <v>91</v>
      </c>
      <c r="E18" s="145" t="s">
        <v>341</v>
      </c>
    </row>
    <row r="19" spans="3:5" x14ac:dyDescent="0.25">
      <c r="C19" s="149" t="s">
        <v>21</v>
      </c>
      <c r="D19" s="151">
        <f t="shared" si="0"/>
        <v>124</v>
      </c>
      <c r="E19" s="145" t="s">
        <v>340</v>
      </c>
    </row>
    <row r="20" spans="3:5" x14ac:dyDescent="0.25">
      <c r="C20" s="149" t="s">
        <v>24</v>
      </c>
      <c r="D20" s="151">
        <f t="shared" si="0"/>
        <v>97</v>
      </c>
      <c r="E20" s="145" t="s">
        <v>335</v>
      </c>
    </row>
    <row r="21" spans="3:5" x14ac:dyDescent="0.25">
      <c r="C21" s="149" t="s">
        <v>25</v>
      </c>
      <c r="D21" s="151">
        <f t="shared" si="0"/>
        <v>69</v>
      </c>
      <c r="E21" s="145" t="s">
        <v>335</v>
      </c>
    </row>
    <row r="22" spans="3:5" x14ac:dyDescent="0.25">
      <c r="C22" s="149" t="s">
        <v>26</v>
      </c>
      <c r="D22" s="151">
        <f t="shared" si="0"/>
        <v>71</v>
      </c>
      <c r="E22" s="145" t="s">
        <v>335</v>
      </c>
    </row>
    <row r="23" spans="3:5" x14ac:dyDescent="0.25">
      <c r="C23" s="149" t="s">
        <v>23</v>
      </c>
      <c r="D23" s="151">
        <f t="shared" si="0"/>
        <v>90</v>
      </c>
    </row>
    <row r="24" spans="3:5" x14ac:dyDescent="0.25">
      <c r="C24" s="149" t="s">
        <v>27</v>
      </c>
      <c r="D24" s="151">
        <f t="shared" si="0"/>
        <v>96</v>
      </c>
    </row>
    <row r="25" spans="3:5" x14ac:dyDescent="0.25">
      <c r="C25" s="149" t="s">
        <v>28</v>
      </c>
      <c r="D25" s="151">
        <f t="shared" si="0"/>
        <v>70</v>
      </c>
    </row>
    <row r="26" spans="3:5" x14ac:dyDescent="0.25">
      <c r="C26" s="149" t="s">
        <v>342</v>
      </c>
      <c r="D26" s="151">
        <f t="shared" si="0"/>
        <v>105</v>
      </c>
    </row>
    <row r="27" spans="3:5" x14ac:dyDescent="0.25">
      <c r="C27" s="149" t="s">
        <v>18</v>
      </c>
      <c r="D27" s="151">
        <f t="shared" si="0"/>
        <v>171</v>
      </c>
    </row>
    <row r="28" spans="3:5" x14ac:dyDescent="0.25">
      <c r="C28" s="149" t="s">
        <v>343</v>
      </c>
      <c r="D28" s="151">
        <f t="shared" si="0"/>
        <v>128</v>
      </c>
    </row>
    <row r="29" spans="3:5" x14ac:dyDescent="0.25">
      <c r="C29" s="149" t="s">
        <v>20</v>
      </c>
      <c r="D29" s="151">
        <f t="shared" si="0"/>
        <v>130</v>
      </c>
    </row>
    <row r="30" spans="3:5" x14ac:dyDescent="0.25">
      <c r="C30" s="149" t="s">
        <v>344</v>
      </c>
      <c r="D30" s="151">
        <f t="shared" si="0"/>
        <v>30</v>
      </c>
    </row>
    <row r="31" spans="3:5" x14ac:dyDescent="0.25">
      <c r="C31" s="149" t="s">
        <v>345</v>
      </c>
      <c r="D31" s="151">
        <f t="shared" si="0"/>
        <v>81</v>
      </c>
    </row>
    <row r="32" spans="3:5" x14ac:dyDescent="0.25">
      <c r="C32" s="149" t="s">
        <v>17</v>
      </c>
      <c r="D32" s="151">
        <f t="shared" si="0"/>
        <v>92</v>
      </c>
    </row>
    <row r="33" spans="3:4" x14ac:dyDescent="0.25">
      <c r="C33" s="149" t="s">
        <v>16</v>
      </c>
      <c r="D33" s="151"/>
    </row>
    <row r="34" spans="3:4" x14ac:dyDescent="0.25">
      <c r="C34" s="149" t="s">
        <v>19</v>
      </c>
      <c r="D34" s="151">
        <f t="shared" ref="D34:D65" si="1">LEN(C34)</f>
        <v>123</v>
      </c>
    </row>
    <row r="35" spans="3:4" x14ac:dyDescent="0.25">
      <c r="C35" s="149" t="s">
        <v>346</v>
      </c>
      <c r="D35" s="151">
        <f t="shared" si="1"/>
        <v>93</v>
      </c>
    </row>
    <row r="36" spans="3:4" x14ac:dyDescent="0.25">
      <c r="C36" s="149" t="s">
        <v>347</v>
      </c>
      <c r="D36" s="151">
        <f t="shared" si="1"/>
        <v>70</v>
      </c>
    </row>
    <row r="37" spans="3:4" x14ac:dyDescent="0.25">
      <c r="C37" s="149"/>
      <c r="D37" s="151">
        <f t="shared" si="1"/>
        <v>0</v>
      </c>
    </row>
    <row r="38" spans="3:4" x14ac:dyDescent="0.25">
      <c r="C38" s="149"/>
      <c r="D38" s="151">
        <f t="shared" si="1"/>
        <v>0</v>
      </c>
    </row>
    <row r="39" spans="3:4" x14ac:dyDescent="0.25">
      <c r="C39" s="149"/>
      <c r="D39" s="151">
        <f t="shared" si="1"/>
        <v>0</v>
      </c>
    </row>
    <row r="40" spans="3:4" x14ac:dyDescent="0.25">
      <c r="C40" s="149"/>
      <c r="D40" s="151">
        <f t="shared" si="1"/>
        <v>0</v>
      </c>
    </row>
    <row r="41" spans="3:4" x14ac:dyDescent="0.25">
      <c r="C41" s="149"/>
      <c r="D41" s="151">
        <f t="shared" si="1"/>
        <v>0</v>
      </c>
    </row>
    <row r="42" spans="3:4" x14ac:dyDescent="0.25">
      <c r="C42" s="149"/>
      <c r="D42" s="151">
        <f t="shared" si="1"/>
        <v>0</v>
      </c>
    </row>
    <row r="43" spans="3:4" x14ac:dyDescent="0.25">
      <c r="C43" s="149"/>
      <c r="D43" s="151">
        <f t="shared" si="1"/>
        <v>0</v>
      </c>
    </row>
    <row r="44" spans="3:4" x14ac:dyDescent="0.25">
      <c r="C44" s="149"/>
      <c r="D44" s="151">
        <f t="shared" si="1"/>
        <v>0</v>
      </c>
    </row>
    <row r="45" spans="3:4" x14ac:dyDescent="0.25">
      <c r="C45" s="149"/>
      <c r="D45" s="151">
        <f t="shared" si="1"/>
        <v>0</v>
      </c>
    </row>
    <row r="46" spans="3:4" x14ac:dyDescent="0.25">
      <c r="C46" s="149"/>
      <c r="D46" s="151">
        <f t="shared" si="1"/>
        <v>0</v>
      </c>
    </row>
    <row r="47" spans="3:4" x14ac:dyDescent="0.25">
      <c r="C47" s="149"/>
      <c r="D47" s="151">
        <f t="shared" si="1"/>
        <v>0</v>
      </c>
    </row>
    <row r="48" spans="3:4" x14ac:dyDescent="0.25">
      <c r="C48" s="149"/>
      <c r="D48" s="151">
        <f t="shared" si="1"/>
        <v>0</v>
      </c>
    </row>
    <row r="49" spans="3:4" x14ac:dyDescent="0.25">
      <c r="C49" s="149"/>
      <c r="D49" s="151">
        <f t="shared" si="1"/>
        <v>0</v>
      </c>
    </row>
    <row r="50" spans="3:4" x14ac:dyDescent="0.25">
      <c r="C50" s="149"/>
      <c r="D50" s="151">
        <f t="shared" si="1"/>
        <v>0</v>
      </c>
    </row>
    <row r="51" spans="3:4" x14ac:dyDescent="0.25">
      <c r="C51" s="149"/>
      <c r="D51" s="151">
        <f t="shared" si="1"/>
        <v>0</v>
      </c>
    </row>
    <row r="52" spans="3:4" x14ac:dyDescent="0.25">
      <c r="C52" s="149"/>
      <c r="D52" s="151">
        <f t="shared" si="1"/>
        <v>0</v>
      </c>
    </row>
    <row r="53" spans="3:4" x14ac:dyDescent="0.25">
      <c r="C53" s="149"/>
      <c r="D53" s="151">
        <f t="shared" si="1"/>
        <v>0</v>
      </c>
    </row>
    <row r="54" spans="3:4" x14ac:dyDescent="0.25">
      <c r="C54" s="149"/>
      <c r="D54" s="151">
        <f t="shared" si="1"/>
        <v>0</v>
      </c>
    </row>
    <row r="55" spans="3:4" x14ac:dyDescent="0.25">
      <c r="C55" s="149"/>
      <c r="D55" s="151">
        <f t="shared" si="1"/>
        <v>0</v>
      </c>
    </row>
    <row r="56" spans="3:4" x14ac:dyDescent="0.25">
      <c r="C56" s="149"/>
      <c r="D56" s="151">
        <f t="shared" si="1"/>
        <v>0</v>
      </c>
    </row>
    <row r="57" spans="3:4" x14ac:dyDescent="0.25">
      <c r="C57" s="149"/>
      <c r="D57" s="151">
        <f t="shared" si="1"/>
        <v>0</v>
      </c>
    </row>
    <row r="58" spans="3:4" x14ac:dyDescent="0.25">
      <c r="C58" s="149"/>
      <c r="D58" s="151">
        <f t="shared" si="1"/>
        <v>0</v>
      </c>
    </row>
    <row r="59" spans="3:4" x14ac:dyDescent="0.25">
      <c r="C59" s="149"/>
      <c r="D59" s="151">
        <f t="shared" si="1"/>
        <v>0</v>
      </c>
    </row>
    <row r="60" spans="3:4" x14ac:dyDescent="0.25">
      <c r="C60" s="149"/>
      <c r="D60" s="151">
        <f t="shared" si="1"/>
        <v>0</v>
      </c>
    </row>
    <row r="61" spans="3:4" x14ac:dyDescent="0.25">
      <c r="C61" s="149"/>
      <c r="D61" s="151">
        <f t="shared" si="1"/>
        <v>0</v>
      </c>
    </row>
    <row r="62" spans="3:4" x14ac:dyDescent="0.25">
      <c r="C62" s="149"/>
      <c r="D62" s="151">
        <f t="shared" si="1"/>
        <v>0</v>
      </c>
    </row>
    <row r="63" spans="3:4" x14ac:dyDescent="0.25">
      <c r="C63" s="149"/>
      <c r="D63" s="151">
        <f t="shared" si="1"/>
        <v>0</v>
      </c>
    </row>
    <row r="64" spans="3:4" x14ac:dyDescent="0.25">
      <c r="C64" s="149"/>
      <c r="D64" s="151">
        <f t="shared" si="1"/>
        <v>0</v>
      </c>
    </row>
    <row r="65" spans="3:4" x14ac:dyDescent="0.25">
      <c r="C65" s="149"/>
      <c r="D65" s="151">
        <f t="shared" si="1"/>
        <v>0</v>
      </c>
    </row>
    <row r="66" spans="3:4" x14ac:dyDescent="0.25">
      <c r="C66" s="149"/>
      <c r="D66" s="151">
        <f t="shared" ref="D66:D97" si="2">LEN(C66)</f>
        <v>0</v>
      </c>
    </row>
    <row r="67" spans="3:4" x14ac:dyDescent="0.25">
      <c r="C67" s="149"/>
      <c r="D67" s="151">
        <f t="shared" si="2"/>
        <v>0</v>
      </c>
    </row>
    <row r="68" spans="3:4" x14ac:dyDescent="0.25">
      <c r="C68" s="149"/>
      <c r="D68" s="151">
        <f t="shared" si="2"/>
        <v>0</v>
      </c>
    </row>
    <row r="69" spans="3:4" x14ac:dyDescent="0.25">
      <c r="C69" s="149"/>
      <c r="D69" s="151">
        <f t="shared" si="2"/>
        <v>0</v>
      </c>
    </row>
    <row r="70" spans="3:4" x14ac:dyDescent="0.25">
      <c r="C70" s="149"/>
      <c r="D70" s="151">
        <f t="shared" si="2"/>
        <v>0</v>
      </c>
    </row>
    <row r="71" spans="3:4" x14ac:dyDescent="0.25">
      <c r="C71" s="149"/>
      <c r="D71" s="151">
        <f t="shared" si="2"/>
        <v>0</v>
      </c>
    </row>
    <row r="72" spans="3:4" x14ac:dyDescent="0.25">
      <c r="C72" s="149"/>
      <c r="D72" s="151">
        <f t="shared" si="2"/>
        <v>0</v>
      </c>
    </row>
    <row r="73" spans="3:4" x14ac:dyDescent="0.25">
      <c r="C73" s="149"/>
      <c r="D73" s="151">
        <f t="shared" si="2"/>
        <v>0</v>
      </c>
    </row>
    <row r="74" spans="3:4" x14ac:dyDescent="0.25">
      <c r="C74" s="149"/>
      <c r="D74" s="151">
        <f t="shared" si="2"/>
        <v>0</v>
      </c>
    </row>
    <row r="75" spans="3:4" x14ac:dyDescent="0.25">
      <c r="C75" s="149"/>
      <c r="D75" s="151">
        <f t="shared" si="2"/>
        <v>0</v>
      </c>
    </row>
    <row r="76" spans="3:4" x14ac:dyDescent="0.25">
      <c r="C76" s="149"/>
      <c r="D76" s="151">
        <f t="shared" si="2"/>
        <v>0</v>
      </c>
    </row>
    <row r="77" spans="3:4" x14ac:dyDescent="0.25">
      <c r="C77" s="149"/>
      <c r="D77" s="151">
        <f t="shared" si="2"/>
        <v>0</v>
      </c>
    </row>
    <row r="78" spans="3:4" x14ac:dyDescent="0.25">
      <c r="C78" s="149"/>
      <c r="D78" s="151">
        <f t="shared" si="2"/>
        <v>0</v>
      </c>
    </row>
    <row r="79" spans="3:4" x14ac:dyDescent="0.25">
      <c r="C79" s="149"/>
      <c r="D79" s="151">
        <f t="shared" si="2"/>
        <v>0</v>
      </c>
    </row>
    <row r="80" spans="3:4" x14ac:dyDescent="0.25">
      <c r="C80" s="149"/>
      <c r="D80" s="151">
        <f t="shared" si="2"/>
        <v>0</v>
      </c>
    </row>
    <row r="81" spans="3:4" x14ac:dyDescent="0.25">
      <c r="C81" s="149"/>
      <c r="D81" s="151">
        <f t="shared" si="2"/>
        <v>0</v>
      </c>
    </row>
    <row r="82" spans="3:4" x14ac:dyDescent="0.25">
      <c r="C82" s="149"/>
      <c r="D82" s="151">
        <f t="shared" si="2"/>
        <v>0</v>
      </c>
    </row>
    <row r="83" spans="3:4" x14ac:dyDescent="0.25">
      <c r="C83" s="149"/>
      <c r="D83" s="151">
        <f t="shared" si="2"/>
        <v>0</v>
      </c>
    </row>
    <row r="84" spans="3:4" x14ac:dyDescent="0.25">
      <c r="C84" s="149"/>
      <c r="D84" s="151">
        <f t="shared" si="2"/>
        <v>0</v>
      </c>
    </row>
    <row r="85" spans="3:4" x14ac:dyDescent="0.25">
      <c r="C85" s="149"/>
      <c r="D85" s="151">
        <f t="shared" si="2"/>
        <v>0</v>
      </c>
    </row>
    <row r="86" spans="3:4" x14ac:dyDescent="0.25">
      <c r="C86" s="149"/>
      <c r="D86" s="151">
        <f t="shared" si="2"/>
        <v>0</v>
      </c>
    </row>
    <row r="87" spans="3:4" x14ac:dyDescent="0.25">
      <c r="C87" s="149"/>
      <c r="D87" s="151">
        <f t="shared" si="2"/>
        <v>0</v>
      </c>
    </row>
    <row r="88" spans="3:4" x14ac:dyDescent="0.25">
      <c r="C88" s="149"/>
      <c r="D88" s="151">
        <f t="shared" si="2"/>
        <v>0</v>
      </c>
    </row>
    <row r="89" spans="3:4" x14ac:dyDescent="0.25">
      <c r="C89" s="149"/>
      <c r="D89" s="151">
        <f t="shared" si="2"/>
        <v>0</v>
      </c>
    </row>
    <row r="90" spans="3:4" x14ac:dyDescent="0.25">
      <c r="C90" s="149"/>
      <c r="D90" s="151">
        <f t="shared" si="2"/>
        <v>0</v>
      </c>
    </row>
    <row r="91" spans="3:4" x14ac:dyDescent="0.25">
      <c r="C91" s="149"/>
      <c r="D91" s="151">
        <f t="shared" si="2"/>
        <v>0</v>
      </c>
    </row>
    <row r="92" spans="3:4" x14ac:dyDescent="0.25">
      <c r="C92" s="149"/>
      <c r="D92" s="151">
        <f t="shared" si="2"/>
        <v>0</v>
      </c>
    </row>
    <row r="93" spans="3:4" x14ac:dyDescent="0.25">
      <c r="C93" s="149"/>
      <c r="D93" s="151">
        <f t="shared" si="2"/>
        <v>0</v>
      </c>
    </row>
    <row r="94" spans="3:4" x14ac:dyDescent="0.25">
      <c r="C94" s="149"/>
      <c r="D94" s="151">
        <f t="shared" si="2"/>
        <v>0</v>
      </c>
    </row>
    <row r="95" spans="3:4" x14ac:dyDescent="0.25">
      <c r="C95" s="149"/>
      <c r="D95" s="151">
        <f t="shared" si="2"/>
        <v>0</v>
      </c>
    </row>
    <row r="96" spans="3:4" x14ac:dyDescent="0.25">
      <c r="C96" s="149"/>
      <c r="D96" s="151">
        <f t="shared" si="2"/>
        <v>0</v>
      </c>
    </row>
    <row r="97" spans="3:4" x14ac:dyDescent="0.25">
      <c r="C97" s="154"/>
      <c r="D97" s="155">
        <f t="shared" si="2"/>
        <v>0</v>
      </c>
    </row>
  </sheetData>
  <phoneticPr fontId="0" type="noConversion"/>
  <conditionalFormatting sqref="D5:D97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17</vt:i4>
      </vt:variant>
    </vt:vector>
  </HeadingPairs>
  <TitlesOfParts>
    <vt:vector size="27" baseType="lpstr">
      <vt:lpstr>Obsah</vt:lpstr>
      <vt:lpstr>C1</vt:lpstr>
      <vt:lpstr>C2</vt:lpstr>
      <vt:lpstr>C3</vt:lpstr>
      <vt:lpstr>C4</vt:lpstr>
      <vt:lpstr>C5</vt:lpstr>
      <vt:lpstr>C6</vt:lpstr>
      <vt:lpstr>Vzory</vt:lpstr>
      <vt:lpstr>Komentáře</vt:lpstr>
      <vt:lpstr>KNIHOVNA</vt:lpstr>
      <vt:lpstr>'C1'!Datova_oblast</vt:lpstr>
      <vt:lpstr>'C2'!Datova_oblast</vt:lpstr>
      <vt:lpstr>'C3'!Datova_oblast</vt:lpstr>
      <vt:lpstr>'C4'!Datova_oblast</vt:lpstr>
      <vt:lpstr>'C5'!Datova_oblast</vt:lpstr>
      <vt:lpstr>'C6'!Datova_oblast</vt:lpstr>
      <vt:lpstr>Obsah!Názvy_tisku</vt:lpstr>
      <vt:lpstr>'C1'!Oblast_tisku</vt:lpstr>
      <vt:lpstr>'C2'!Oblast_tisku</vt:lpstr>
      <vt:lpstr>'C3'!Oblast_tisku</vt:lpstr>
      <vt:lpstr>'C4'!Oblast_tisku</vt:lpstr>
      <vt:lpstr>'C5'!Oblast_tisku</vt:lpstr>
      <vt:lpstr>'C6'!Oblast_tisku</vt:lpstr>
      <vt:lpstr>Komentáře!Oblast_tisku</vt:lpstr>
      <vt:lpstr>Obsah!Oblast_tisku</vt:lpstr>
      <vt:lpstr>Tabulka_109</vt:lpstr>
      <vt:lpstr>Tabulka_23</vt:lpstr>
    </vt:vector>
  </TitlesOfParts>
  <Company>UIV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Kočová Jaroslava</cp:lastModifiedBy>
  <cp:lastPrinted>2016-05-04T13:14:43Z</cp:lastPrinted>
  <dcterms:created xsi:type="dcterms:W3CDTF">2000-10-16T14:33:05Z</dcterms:created>
  <dcterms:modified xsi:type="dcterms:W3CDTF">2021-03-09T12:43:38Z</dcterms:modified>
</cp:coreProperties>
</file>