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9FF4900B-FC13-4E71-AEED-2B31C889F3DB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Obsah" sheetId="1" r:id="rId1"/>
    <sheet name="B3.1" sheetId="39" r:id="rId2"/>
    <sheet name="B3.2" sheetId="40" r:id="rId3"/>
    <sheet name="B3.3" sheetId="6" r:id="rId4"/>
    <sheet name="B3.4" sheetId="7" r:id="rId5"/>
    <sheet name="B3.5" sheetId="21" r:id="rId6"/>
    <sheet name="B3.6" sheetId="9" r:id="rId7"/>
    <sheet name="B3.7" sheetId="32" r:id="rId8"/>
    <sheet name="B3.8" sheetId="11" r:id="rId9"/>
    <sheet name="B3.9" sheetId="20" r:id="rId10"/>
    <sheet name="B3.10" sheetId="23" r:id="rId11"/>
    <sheet name="B3.11" sheetId="24" r:id="rId12"/>
    <sheet name="B3.12" sheetId="33" r:id="rId13"/>
    <sheet name="B3.13" sheetId="34" r:id="rId14"/>
    <sheet name="B3.14" sheetId="14" r:id="rId15"/>
    <sheet name="B3.15" sheetId="17" r:id="rId16"/>
    <sheet name="B3.16" sheetId="12" state="hidden" r:id="rId17"/>
    <sheet name="GB1" sheetId="35" r:id="rId18"/>
    <sheet name="GB2" sheetId="36" r:id="rId19"/>
    <sheet name="GB3" sheetId="37" r:id="rId20"/>
    <sheet name="GB4" sheetId="38" r:id="rId21"/>
  </sheets>
  <definedNames>
    <definedName name="data_1" localSheetId="1">'B3.1'!$J$12:$T$19</definedName>
    <definedName name="data_1">#REF!</definedName>
    <definedName name="data_10" localSheetId="12">#REF!</definedName>
    <definedName name="data_10" localSheetId="13">#REF!</definedName>
    <definedName name="data_10">'B3.8'!$J$13:$T$18</definedName>
    <definedName name="data_11">'B3.4'!$J$12:$T$19</definedName>
    <definedName name="data_12">#REF!</definedName>
    <definedName name="data_13" localSheetId="12">#REF!</definedName>
    <definedName name="data_13" localSheetId="13">#REF!</definedName>
    <definedName name="data_13">'B3.5'!$J$13:$T$18</definedName>
    <definedName name="data_14" localSheetId="12">#REF!</definedName>
    <definedName name="data_14" localSheetId="13">#REF!</definedName>
    <definedName name="data_14">#REF!</definedName>
    <definedName name="data_15" localSheetId="12">#REF!</definedName>
    <definedName name="data_15" localSheetId="13">#REF!</definedName>
    <definedName name="data_15">'B3.10'!$J$17:$T$26</definedName>
    <definedName name="data_16" localSheetId="12">#REF!</definedName>
    <definedName name="data_16" localSheetId="13">#REF!</definedName>
    <definedName name="data_16">#REF!</definedName>
    <definedName name="data_17" localSheetId="12">#REF!</definedName>
    <definedName name="data_17" localSheetId="13">#REF!</definedName>
    <definedName name="data_17">'B3.11'!$J$12:$T$18</definedName>
    <definedName name="data_18" localSheetId="12">#REF!</definedName>
    <definedName name="data_18" localSheetId="13">#REF!</definedName>
    <definedName name="data_18">#REF!</definedName>
    <definedName name="data_19" localSheetId="12">#REF!</definedName>
    <definedName name="data_19" localSheetId="13">#REF!</definedName>
    <definedName name="data_19">'B3.9'!$J$14:$T$16</definedName>
    <definedName name="data_2" localSheetId="12">'B3.12'!$J$13:$U$35</definedName>
    <definedName name="data_2" localSheetId="2">'B3.2'!$J$12:$T$69</definedName>
    <definedName name="data_2">#REF!</definedName>
    <definedName name="data_20" localSheetId="12">#REF!</definedName>
    <definedName name="data_20" localSheetId="13">#REF!</definedName>
    <definedName name="data_20" localSheetId="17">'GB1'!$J$13:$P$37</definedName>
    <definedName name="data_20" localSheetId="18">'GB2'!$I$13:$O$38</definedName>
    <definedName name="data_20" localSheetId="19">'GB3'!$J$13:$P$35</definedName>
    <definedName name="data_20" localSheetId="20">'GB4'!$J$14:$T$44</definedName>
    <definedName name="data_20">'B3.16'!$J$13:$T$38</definedName>
    <definedName name="data_21" localSheetId="12">#REF!</definedName>
    <definedName name="data_21" localSheetId="13">#REF!</definedName>
    <definedName name="data_21">#REF!</definedName>
    <definedName name="data_22" localSheetId="12">#REF!</definedName>
    <definedName name="data_22" localSheetId="13">#REF!</definedName>
    <definedName name="data_22">#REF!</definedName>
    <definedName name="data_23" localSheetId="12">#REF!</definedName>
    <definedName name="data_23" localSheetId="13">#REF!</definedName>
    <definedName name="data_23">'B3.15'!$J$11:$T$20</definedName>
    <definedName name="data_24" localSheetId="12">#REF!</definedName>
    <definedName name="data_24" localSheetId="13">#REF!</definedName>
    <definedName name="data_24">#REF!</definedName>
    <definedName name="data_25" localSheetId="12">#REF!</definedName>
    <definedName name="data_25" localSheetId="13">#REF!</definedName>
    <definedName name="data_25">#REF!</definedName>
    <definedName name="data_26" localSheetId="12">#REF!</definedName>
    <definedName name="data_26" localSheetId="13">#REF!</definedName>
    <definedName name="data_26">'B3.14'!$J$12:$T$14</definedName>
    <definedName name="data_27" localSheetId="12">#REF!</definedName>
    <definedName name="data_27" localSheetId="13">#REF!</definedName>
    <definedName name="data_27">#REF!</definedName>
    <definedName name="data_3" localSheetId="13">'B3.13'!$J$13:$U$23</definedName>
    <definedName name="data_3">#REF!</definedName>
    <definedName name="data_4">'B3.3'!$J$12:$T$20</definedName>
    <definedName name="data_5">#REF!</definedName>
    <definedName name="data_6" localSheetId="12">#REF!</definedName>
    <definedName name="data_6" localSheetId="13">#REF!</definedName>
    <definedName name="data_6">'B3.6'!$J$12:$T$34</definedName>
    <definedName name="data_7" localSheetId="12">#REF!</definedName>
    <definedName name="data_7" localSheetId="13">#REF!</definedName>
    <definedName name="data_7">#REF!</definedName>
    <definedName name="data_8" localSheetId="12">#REF!</definedName>
    <definedName name="data_8" localSheetId="13">#REF!</definedName>
    <definedName name="data_8">'B3.7'!$J$12:$T$34</definedName>
    <definedName name="data_9" localSheetId="12">#REF!</definedName>
    <definedName name="data_9" localSheetId="13">#REF!</definedName>
    <definedName name="data_9">#REF!</definedName>
    <definedName name="Datova_oblast" localSheetId="1">'B3.1'!$J$12:$T$19</definedName>
    <definedName name="Datova_oblast" localSheetId="10">'B3.10'!$J$17:$T$26</definedName>
    <definedName name="Datova_oblast" localSheetId="11">'B3.11'!$J$12:$T$18</definedName>
    <definedName name="Datova_oblast" localSheetId="12">'B3.12'!$J$12:$T$18</definedName>
    <definedName name="Datova_oblast" localSheetId="13">'B3.13'!$J$12:$T$22</definedName>
    <definedName name="Datova_oblast" localSheetId="14">'B3.14'!$J$12:$T$14</definedName>
    <definedName name="Datova_oblast" localSheetId="15">'B3.15'!$J$12:$T$20</definedName>
    <definedName name="Datova_oblast" localSheetId="16">'B3.16'!$J$12:$T$38</definedName>
    <definedName name="Datova_oblast" localSheetId="2">'B3.2'!$J$12:$T$69</definedName>
    <definedName name="Datova_oblast" localSheetId="3">'B3.3'!$J$12:$T$20</definedName>
    <definedName name="Datova_oblast" localSheetId="4">'B3.4'!$J$12:$T$19</definedName>
    <definedName name="Datova_oblast" localSheetId="5">'B3.5'!$J$13:$T$18</definedName>
    <definedName name="Datova_oblast" localSheetId="6">'B3.6'!$J$12:$T$34</definedName>
    <definedName name="Datova_oblast" localSheetId="7">'B3.7'!$J$12:$T$34</definedName>
    <definedName name="Datova_oblast" localSheetId="8">'B3.8'!$J$13:$T$18</definedName>
    <definedName name="Datova_oblast" localSheetId="9">'B3.9'!$J$12:$T$16</definedName>
    <definedName name="Datova_oblast" localSheetId="17">'GB1'!$I$12:$P$37</definedName>
    <definedName name="Datova_oblast" localSheetId="18">'GB2'!$H$12:$O$38</definedName>
    <definedName name="Datova_oblast" localSheetId="19">'GB3'!$I$12:$P$35</definedName>
    <definedName name="Datova_oblast" localSheetId="20">'GB4'!$I$13:$T$44</definedName>
    <definedName name="_xlnm.Print_Titles" localSheetId="0">Obsah!$3:$5</definedName>
    <definedName name="Novy_rok" localSheetId="1">'B3.1'!$T$12:$T$19</definedName>
    <definedName name="Novy_rok" localSheetId="10">'B3.10'!$T$17:$T$26</definedName>
    <definedName name="Novy_rok" localSheetId="11">'B3.11'!#REF!</definedName>
    <definedName name="Novy_rok" localSheetId="12">'B3.12'!$U$13:$U$35</definedName>
    <definedName name="Novy_rok" localSheetId="13">'B3.13'!$U$13:$U$23</definedName>
    <definedName name="Novy_rok" localSheetId="14">'B3.14'!$T$12:$T$14</definedName>
    <definedName name="Novy_rok" localSheetId="15">'B3.15'!$T$12:$T$17</definedName>
    <definedName name="Novy_rok" localSheetId="16">'B3.16'!$T$12:$T$38</definedName>
    <definedName name="Novy_rok" localSheetId="2">'B3.2'!$T$12:$T$69</definedName>
    <definedName name="Novy_rok" localSheetId="3">'B3.3'!$T$12:$T$20</definedName>
    <definedName name="Novy_rok" localSheetId="4">'B3.4'!$T$12:$T$19</definedName>
    <definedName name="Novy_rok" localSheetId="5">'B3.5'!$T$13:$T$18</definedName>
    <definedName name="Novy_rok" localSheetId="6">'B3.6'!$T$12:$T$34</definedName>
    <definedName name="Novy_rok" localSheetId="7">'B3.7'!$T$12:$T$34</definedName>
    <definedName name="Novy_rok" localSheetId="8">'B3.8'!$T$13:$T$18</definedName>
    <definedName name="Novy_rok" localSheetId="9">'B3.9'!$T$14:$T$16</definedName>
    <definedName name="Novy_rok" localSheetId="17">'GB1'!$P$12:$P$37</definedName>
    <definedName name="Novy_rok" localSheetId="18">'GB2'!$O$12:$O$38</definedName>
    <definedName name="Novy_rok" localSheetId="19">'GB3'!$P$12:$P$35</definedName>
    <definedName name="Novy_rok" localSheetId="20">'GB4'!$T$13:$T$44</definedName>
    <definedName name="_xlnm.Print_Area" localSheetId="1">'B3.1'!$D$4:$T$20</definedName>
    <definedName name="_xlnm.Print_Area" localSheetId="10">'B3.10'!$D$4:$T$29</definedName>
    <definedName name="_xlnm.Print_Area" localSheetId="11">'B3.11'!$D$4:$T$19</definedName>
    <definedName name="_xlnm.Print_Area" localSheetId="12">'B3.12'!$D$4:$T$19</definedName>
    <definedName name="_xlnm.Print_Area" localSheetId="13">'B3.13'!$D$4:$T$23</definedName>
    <definedName name="_xlnm.Print_Area" localSheetId="14">'B3.14'!$D$4:$T$16</definedName>
    <definedName name="_xlnm.Print_Area" localSheetId="15">'B3.15'!$D$4:$T$22</definedName>
    <definedName name="_xlnm.Print_Area" localSheetId="16">'B3.16'!$D$4:$T$43</definedName>
    <definedName name="_xlnm.Print_Area" localSheetId="2">'B3.2'!$D$4:$T$70</definedName>
    <definedName name="_xlnm.Print_Area" localSheetId="3">'B3.3'!$D$4:$T$21</definedName>
    <definedName name="_xlnm.Print_Area" localSheetId="4">'B3.4'!$D$4:$T$29</definedName>
    <definedName name="_xlnm.Print_Area" localSheetId="5">'B3.5'!$D$4:$T$20</definedName>
    <definedName name="_xlnm.Print_Area" localSheetId="6">'B3.6'!$D$4:$T$35</definedName>
    <definedName name="_xlnm.Print_Area" localSheetId="7">'B3.7'!$D$4:$T$35</definedName>
    <definedName name="_xlnm.Print_Area" localSheetId="8">'B3.8'!$D$4:$T$20</definedName>
    <definedName name="_xlnm.Print_Area" localSheetId="9">'B3.9'!$D$4:$T$20</definedName>
    <definedName name="_xlnm.Print_Area" localSheetId="17">'GB1'!$D$4:$P$38</definedName>
    <definedName name="_xlnm.Print_Area" localSheetId="18">'GB2'!$D$4:$O$39</definedName>
    <definedName name="_xlnm.Print_Area" localSheetId="19">'GB3'!$D$4:$P$36</definedName>
    <definedName name="_xlnm.Print_Area" localSheetId="20">'GB4'!$D$4:$T$47</definedName>
    <definedName name="_xlnm.Print_Area" localSheetId="0">Obsah!$D$3:$H$50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1" i="38" l="1"/>
  <c r="S19" i="38"/>
  <c r="S14" i="38"/>
  <c r="S12" i="38"/>
  <c r="S25" i="12"/>
  <c r="S29" i="12" s="1"/>
  <c r="S19" i="12"/>
  <c r="S23" i="12" s="1"/>
  <c r="S15" i="12"/>
  <c r="S14" i="12"/>
  <c r="S17" i="17"/>
  <c r="S20" i="38" s="1"/>
  <c r="S16" i="17"/>
  <c r="S13" i="38" s="1"/>
  <c r="S22" i="12" l="1"/>
  <c r="S13" i="12"/>
  <c r="S17" i="12" s="1"/>
  <c r="S28" i="12"/>
  <c r="S16" i="12" l="1"/>
  <c r="S34" i="12"/>
  <c r="S32" i="12"/>
  <c r="R21" i="38" l="1"/>
  <c r="R19" i="38"/>
  <c r="R14" i="38"/>
  <c r="R12" i="38"/>
  <c r="R25" i="12"/>
  <c r="R29" i="12" s="1"/>
  <c r="R19" i="12"/>
  <c r="R23" i="12" s="1"/>
  <c r="R15" i="12"/>
  <c r="R14" i="12"/>
  <c r="R17" i="17"/>
  <c r="R20" i="38" s="1"/>
  <c r="R16" i="17"/>
  <c r="R13" i="38" s="1"/>
  <c r="R28" i="12" l="1"/>
  <c r="R13" i="12"/>
  <c r="R17" i="12" s="1"/>
  <c r="R32" i="12"/>
  <c r="R22" i="12"/>
  <c r="R16" i="12"/>
  <c r="R34" i="12" l="1"/>
  <c r="J21" i="38"/>
  <c r="K21" i="38"/>
  <c r="L21" i="38"/>
  <c r="M21" i="38"/>
  <c r="N21" i="38"/>
  <c r="O21" i="38"/>
  <c r="P21" i="38"/>
  <c r="Q21" i="38"/>
  <c r="T21" i="38"/>
  <c r="J19" i="38"/>
  <c r="K19" i="38"/>
  <c r="L19" i="38"/>
  <c r="M19" i="38"/>
  <c r="N19" i="38"/>
  <c r="O19" i="38"/>
  <c r="P19" i="38"/>
  <c r="Q19" i="38"/>
  <c r="T19" i="38"/>
  <c r="J14" i="38"/>
  <c r="K14" i="38"/>
  <c r="L14" i="38"/>
  <c r="M14" i="38"/>
  <c r="N14" i="38"/>
  <c r="O14" i="38"/>
  <c r="P14" i="38"/>
  <c r="Q14" i="38"/>
  <c r="T14" i="38"/>
  <c r="J12" i="38"/>
  <c r="K12" i="38"/>
  <c r="L12" i="38"/>
  <c r="M12" i="38"/>
  <c r="N12" i="38"/>
  <c r="O12" i="38"/>
  <c r="P12" i="38"/>
  <c r="Q12" i="38"/>
  <c r="T12" i="38"/>
  <c r="Q25" i="12" l="1"/>
  <c r="Q29" i="12" s="1"/>
  <c r="Q19" i="12"/>
  <c r="Q23" i="12" s="1"/>
  <c r="Q15" i="12"/>
  <c r="Q14" i="12"/>
  <c r="Q17" i="17"/>
  <c r="Q20" i="38" s="1"/>
  <c r="Q16" i="17"/>
  <c r="Q13" i="38" s="1"/>
  <c r="Q13" i="12" l="1"/>
  <c r="Q34" i="12" s="1"/>
  <c r="Q28" i="12"/>
  <c r="Q22" i="12"/>
  <c r="Q17" i="12" l="1"/>
  <c r="Q32" i="12"/>
  <c r="Q16" i="12"/>
  <c r="F12" i="1" l="1"/>
  <c r="F10" i="1"/>
  <c r="F14" i="1"/>
  <c r="P25" i="12" l="1"/>
  <c r="P29" i="12" s="1"/>
  <c r="P19" i="12"/>
  <c r="P22" i="12" s="1"/>
  <c r="P15" i="12"/>
  <c r="P14" i="12"/>
  <c r="P17" i="17"/>
  <c r="P20" i="38" s="1"/>
  <c r="P16" i="17"/>
  <c r="P13" i="38" s="1"/>
  <c r="P13" i="12" l="1"/>
  <c r="P34" i="12" s="1"/>
  <c r="P28" i="12"/>
  <c r="P17" i="12"/>
  <c r="P16" i="12"/>
  <c r="P23" i="12"/>
  <c r="O25" i="12"/>
  <c r="O29" i="12" s="1"/>
  <c r="O19" i="12"/>
  <c r="O23" i="12" s="1"/>
  <c r="O15" i="12"/>
  <c r="O14" i="12"/>
  <c r="O17" i="17"/>
  <c r="O20" i="38" s="1"/>
  <c r="O16" i="17"/>
  <c r="O13" i="38" s="1"/>
  <c r="T14" i="12"/>
  <c r="N17" i="17"/>
  <c r="N20" i="38" s="1"/>
  <c r="M17" i="17"/>
  <c r="M20" i="38" s="1"/>
  <c r="L17" i="17"/>
  <c r="L20" i="38" s="1"/>
  <c r="K17" i="17"/>
  <c r="K20" i="38" s="1"/>
  <c r="J17" i="17"/>
  <c r="J20" i="38" s="1"/>
  <c r="N16" i="17"/>
  <c r="N13" i="38" s="1"/>
  <c r="M16" i="17"/>
  <c r="M13" i="38" s="1"/>
  <c r="L16" i="17"/>
  <c r="L13" i="38" s="1"/>
  <c r="K16" i="17"/>
  <c r="K13" i="38" s="1"/>
  <c r="J16" i="17"/>
  <c r="J13" i="38" s="1"/>
  <c r="N14" i="12"/>
  <c r="N15" i="12"/>
  <c r="N25" i="12"/>
  <c r="N28" i="12" s="1"/>
  <c r="N19" i="12"/>
  <c r="M14" i="12"/>
  <c r="M15" i="12"/>
  <c r="M25" i="12"/>
  <c r="M28" i="12" s="1"/>
  <c r="M19" i="12"/>
  <c r="T19" i="12"/>
  <c r="T22" i="12" s="1"/>
  <c r="L14" i="12"/>
  <c r="L15" i="12"/>
  <c r="L25" i="12"/>
  <c r="L29" i="12" s="1"/>
  <c r="T15" i="12"/>
  <c r="K32" i="12"/>
  <c r="J32" i="12"/>
  <c r="K34" i="12"/>
  <c r="T25" i="12"/>
  <c r="T28" i="12" s="1"/>
  <c r="T17" i="17"/>
  <c r="T20" i="38" s="1"/>
  <c r="T16" i="17"/>
  <c r="T13" i="38" s="1"/>
  <c r="J34" i="12"/>
  <c r="F49" i="1"/>
  <c r="F47" i="1"/>
  <c r="F45" i="1"/>
  <c r="F43" i="1"/>
  <c r="F40" i="1"/>
  <c r="F16" i="1"/>
  <c r="F38" i="1"/>
  <c r="F36" i="1"/>
  <c r="F34" i="1"/>
  <c r="F32" i="1"/>
  <c r="F30" i="1"/>
  <c r="F28" i="1"/>
  <c r="F26" i="1"/>
  <c r="F24" i="1"/>
  <c r="F22" i="1"/>
  <c r="F20" i="1"/>
  <c r="F18" i="1"/>
  <c r="L28" i="12"/>
  <c r="M29" i="12"/>
  <c r="O22" i="12" l="1"/>
  <c r="M13" i="12"/>
  <c r="M16" i="12" s="1"/>
  <c r="L13" i="12"/>
  <c r="L32" i="12" s="1"/>
  <c r="P32" i="12"/>
  <c r="O13" i="12"/>
  <c r="O34" i="12" s="1"/>
  <c r="L17" i="12"/>
  <c r="M17" i="12"/>
  <c r="M32" i="12"/>
  <c r="N13" i="12"/>
  <c r="N17" i="12" s="1"/>
  <c r="N29" i="12"/>
  <c r="T23" i="12"/>
  <c r="T29" i="12"/>
  <c r="T13" i="12"/>
  <c r="T34" i="12" s="1"/>
  <c r="L34" i="12"/>
  <c r="O28" i="12"/>
  <c r="M34" i="12" l="1"/>
  <c r="O32" i="12"/>
  <c r="O17" i="12"/>
  <c r="O16" i="12"/>
  <c r="N16" i="12"/>
  <c r="L16" i="12"/>
  <c r="N32" i="12"/>
  <c r="N34" i="12"/>
  <c r="T16" i="12"/>
  <c r="T32" i="12"/>
  <c r="T17" i="12"/>
</calcChain>
</file>

<file path=xl/sharedStrings.xml><?xml version="1.0" encoding="utf-8"?>
<sst xmlns="http://schemas.openxmlformats.org/spreadsheetml/2006/main" count="733" uniqueCount="306">
  <si>
    <t xml:space="preserve"> </t>
  </si>
  <si>
    <t>Tab. B3.11:</t>
  </si>
  <si>
    <t>Tab. B3.14:</t>
  </si>
  <si>
    <t>1)</t>
  </si>
  <si>
    <t>Předškolní vzdělávání celkem</t>
  </si>
  <si>
    <t>Zřizovatel</t>
  </si>
  <si>
    <t>Počet dětí</t>
  </si>
  <si>
    <t xml:space="preserve"> 301 a více</t>
  </si>
  <si>
    <t>Věk</t>
  </si>
  <si>
    <t xml:space="preserve"> 3leté</t>
  </si>
  <si>
    <t xml:space="preserve"> 4leté</t>
  </si>
  <si>
    <t xml:space="preserve"> 5leté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</si>
  <si>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</si>
  <si>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</si>
  <si>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</si>
  <si>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</si>
  <si>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</si>
  <si>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</si>
  <si>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</si>
  <si>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</si>
  <si>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</si>
  <si>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</si>
  <si>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</si>
  <si>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</si>
  <si>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</si>
  <si>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</si>
  <si>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</si>
  <si>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</si>
  <si>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</si>
  <si>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</si>
  <si>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</si>
  <si>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</si>
  <si>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</si>
  <si>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</si>
  <si>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</si>
  <si>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</si>
  <si>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</si>
  <si>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</si>
  <si>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</si>
  <si>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</si>
  <si>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</si>
  <si>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</si>
  <si>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</si>
  <si>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</si>
  <si>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</si>
  <si>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</si>
  <si>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</si>
  <si>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</si>
  <si>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</si>
  <si>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</si>
  <si>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</si>
  <si>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</si>
  <si>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</si>
  <si>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</si>
  <si>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</si>
  <si>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</si>
  <si>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v tis. Kč</t>
  </si>
  <si>
    <t xml:space="preserve"> neinvestiční výdaje</t>
  </si>
  <si>
    <t xml:space="preserve"> investiční výdaje</t>
  </si>
  <si>
    <t>v %</t>
  </si>
  <si>
    <t>Podíl výdajů na předškolní vzdělávání na celkových výdajích na školství a podíl na HDP</t>
  </si>
  <si>
    <t>Podíl výdajů na MŠ na celkových výdajích</t>
  </si>
  <si>
    <t>HDP v mld. Kč v běžných cenách</t>
  </si>
  <si>
    <t>Výdaje na MŠ v % HDP</t>
  </si>
  <si>
    <t>Zaměstnanci celkem</t>
  </si>
  <si>
    <t>Nominální mzda (v běžných cenách)</t>
  </si>
  <si>
    <t>Index spotřebitelských cen a meziroční inflace</t>
  </si>
  <si>
    <t>Poměrové ukazatele</t>
  </si>
  <si>
    <t>3leté</t>
  </si>
  <si>
    <t>4leté</t>
  </si>
  <si>
    <t>5leté</t>
  </si>
  <si>
    <t>Mateřské školy – doplňkové údaje o MŠ</t>
  </si>
  <si>
    <t>Doplňkové údaje</t>
  </si>
  <si>
    <t>Dodatečné odklady povinné školní docházky</t>
  </si>
  <si>
    <t>Ukončení docházky do mateřské školy</t>
  </si>
  <si>
    <t>Tab. B3.1:</t>
  </si>
  <si>
    <t/>
  </si>
  <si>
    <t>Komentáře:</t>
  </si>
  <si>
    <t>Tab. B3.2:</t>
  </si>
  <si>
    <t>Tab. B3.3:</t>
  </si>
  <si>
    <t>Tab. B3.4:</t>
  </si>
  <si>
    <t>Tab. B3.5:</t>
  </si>
  <si>
    <t>Tab. B3.6:</t>
  </si>
  <si>
    <t>Tab. B3.7:</t>
  </si>
  <si>
    <t>Tab. B3.8:</t>
  </si>
  <si>
    <t>Text</t>
  </si>
  <si>
    <t>Tabulka 1</t>
  </si>
  <si>
    <t>Tabulka 2</t>
  </si>
  <si>
    <t>Tabulka 4</t>
  </si>
  <si>
    <t>Tabulka 6</t>
  </si>
  <si>
    <t>Tabulka 8</t>
  </si>
  <si>
    <t>Tabulka 10</t>
  </si>
  <si>
    <t>Tabulka 12</t>
  </si>
  <si>
    <t>Tabulka 13</t>
  </si>
  <si>
    <t xml:space="preserve">   </t>
  </si>
  <si>
    <t>Zdroje dat jsou uvedeny v zápatí jednotlivých tabulek</t>
  </si>
  <si>
    <t>Předškolní výchova</t>
  </si>
  <si>
    <t>Mateřské školy</t>
  </si>
  <si>
    <t>Celkem</t>
  </si>
  <si>
    <t>v tom</t>
  </si>
  <si>
    <t xml:space="preserve"> MŠMT</t>
  </si>
  <si>
    <t>Třídy</t>
  </si>
  <si>
    <t>Děti</t>
  </si>
  <si>
    <t>Dotace soukromým a církevním školám z kapitoly 333-MŠMT</t>
  </si>
  <si>
    <t>Mateřské školy – přepočtené počty zaměstnanců</t>
  </si>
  <si>
    <t>Nástupy do mateřské školy po 30. 9.</t>
  </si>
  <si>
    <t>B3 Předškolní vzdělávání, vývoj mateřských škol</t>
  </si>
  <si>
    <t xml:space="preserve"> starší než 6 let</t>
  </si>
  <si>
    <t>2)</t>
  </si>
  <si>
    <t>starší než 6 let</t>
  </si>
  <si>
    <t>Tab. B3.9:</t>
  </si>
  <si>
    <t>Tab. B3.10:</t>
  </si>
  <si>
    <t>Přípravný stupeň základní školy speciální</t>
  </si>
  <si>
    <t xml:space="preserve"> veřejný</t>
  </si>
  <si>
    <t xml:space="preserve"> církev</t>
  </si>
  <si>
    <t>CZ063</t>
  </si>
  <si>
    <t>CZ064</t>
  </si>
  <si>
    <t>Průměrný počet dětí na školu</t>
  </si>
  <si>
    <t>Průměrný počet dětí na třídu</t>
  </si>
  <si>
    <t>Průměrný počet tříd na školu</t>
  </si>
  <si>
    <t>Průměrný počet dětí na učitele (přepočtený počet)</t>
  </si>
  <si>
    <t>Průměrný přepočtený počet učitelů na třídu</t>
  </si>
  <si>
    <t xml:space="preserve"> s internátním provozem</t>
  </si>
  <si>
    <t xml:space="preserve"> s celodenním provozem</t>
  </si>
  <si>
    <t xml:space="preserve"> s polodenním provozem</t>
  </si>
  <si>
    <t>Odchody do MŠ pro děti se SVP</t>
  </si>
  <si>
    <r>
      <t>6leté</t>
    </r>
    <r>
      <rPr>
        <vertAlign val="superscript"/>
        <sz val="10"/>
        <rFont val="Arial Narrow"/>
        <family val="2"/>
        <charset val="238"/>
      </rPr>
      <t>2)</t>
    </r>
  </si>
  <si>
    <t>Druh provozu</t>
  </si>
  <si>
    <t>Tabulka 3</t>
  </si>
  <si>
    <t>Tabulka 5</t>
  </si>
  <si>
    <t>Tabulka 7</t>
  </si>
  <si>
    <t>Tabulka 9</t>
  </si>
  <si>
    <t>Tabulka 11</t>
  </si>
  <si>
    <t>Tabulka 14</t>
  </si>
  <si>
    <t xml:space="preserve">Mateřské školy – děti </t>
  </si>
  <si>
    <t>Mateřské školy – školy</t>
  </si>
  <si>
    <t xml:space="preserve">Předškolní vzdělávání – výdaje </t>
  </si>
  <si>
    <t xml:space="preserve">Mateřské školy – průměrné měsíční mzdy zaměstnanců </t>
  </si>
  <si>
    <t>Mateřské školy – poměrové ukazatele</t>
  </si>
  <si>
    <t>Podíl na populaci 3–5letých</t>
  </si>
  <si>
    <t xml:space="preserve">. </t>
  </si>
  <si>
    <t>Výdaje na předškolní vzdělávání z rozpočtů kapitoly 333-MŠMT; kapitoly 700-Obce a DSO, KÚ</t>
  </si>
  <si>
    <t>Výdaje na předškolní vzdělávání z rozpočtu kapitoly 333-MŠMT</t>
  </si>
  <si>
    <t>Podíl dětí v předškolním vzdělávání k populaci 3–5letých</t>
  </si>
  <si>
    <t>Předškolní vzdělávání – děti v předškolním vzdělávání, podíl na populaci 3–5letých</t>
  </si>
  <si>
    <t>Z toho dívky</t>
  </si>
  <si>
    <t>Celkové výdaje kapitoly 333-MŠMT a kapitoly 700-Obce (část vzdělávání).  Nejsou zahrnuty výdaje Ministerstva obrany.</t>
  </si>
  <si>
    <t>Speciální třídy včetně tříd ve školách zřízených pro děti se SVP.</t>
  </si>
  <si>
    <t>3)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</si>
  <si>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</si>
  <si>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</si>
  <si>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z toho učitelé</t>
  </si>
  <si>
    <t xml:space="preserve"> 51–100</t>
  </si>
  <si>
    <t xml:space="preserve"> 101–150</t>
  </si>
  <si>
    <t xml:space="preserve"> 151–200</t>
  </si>
  <si>
    <t xml:space="preserve"> 201–250</t>
  </si>
  <si>
    <t xml:space="preserve"> 251–300</t>
  </si>
  <si>
    <t xml:space="preserve">Mateřské školy – školy 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</si>
  <si>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</si>
  <si>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 xml:space="preserve"> ve třídách s internátním provozem</t>
  </si>
  <si>
    <t xml:space="preserve"> ve třídách s celodenním provozem</t>
  </si>
  <si>
    <t xml:space="preserve"> ve třídách s polodenním provozem</t>
  </si>
  <si>
    <t>Všichni zřizovatelé (bez jiných resortů)</t>
  </si>
  <si>
    <t xml:space="preserve"> individuálně integrované děti v běžných třídách MŠ</t>
  </si>
  <si>
    <t xml:space="preserve"> jiný resort</t>
  </si>
  <si>
    <t xml:space="preserve"> obec</t>
  </si>
  <si>
    <t xml:space="preserve"> kraj</t>
  </si>
  <si>
    <t>Z toho ženy</t>
  </si>
  <si>
    <t>Individuálně integrované děti v běžných třídách MŠ</t>
  </si>
  <si>
    <t>Nejvyšší dosažené vzdělání</t>
  </si>
  <si>
    <t>Podíly na celkovém počtu dětí mateřských škol</t>
  </si>
  <si>
    <t>Střední a střední vzdělání s výučním listem</t>
  </si>
  <si>
    <t>Střední vzdělání s maturitní zkouškou</t>
  </si>
  <si>
    <t>Vyšší odborné vzdělání</t>
  </si>
  <si>
    <t>Meziroční inflace</t>
  </si>
  <si>
    <t>Tab. B3.15:</t>
  </si>
  <si>
    <t>Tab. B3.16:</t>
  </si>
  <si>
    <t>Tabulka 15</t>
  </si>
  <si>
    <t>Tabulka 16</t>
  </si>
  <si>
    <t xml:space="preserve"> Od roku 2008 nejsou k dispozici údaje o dotacích soukromým školám v potřebném členění.</t>
  </si>
  <si>
    <t>Zdravotně postižené a znevýhodněné děti celkem</t>
  </si>
  <si>
    <t>Mateřské školy – struktura učitelů</t>
  </si>
  <si>
    <t>Tab. B3.13:</t>
  </si>
  <si>
    <t>.</t>
  </si>
  <si>
    <t>Obrazová příloha</t>
  </si>
  <si>
    <t>Graf 1</t>
  </si>
  <si>
    <t>Graf 2</t>
  </si>
  <si>
    <t>Graf 3</t>
  </si>
  <si>
    <t>Graf 4</t>
  </si>
  <si>
    <t>Obr. B1:</t>
  </si>
  <si>
    <t>Obr. B4:</t>
  </si>
  <si>
    <t>Obr. B3:</t>
  </si>
  <si>
    <t>Obr. B2:</t>
  </si>
  <si>
    <t>běžné třídy</t>
  </si>
  <si>
    <t>speciální třídy včetně škol
pro žáky se SVP</t>
  </si>
  <si>
    <t>přípravné třídy pro děti se sociálním znevýhodněním
a přípravný stupeň základní školy speciální</t>
  </si>
  <si>
    <t>populace 3–5 let</t>
  </si>
  <si>
    <t>do 3 let</t>
  </si>
  <si>
    <t>starší než 5 let</t>
  </si>
  <si>
    <t>zam.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</si>
  <si>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</si>
  <si>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</si>
  <si>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</si>
  <si>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</si>
  <si>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</si>
  <si>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</si>
  <si>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Mateřské školy – všichni zřizovatelé – přepočtené počty zaměstnanců a učitelů,</t>
  </si>
  <si>
    <t>Učitelé včetně vedoucích zaměstnanců.</t>
  </si>
  <si>
    <t>2011/12</t>
  </si>
  <si>
    <t>Zdroj: databáze MŠMT, ČSÚ</t>
  </si>
  <si>
    <t>Zdroj: databáze MŠMT</t>
  </si>
  <si>
    <t>Obsah</t>
  </si>
  <si>
    <t>2012/13</t>
  </si>
  <si>
    <t>Kraj Vysočina</t>
  </si>
  <si>
    <t>Tab. B3.12:</t>
  </si>
  <si>
    <t>2013/14</t>
  </si>
  <si>
    <r>
      <t>Výdaje na předškolní vzdělávání z rozpočtu kapitoly 700-Obce a DSO, KÚ</t>
    </r>
    <r>
      <rPr>
        <b/>
        <vertAlign val="superscript"/>
        <sz val="10"/>
        <rFont val="Arial Narrow"/>
        <family val="2"/>
        <charset val="238"/>
      </rPr>
      <t>1)</t>
    </r>
  </si>
  <si>
    <r>
      <t>Výdaje na školství celkem</t>
    </r>
    <r>
      <rPr>
        <vertAlign val="superscript"/>
        <sz val="10"/>
        <rFont val="Arial Narrow"/>
        <family val="2"/>
        <charset val="238"/>
      </rPr>
      <t>2),3)</t>
    </r>
  </si>
  <si>
    <r>
      <t xml:space="preserve"> soukromým školám</t>
    </r>
    <r>
      <rPr>
        <vertAlign val="superscript"/>
        <sz val="10"/>
        <rFont val="Arial Narrow"/>
        <family val="2"/>
        <charset val="238"/>
      </rPr>
      <t>4)</t>
    </r>
  </si>
  <si>
    <t>4)</t>
  </si>
  <si>
    <t>Údaje neobsahují z daných tříd následující položky: 5321, 5323, 5329, 5344, 5345, 5349, 5366, 5367, 5641, 5642, 5649, 6341, 6342, 6349, 6441, 6442, 6449.</t>
  </si>
  <si>
    <t>Ve školním roce 2004/05 včetně MŠ při zdravotnických zařízeních.</t>
  </si>
  <si>
    <t>Ve školním roce 2004/05 včetně škol při zdravotnických zařízeních.</t>
  </si>
  <si>
    <t>Ve školním roce 2004/05 nejsou údaje o učitelích dostupné v potřebném členění. Od roku 2005/06 jsou údaje o učitelích včetně škol při zdravotnických zařízeních.</t>
  </si>
  <si>
    <t>Ve školním roce 2004/05 jsou školy započteny podle počtu jednotlivých pracovišť, od školního roku 2005/06 je uveden počet škol bez ohledu na počet jejich pracovišť.</t>
  </si>
  <si>
    <t xml:space="preserve">Ve školním roce 2004/05 nejsou údaje o druhu provozu dostupné v potřebném členění. </t>
  </si>
  <si>
    <t>2014/15</t>
  </si>
  <si>
    <t xml:space="preserve"> mladší než 2 roky</t>
  </si>
  <si>
    <t>Do školního roku 2013/14 děti mladší 3 let.</t>
  </si>
  <si>
    <t>mladší než 2 roky</t>
  </si>
  <si>
    <t>2015/16</t>
  </si>
  <si>
    <t>Školy</t>
  </si>
  <si>
    <t>Učitelé (přepočtené počty)</t>
  </si>
  <si>
    <r>
      <t>2leté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</si>
  <si>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2leté</t>
    </r>
    <r>
      <rPr>
        <vertAlign val="superscript"/>
        <sz val="10"/>
        <rFont val="Arial Narrow"/>
        <family val="2"/>
        <charset val="238"/>
      </rPr>
      <t>1)</t>
    </r>
  </si>
  <si>
    <t xml:space="preserve"> 6leté</t>
  </si>
  <si>
    <r>
      <t xml:space="preserve"> děti ve speciálních třídách MŠ</t>
    </r>
    <r>
      <rPr>
        <vertAlign val="superscript"/>
        <sz val="10"/>
        <rFont val="Arial Narrow"/>
        <family val="2"/>
        <charset val="238"/>
      </rPr>
      <t>1)</t>
    </r>
  </si>
  <si>
    <r>
      <t>Děti ve speciálních třídách MŠ</t>
    </r>
    <r>
      <rPr>
        <vertAlign val="superscript"/>
        <sz val="10"/>
        <rFont val="Arial Narrow"/>
        <family val="2"/>
        <charset val="238"/>
      </rPr>
      <t>1)</t>
    </r>
  </si>
  <si>
    <t>Žádosti, jimž nebylo vyhověno</t>
  </si>
  <si>
    <t>Žádosti, jimž bylo vyhověno</t>
  </si>
  <si>
    <t>z toho děti, které nastoupily</t>
  </si>
  <si>
    <t>2016/17</t>
  </si>
  <si>
    <t>Index spotřebitelských cen
(rok 2015 = 100)</t>
  </si>
  <si>
    <t>Průměrná reálná měsíční mzda ve stálých cenách roku 2015.</t>
  </si>
  <si>
    <t>2017/18</t>
  </si>
  <si>
    <t>Zdroj: ISP</t>
  </si>
  <si>
    <t>Reálná mzda (ve stálých cenách roku 2015)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</si>
  <si>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</si>
  <si>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</si>
  <si>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</si>
  <si>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</si>
  <si>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</si>
  <si>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</si>
  <si>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</si>
  <si>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</si>
  <si>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</si>
  <si>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</si>
  <si>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</si>
  <si>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</si>
  <si>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</si>
  <si>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</si>
  <si>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2018/19</t>
  </si>
  <si>
    <t>Navíc děti podle § 34 odst. 10 ŠZ</t>
  </si>
  <si>
    <t>Navíc s indiv. vzděl. podle podle § 34b ŠZ</t>
  </si>
  <si>
    <t>2019/20</t>
  </si>
  <si>
    <t>Mateřské školy – podíl na celkovém počtu dětí</t>
  </si>
  <si>
    <t>Do školního roku 2013/14 děti mladší 3 let. Od školního roku 2014/15 se vykazují 2leté děti.</t>
  </si>
  <si>
    <t>Mateřské školy – zdravotně postižené a znevýhodněné děti</t>
  </si>
  <si>
    <t>Přípravné třídy</t>
  </si>
  <si>
    <t>Podíly na celkovém počtu dětí v mateřských školách</t>
  </si>
  <si>
    <t xml:space="preserve">5)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</si>
  <si>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</si>
  <si>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 xml:space="preserve"> církevním školám </t>
    </r>
    <r>
      <rPr>
        <vertAlign val="superscript"/>
        <sz val="10"/>
        <rFont val="Arial Narrow"/>
        <family val="2"/>
        <charset val="238"/>
      </rPr>
      <t>5)</t>
    </r>
  </si>
  <si>
    <t>Zdroj: Státní závěrečný účet, ZÚ - kapitola 333-MŠMT; 700-Obce a DSO, KÚ; ČSÚ; monitor.statnipokladna.cz</t>
  </si>
  <si>
    <t>2020/21</t>
  </si>
  <si>
    <t>z toho</t>
  </si>
  <si>
    <t xml:space="preserve">Mateřské školy – školy, třídy a děti </t>
  </si>
  <si>
    <t xml:space="preserve"> neveřejný</t>
  </si>
  <si>
    <t>privátní sektor</t>
  </si>
  <si>
    <t>Mateřské školy – školy, třídy, děti/dívky, učitelé/ženy</t>
  </si>
  <si>
    <t xml:space="preserve"> 1–50 dětí</t>
  </si>
  <si>
    <t>51–100 dětí</t>
  </si>
  <si>
    <t>101–150 dětí</t>
  </si>
  <si>
    <t>151 a více dětí</t>
  </si>
  <si>
    <t xml:space="preserve"> 1–50</t>
  </si>
  <si>
    <t>151 a více</t>
  </si>
  <si>
    <t>dětí ve školním roce 2011/12 až 2021/22</t>
  </si>
  <si>
    <t>2021/22</t>
  </si>
  <si>
    <t>ve školním roce 2011/12 až 2021/22 – podle zřizovatele</t>
  </si>
  <si>
    <t>ve školním roce 2011/12 až 2021/22 – podle počtu dětí v mateřské škole</t>
  </si>
  <si>
    <t>ve školním roce 2011/12 až 2021/22 – podle věku</t>
  </si>
  <si>
    <t>v populačním ročníku ve školním roce 2011/12 až 2021/22</t>
  </si>
  <si>
    <t>ve školním roce 2011/12 až 2021/22 – podle území</t>
  </si>
  <si>
    <t>ve školním roce 2011/12 až 2021/22 – podle  území</t>
  </si>
  <si>
    <t>ve školním roce 2011/12 až 2021/22</t>
  </si>
  <si>
    <t>ve školním roce 2011/12 až 2021/22 – podle druhu provozu</t>
  </si>
  <si>
    <t xml:space="preserve">v letech 2011 až 2021 – podle nejvyššího dosaženého vzdělání </t>
  </si>
  <si>
    <t xml:space="preserve">v letech 2011 až 2021 – podle věku </t>
  </si>
  <si>
    <t>v letech 2011 až 2021</t>
  </si>
  <si>
    <t>v letech 2011 až 2021</t>
  </si>
  <si>
    <t>na předškolní vzdělávání v letech 2011 až 2021</t>
  </si>
  <si>
    <t>Předškolní výchova – děti v předškolním vzdělávání, populace 3–5letých dětí ve školním roce 2011/12 až 2021/22</t>
  </si>
  <si>
    <t>Mateřské školy – struktura dětí  ve školní roce 2011/12 až 2021/22 – podle věku</t>
  </si>
  <si>
    <t>Mateřské školy – struktura škol ve školním roce 2011/12 až 2021/22 – podle počtu dětí</t>
  </si>
  <si>
    <t>průměrné nominální a reálné mzdy v letech 2011 až 2021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</si>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</sst>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%\ ;[Red]\-0.00%\ ;\–\ "/>
    <numFmt numFmtId="170" formatCode="0.0"/>
    <numFmt numFmtId="171" formatCode="#,##0.0"/>
  </numFmts>
  <fonts count="31" x14ac:knownFonts="1"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 CE"/>
      <charset val="238"/>
    </font>
    <font>
      <sz val="10"/>
      <color theme="0" tint="-0.249977111117893"/>
      <name val="Arial Narrow"/>
      <family val="2"/>
      <charset val="238"/>
    </font>
    <font>
      <sz val="10"/>
      <color rgb="FFFF0000"/>
      <name val="Arial Narrow"/>
      <family val="2"/>
    </font>
    <font>
      <i/>
      <sz val="8"/>
      <color theme="0" tint="-0.249977111117893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vertAlign val="superscript"/>
      <sz val="8"/>
      <color theme="0" tint="-0.249977111117893"/>
      <name val="Arial Narrow"/>
      <family val="2"/>
      <charset val="238"/>
    </font>
    <font>
      <sz val="10"/>
      <color rgb="FFC0C0C0"/>
      <name val="Arial Narrow"/>
      <family val="2"/>
      <charset val="238"/>
    </font>
    <font>
      <i/>
      <vertAlign val="superscript"/>
      <sz val="8"/>
      <color rgb="FFC0C0C0"/>
      <name val="Arial Narrow"/>
      <family val="2"/>
      <charset val="238"/>
    </font>
    <font>
      <i/>
      <sz val="8"/>
      <color rgb="FFC0C0C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568">
    <xf numFmtId="0" fontId="0" fillId="0" borderId="0" xfId="0"/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locked="0"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Continuous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Continuous" vertical="top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vertical="center"/>
    </xf>
    <xf numFmtId="49" fontId="6" fillId="4" borderId="5" xfId="0" applyNumberFormat="1" applyFont="1" applyFill="1" applyBorder="1" applyAlignment="1">
      <alignment vertical="center"/>
    </xf>
    <xf numFmtId="49" fontId="5" fillId="4" borderId="6" xfId="0" applyNumberFormat="1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right" vertical="center"/>
    </xf>
    <xf numFmtId="49" fontId="5" fillId="4" borderId="7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14" xfId="0" applyNumberFormat="1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horizontal="left" vertical="center"/>
    </xf>
    <xf numFmtId="49" fontId="6" fillId="4" borderId="15" xfId="0" applyNumberFormat="1" applyFont="1" applyFill="1" applyBorder="1" applyAlignment="1">
      <alignment horizontal="right" vertical="center"/>
    </xf>
    <xf numFmtId="49" fontId="6" fillId="4" borderId="16" xfId="0" applyNumberFormat="1" applyFont="1" applyFill="1" applyBorder="1" applyAlignment="1">
      <alignment horizontal="left" vertical="center"/>
    </xf>
    <xf numFmtId="166" fontId="13" fillId="5" borderId="17" xfId="0" applyNumberFormat="1" applyFont="1" applyFill="1" applyBorder="1" applyAlignment="1">
      <alignment horizontal="right" vertical="center"/>
    </xf>
    <xf numFmtId="49" fontId="6" fillId="4" borderId="18" xfId="0" applyNumberFormat="1" applyFont="1" applyFill="1" applyBorder="1" applyAlignment="1">
      <alignment vertical="center"/>
    </xf>
    <xf numFmtId="49" fontId="6" fillId="4" borderId="19" xfId="0" applyNumberFormat="1" applyFont="1" applyFill="1" applyBorder="1" applyAlignment="1">
      <alignment horizontal="left" vertical="center"/>
    </xf>
    <xf numFmtId="49" fontId="6" fillId="4" borderId="19" xfId="0" applyNumberFormat="1" applyFont="1" applyFill="1" applyBorder="1" applyAlignment="1">
      <alignment horizontal="right" vertical="center"/>
    </xf>
    <xf numFmtId="49" fontId="6" fillId="4" borderId="20" xfId="0" applyNumberFormat="1" applyFont="1" applyFill="1" applyBorder="1" applyAlignment="1">
      <alignment horizontal="left" vertical="center"/>
    </xf>
    <xf numFmtId="165" fontId="13" fillId="5" borderId="21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vertical="center"/>
    </xf>
    <xf numFmtId="49" fontId="6" fillId="4" borderId="23" xfId="0" applyNumberFormat="1" applyFont="1" applyFill="1" applyBorder="1" applyAlignment="1">
      <alignment horizontal="left" vertical="center"/>
    </xf>
    <xf numFmtId="49" fontId="6" fillId="4" borderId="23" xfId="0" applyNumberFormat="1" applyFont="1" applyFill="1" applyBorder="1" applyAlignment="1">
      <alignment horizontal="right" vertical="center"/>
    </xf>
    <xf numFmtId="49" fontId="6" fillId="4" borderId="2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top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0" fontId="10" fillId="3" borderId="0" xfId="0" applyFont="1" applyFill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14" fillId="0" borderId="26" xfId="0" applyFont="1" applyBorder="1"/>
    <xf numFmtId="0" fontId="15" fillId="0" borderId="26" xfId="0" applyFont="1" applyBorder="1"/>
    <xf numFmtId="49" fontId="5" fillId="4" borderId="27" xfId="0" applyNumberFormat="1" applyFont="1" applyFill="1" applyBorder="1" applyAlignment="1">
      <alignment horizontal="centerContinuous" vertical="center"/>
    </xf>
    <xf numFmtId="49" fontId="5" fillId="4" borderId="28" xfId="0" applyNumberFormat="1" applyFont="1" applyFill="1" applyBorder="1" applyAlignment="1">
      <alignment horizontal="centerContinuous" vertical="center"/>
    </xf>
    <xf numFmtId="49" fontId="5" fillId="4" borderId="29" xfId="0" applyNumberFormat="1" applyFont="1" applyFill="1" applyBorder="1" applyAlignment="1">
      <alignment horizontal="centerContinuous" vertical="center"/>
    </xf>
    <xf numFmtId="49" fontId="5" fillId="4" borderId="30" xfId="0" applyNumberFormat="1" applyFont="1" applyFill="1" applyBorder="1" applyAlignment="1">
      <alignment vertical="center"/>
    </xf>
    <xf numFmtId="49" fontId="5" fillId="4" borderId="31" xfId="0" applyNumberFormat="1" applyFont="1" applyFill="1" applyBorder="1" applyAlignment="1">
      <alignment horizontal="left" vertical="center"/>
    </xf>
    <xf numFmtId="49" fontId="5" fillId="4" borderId="31" xfId="0" applyNumberFormat="1" applyFont="1" applyFill="1" applyBorder="1" applyAlignment="1">
      <alignment horizontal="right" vertical="center"/>
    </xf>
    <xf numFmtId="49" fontId="5" fillId="4" borderId="32" xfId="0" applyNumberFormat="1" applyFont="1" applyFill="1" applyBorder="1" applyAlignment="1">
      <alignment horizontal="left" vertical="center"/>
    </xf>
    <xf numFmtId="165" fontId="7" fillId="5" borderId="33" xfId="0" applyNumberFormat="1" applyFont="1" applyFill="1" applyBorder="1" applyAlignment="1">
      <alignment horizontal="right" vertical="center"/>
    </xf>
    <xf numFmtId="49" fontId="6" fillId="4" borderId="34" xfId="0" applyNumberFormat="1" applyFont="1" applyFill="1" applyBorder="1" applyAlignment="1">
      <alignment vertical="center"/>
    </xf>
    <xf numFmtId="49" fontId="6" fillId="4" borderId="35" xfId="0" applyNumberFormat="1" applyFont="1" applyFill="1" applyBorder="1" applyAlignment="1">
      <alignment horizontal="left" vertical="center"/>
    </xf>
    <xf numFmtId="49" fontId="6" fillId="4" borderId="35" xfId="0" applyNumberFormat="1" applyFont="1" applyFill="1" applyBorder="1" applyAlignment="1">
      <alignment horizontal="right" vertical="center"/>
    </xf>
    <xf numFmtId="49" fontId="6" fillId="4" borderId="36" xfId="0" applyNumberFormat="1" applyFont="1" applyFill="1" applyBorder="1" applyAlignment="1">
      <alignment horizontal="left" vertical="center"/>
    </xf>
    <xf numFmtId="49" fontId="6" fillId="4" borderId="38" xfId="0" applyNumberFormat="1" applyFont="1" applyFill="1" applyBorder="1" applyAlignment="1">
      <alignment vertical="center"/>
    </xf>
    <xf numFmtId="49" fontId="6" fillId="4" borderId="39" xfId="0" applyNumberFormat="1" applyFont="1" applyFill="1" applyBorder="1" applyAlignment="1">
      <alignment horizontal="left" vertical="center"/>
    </xf>
    <xf numFmtId="165" fontId="13" fillId="5" borderId="40" xfId="0" applyNumberFormat="1" applyFont="1" applyFill="1" applyBorder="1" applyAlignment="1">
      <alignment horizontal="right" vertical="center"/>
    </xf>
    <xf numFmtId="49" fontId="6" fillId="4" borderId="41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horizontal="right" vertical="center"/>
    </xf>
    <xf numFmtId="49" fontId="6" fillId="4" borderId="43" xfId="0" applyNumberFormat="1" applyFont="1" applyFill="1" applyBorder="1" applyAlignment="1">
      <alignment horizontal="left" vertical="center"/>
    </xf>
    <xf numFmtId="165" fontId="13" fillId="5" borderId="17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vertical="center"/>
    </xf>
    <xf numFmtId="49" fontId="5" fillId="4" borderId="45" xfId="0" applyNumberFormat="1" applyFont="1" applyFill="1" applyBorder="1" applyAlignment="1">
      <alignment horizontal="centerContinuous" vertical="center"/>
    </xf>
    <xf numFmtId="49" fontId="5" fillId="4" borderId="2" xfId="0" applyNumberFormat="1" applyFont="1" applyFill="1" applyBorder="1" applyAlignment="1">
      <alignment horizontal="centerContinuous" vertical="center"/>
    </xf>
    <xf numFmtId="49" fontId="7" fillId="4" borderId="46" xfId="0" applyNumberFormat="1" applyFont="1" applyFill="1" applyBorder="1" applyAlignment="1">
      <alignment horizontal="centerContinuous" vertical="center"/>
    </xf>
    <xf numFmtId="49" fontId="7" fillId="4" borderId="47" xfId="0" applyNumberFormat="1" applyFont="1" applyFill="1" applyBorder="1" applyAlignment="1">
      <alignment horizontal="centerContinuous" vertical="center"/>
    </xf>
    <xf numFmtId="49" fontId="5" fillId="4" borderId="48" xfId="0" applyNumberFormat="1" applyFont="1" applyFill="1" applyBorder="1" applyAlignment="1">
      <alignment horizontal="centerContinuous" vertical="center"/>
    </xf>
    <xf numFmtId="49" fontId="5" fillId="4" borderId="46" xfId="0" applyNumberFormat="1" applyFont="1" applyFill="1" applyBorder="1" applyAlignment="1">
      <alignment horizontal="centerContinuous" vertical="center"/>
    </xf>
    <xf numFmtId="167" fontId="13" fillId="5" borderId="21" xfId="0" applyNumberFormat="1" applyFont="1" applyFill="1" applyBorder="1" applyAlignment="1">
      <alignment horizontal="right" vertical="center"/>
    </xf>
    <xf numFmtId="0" fontId="15" fillId="0" borderId="26" xfId="0" applyFont="1" applyBorder="1" applyAlignment="1">
      <alignment horizontal="right"/>
    </xf>
    <xf numFmtId="0" fontId="6" fillId="3" borderId="38" xfId="0" applyFont="1" applyFill="1" applyBorder="1" applyAlignment="1">
      <alignment vertical="center"/>
    </xf>
    <xf numFmtId="0" fontId="8" fillId="0" borderId="0" xfId="0" quotePrefix="1" applyFont="1" applyAlignment="1">
      <alignment vertical="top"/>
    </xf>
    <xf numFmtId="49" fontId="6" fillId="4" borderId="49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right" vertical="center"/>
    </xf>
    <xf numFmtId="49" fontId="6" fillId="4" borderId="11" xfId="0" applyNumberFormat="1" applyFont="1" applyFill="1" applyBorder="1" applyAlignment="1">
      <alignment horizontal="left" vertical="center"/>
    </xf>
    <xf numFmtId="165" fontId="13" fillId="5" borderId="12" xfId="0" applyNumberFormat="1" applyFont="1" applyFill="1" applyBorder="1" applyAlignment="1">
      <alignment horizontal="right" vertical="center"/>
    </xf>
    <xf numFmtId="49" fontId="5" fillId="4" borderId="50" xfId="0" applyNumberFormat="1" applyFont="1" applyFill="1" applyBorder="1" applyAlignment="1">
      <alignment vertical="center"/>
    </xf>
    <xf numFmtId="49" fontId="5" fillId="4" borderId="51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right" vertical="center"/>
    </xf>
    <xf numFmtId="49" fontId="5" fillId="4" borderId="52" xfId="0" applyNumberFormat="1" applyFont="1" applyFill="1" applyBorder="1" applyAlignment="1">
      <alignment horizontal="left" vertical="center"/>
    </xf>
    <xf numFmtId="49" fontId="6" fillId="4" borderId="55" xfId="0" applyNumberFormat="1" applyFont="1" applyFill="1" applyBorder="1" applyAlignment="1">
      <alignment vertical="center"/>
    </xf>
    <xf numFmtId="49" fontId="5" fillId="4" borderId="56" xfId="0" applyNumberFormat="1" applyFont="1" applyFill="1" applyBorder="1" applyAlignment="1">
      <alignment vertical="center"/>
    </xf>
    <xf numFmtId="49" fontId="5" fillId="4" borderId="57" xfId="0" applyNumberFormat="1" applyFont="1" applyFill="1" applyBorder="1" applyAlignment="1">
      <alignment horizontal="left" vertical="center"/>
    </xf>
    <xf numFmtId="49" fontId="5" fillId="4" borderId="57" xfId="0" applyNumberFormat="1" applyFont="1" applyFill="1" applyBorder="1" applyAlignment="1">
      <alignment horizontal="right" vertical="center"/>
    </xf>
    <xf numFmtId="49" fontId="5" fillId="4" borderId="58" xfId="0" applyNumberFormat="1" applyFont="1" applyFill="1" applyBorder="1" applyAlignment="1">
      <alignment horizontal="left" vertical="center"/>
    </xf>
    <xf numFmtId="49" fontId="5" fillId="4" borderId="60" xfId="0" applyNumberFormat="1" applyFont="1" applyFill="1" applyBorder="1" applyAlignment="1">
      <alignment vertical="center"/>
    </xf>
    <xf numFmtId="49" fontId="6" fillId="4" borderId="61" xfId="0" applyNumberFormat="1" applyFont="1" applyFill="1" applyBorder="1" applyAlignment="1">
      <alignment vertical="center"/>
    </xf>
    <xf numFmtId="49" fontId="6" fillId="4" borderId="9" xfId="0" applyNumberFormat="1" applyFont="1" applyFill="1" applyBorder="1" applyAlignment="1">
      <alignment vertical="center"/>
    </xf>
    <xf numFmtId="49" fontId="5" fillId="4" borderId="35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vertical="center"/>
    </xf>
    <xf numFmtId="49" fontId="5" fillId="4" borderId="23" xfId="0" applyNumberFormat="1" applyFont="1" applyFill="1" applyBorder="1" applyAlignment="1">
      <alignment horizontal="left" vertical="center"/>
    </xf>
    <xf numFmtId="166" fontId="13" fillId="5" borderId="12" xfId="0" applyNumberFormat="1" applyFont="1" applyFill="1" applyBorder="1" applyAlignment="1">
      <alignment horizontal="right" vertical="center"/>
    </xf>
    <xf numFmtId="166" fontId="13" fillId="5" borderId="21" xfId="0" applyNumberFormat="1" applyFont="1" applyFill="1" applyBorder="1" applyAlignment="1">
      <alignment horizontal="right" vertical="center"/>
    </xf>
    <xf numFmtId="169" fontId="13" fillId="5" borderId="12" xfId="0" applyNumberFormat="1" applyFont="1" applyFill="1" applyBorder="1" applyAlignment="1">
      <alignment horizontal="right" vertical="center"/>
    </xf>
    <xf numFmtId="49" fontId="7" fillId="4" borderId="6" xfId="0" applyNumberFormat="1" applyFont="1" applyFill="1" applyBorder="1" applyAlignment="1">
      <alignment horizontal="left" vertical="center"/>
    </xf>
    <xf numFmtId="49" fontId="5" fillId="4" borderId="28" xfId="0" applyNumberFormat="1" applyFont="1" applyFill="1" applyBorder="1" applyAlignment="1">
      <alignment horizontal="centerContinuous" vertical="center" wrapText="1"/>
    </xf>
    <xf numFmtId="0" fontId="18" fillId="4" borderId="28" xfId="0" applyFont="1" applyFill="1" applyBorder="1" applyAlignment="1">
      <alignment horizontal="centerContinuous" vertical="center"/>
    </xf>
    <xf numFmtId="0" fontId="18" fillId="4" borderId="29" xfId="0" applyFont="1" applyFill="1" applyBorder="1" applyAlignment="1">
      <alignment horizontal="centerContinuous" vertical="center"/>
    </xf>
    <xf numFmtId="49" fontId="5" fillId="4" borderId="47" xfId="0" applyNumberFormat="1" applyFont="1" applyFill="1" applyBorder="1" applyAlignment="1">
      <alignment horizontal="centerContinuous" vertical="center"/>
    </xf>
    <xf numFmtId="168" fontId="5" fillId="5" borderId="13" xfId="0" applyNumberFormat="1" applyFont="1" applyFill="1" applyBorder="1" applyAlignment="1">
      <alignment horizontal="right" vertical="center"/>
    </xf>
    <xf numFmtId="168" fontId="5" fillId="4" borderId="47" xfId="0" applyNumberFormat="1" applyFont="1" applyFill="1" applyBorder="1" applyAlignment="1">
      <alignment horizontal="centerContinuous" vertical="center"/>
    </xf>
    <xf numFmtId="49" fontId="6" fillId="4" borderId="62" xfId="0" applyNumberFormat="1" applyFont="1" applyFill="1" applyBorder="1" applyAlignment="1">
      <alignment vertical="center"/>
    </xf>
    <xf numFmtId="49" fontId="6" fillId="4" borderId="63" xfId="0" applyNumberFormat="1" applyFont="1" applyFill="1" applyBorder="1" applyAlignment="1">
      <alignment vertical="center"/>
    </xf>
    <xf numFmtId="49" fontId="6" fillId="4" borderId="64" xfId="0" applyNumberFormat="1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vertical="center"/>
    </xf>
    <xf numFmtId="49" fontId="6" fillId="4" borderId="16" xfId="0" applyNumberFormat="1" applyFont="1" applyFill="1" applyBorder="1" applyAlignment="1">
      <alignment vertical="center"/>
    </xf>
    <xf numFmtId="49" fontId="6" fillId="4" borderId="19" xfId="0" applyNumberFormat="1" applyFont="1" applyFill="1" applyBorder="1" applyAlignment="1">
      <alignment vertical="center"/>
    </xf>
    <xf numFmtId="49" fontId="6" fillId="4" borderId="20" xfId="0" applyNumberFormat="1" applyFont="1" applyFill="1" applyBorder="1" applyAlignment="1">
      <alignment vertical="center"/>
    </xf>
    <xf numFmtId="49" fontId="6" fillId="4" borderId="10" xfId="0" applyNumberFormat="1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vertical="center"/>
    </xf>
    <xf numFmtId="0" fontId="5" fillId="3" borderId="38" xfId="0" applyFont="1" applyFill="1" applyBorder="1" applyAlignment="1">
      <alignment vertical="center"/>
    </xf>
    <xf numFmtId="0" fontId="12" fillId="4" borderId="65" xfId="0" applyFont="1" applyFill="1" applyBorder="1" applyAlignment="1">
      <alignment horizontal="center" vertical="top"/>
    </xf>
    <xf numFmtId="0" fontId="12" fillId="4" borderId="66" xfId="0" applyFont="1" applyFill="1" applyBorder="1" applyAlignment="1">
      <alignment horizontal="center" vertical="top"/>
    </xf>
    <xf numFmtId="49" fontId="5" fillId="4" borderId="67" xfId="0" applyNumberFormat="1" applyFont="1" applyFill="1" applyBorder="1" applyAlignment="1">
      <alignment horizontal="centerContinuous" vertical="center"/>
    </xf>
    <xf numFmtId="0" fontId="6" fillId="3" borderId="0" xfId="0" applyFont="1" applyFill="1" applyAlignment="1" applyProtection="1">
      <alignment vertical="center"/>
      <protection hidden="1"/>
    </xf>
    <xf numFmtId="49" fontId="6" fillId="4" borderId="0" xfId="0" applyNumberFormat="1" applyFont="1" applyFill="1" applyAlignment="1">
      <alignment vertical="center"/>
    </xf>
    <xf numFmtId="49" fontId="6" fillId="4" borderId="70" xfId="0" applyNumberFormat="1" applyFont="1" applyFill="1" applyBorder="1" applyAlignment="1">
      <alignment vertical="center"/>
    </xf>
    <xf numFmtId="165" fontId="5" fillId="5" borderId="33" xfId="0" applyNumberFormat="1" applyFont="1" applyFill="1" applyBorder="1" applyAlignment="1">
      <alignment horizontal="right" vertical="center"/>
    </xf>
    <xf numFmtId="165" fontId="5" fillId="5" borderId="72" xfId="0" applyNumberFormat="1" applyFont="1" applyFill="1" applyBorder="1" applyAlignment="1">
      <alignment horizontal="right" vertical="center"/>
    </xf>
    <xf numFmtId="165" fontId="5" fillId="5" borderId="68" xfId="0" applyNumberFormat="1" applyFont="1" applyFill="1" applyBorder="1" applyAlignment="1">
      <alignment horizontal="right" vertical="center"/>
    </xf>
    <xf numFmtId="165" fontId="6" fillId="5" borderId="37" xfId="0" applyNumberFormat="1" applyFont="1" applyFill="1" applyBorder="1" applyAlignment="1">
      <alignment horizontal="right" vertical="center"/>
    </xf>
    <xf numFmtId="165" fontId="6" fillId="5" borderId="73" xfId="0" applyNumberFormat="1" applyFont="1" applyFill="1" applyBorder="1" applyAlignment="1">
      <alignment horizontal="right" vertical="center"/>
    </xf>
    <xf numFmtId="165" fontId="6" fillId="5" borderId="21" xfId="0" applyNumberFormat="1" applyFont="1" applyFill="1" applyBorder="1" applyAlignment="1">
      <alignment horizontal="right" vertical="center"/>
    </xf>
    <xf numFmtId="165" fontId="6" fillId="5" borderId="39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5" borderId="74" xfId="0" applyNumberFormat="1" applyFont="1" applyFill="1" applyBorder="1" applyAlignment="1">
      <alignment horizontal="right" vertical="center"/>
    </xf>
    <xf numFmtId="165" fontId="6" fillId="5" borderId="25" xfId="0" applyNumberFormat="1" applyFont="1" applyFill="1" applyBorder="1" applyAlignment="1">
      <alignment horizontal="right" vertical="center"/>
    </xf>
    <xf numFmtId="165" fontId="6" fillId="5" borderId="76" xfId="0" applyNumberFormat="1" applyFont="1" applyFill="1" applyBorder="1" applyAlignment="1">
      <alignment horizontal="right" vertical="center"/>
    </xf>
    <xf numFmtId="49" fontId="5" fillId="4" borderId="77" xfId="0" applyNumberFormat="1" applyFont="1" applyFill="1" applyBorder="1" applyAlignment="1">
      <alignment horizontal="centerContinuous" vertical="center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6" fillId="5" borderId="12" xfId="0" applyNumberFormat="1" applyFont="1" applyFill="1" applyBorder="1" applyAlignment="1">
      <alignment horizontal="right" vertical="center"/>
    </xf>
    <xf numFmtId="168" fontId="6" fillId="5" borderId="12" xfId="0" applyNumberFormat="1" applyFont="1" applyFill="1" applyBorder="1" applyAlignment="1">
      <alignment horizontal="right" vertical="center"/>
    </xf>
    <xf numFmtId="167" fontId="6" fillId="5" borderId="13" xfId="0" applyNumberFormat="1" applyFont="1" applyFill="1" applyBorder="1" applyAlignment="1">
      <alignment horizontal="right" vertical="center"/>
    </xf>
    <xf numFmtId="166" fontId="6" fillId="5" borderId="12" xfId="0" applyNumberFormat="1" applyFont="1" applyFill="1" applyBorder="1" applyAlignment="1">
      <alignment horizontal="right" vertical="center"/>
    </xf>
    <xf numFmtId="166" fontId="6" fillId="5" borderId="78" xfId="0" applyNumberFormat="1" applyFont="1" applyFill="1" applyBorder="1" applyAlignment="1">
      <alignment horizontal="right" vertical="center"/>
    </xf>
    <xf numFmtId="0" fontId="6" fillId="0" borderId="2" xfId="0" quotePrefix="1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1" fillId="2" borderId="0" xfId="0" applyFont="1" applyFill="1" applyAlignment="1" applyProtection="1">
      <alignment horizontal="left" wrapText="1"/>
      <protection hidden="1"/>
    </xf>
    <xf numFmtId="165" fontId="6" fillId="3" borderId="0" xfId="0" applyNumberFormat="1" applyFont="1" applyFill="1" applyAlignment="1">
      <alignment vertical="center"/>
    </xf>
    <xf numFmtId="164" fontId="6" fillId="3" borderId="0" xfId="0" applyNumberFormat="1" applyFont="1" applyFill="1" applyAlignment="1">
      <alignment vertical="center"/>
    </xf>
    <xf numFmtId="10" fontId="6" fillId="3" borderId="0" xfId="0" applyNumberFormat="1" applyFont="1" applyFill="1" applyAlignment="1">
      <alignment vertical="center"/>
    </xf>
    <xf numFmtId="0" fontId="16" fillId="0" borderId="0" xfId="0" applyFont="1" applyAlignment="1" applyProtection="1">
      <alignment horizontal="center" vertical="top"/>
      <protection locked="0"/>
    </xf>
    <xf numFmtId="165" fontId="13" fillId="5" borderId="75" xfId="0" applyNumberFormat="1" applyFont="1" applyFill="1" applyBorder="1" applyAlignment="1">
      <alignment horizontal="right" vertical="center"/>
    </xf>
    <xf numFmtId="165" fontId="7" fillId="5" borderId="68" xfId="0" applyNumberFormat="1" applyFont="1" applyFill="1" applyBorder="1" applyAlignment="1">
      <alignment horizontal="right" vertical="center"/>
    </xf>
    <xf numFmtId="165" fontId="13" fillId="5" borderId="79" xfId="0" applyNumberFormat="1" applyFont="1" applyFill="1" applyBorder="1" applyAlignment="1">
      <alignment horizontal="right" vertical="center"/>
    </xf>
    <xf numFmtId="166" fontId="13" fillId="5" borderId="74" xfId="0" applyNumberFormat="1" applyFont="1" applyFill="1" applyBorder="1" applyAlignment="1">
      <alignment horizontal="right" vertical="center"/>
    </xf>
    <xf numFmtId="165" fontId="13" fillId="5" borderId="39" xfId="0" applyNumberFormat="1" applyFont="1" applyFill="1" applyBorder="1" applyAlignment="1">
      <alignment horizontal="right" vertical="center"/>
    </xf>
    <xf numFmtId="165" fontId="13" fillId="5" borderId="74" xfId="0" applyNumberFormat="1" applyFont="1" applyFill="1" applyBorder="1" applyAlignment="1">
      <alignment horizontal="right" vertical="center"/>
    </xf>
    <xf numFmtId="165" fontId="13" fillId="5" borderId="78" xfId="0" applyNumberFormat="1" applyFont="1" applyFill="1" applyBorder="1" applyAlignment="1">
      <alignment horizontal="right" vertical="center"/>
    </xf>
    <xf numFmtId="165" fontId="6" fillId="5" borderId="78" xfId="0" applyNumberFormat="1" applyFont="1" applyFill="1" applyBorder="1" applyAlignment="1">
      <alignment horizontal="right" vertical="center"/>
    </xf>
    <xf numFmtId="166" fontId="13" fillId="5" borderId="78" xfId="0" applyNumberFormat="1" applyFont="1" applyFill="1" applyBorder="1" applyAlignment="1">
      <alignment horizontal="right" vertical="center"/>
    </xf>
    <xf numFmtId="168" fontId="5" fillId="5" borderId="83" xfId="0" applyNumberFormat="1" applyFont="1" applyFill="1" applyBorder="1" applyAlignment="1">
      <alignment horizontal="right" vertical="center"/>
    </xf>
    <xf numFmtId="168" fontId="6" fillId="5" borderId="78" xfId="0" applyNumberFormat="1" applyFont="1" applyFill="1" applyBorder="1" applyAlignment="1">
      <alignment horizontal="right" vertical="center"/>
    </xf>
    <xf numFmtId="167" fontId="6" fillId="5" borderId="83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6" fontId="13" fillId="5" borderId="39" xfId="0" applyNumberFormat="1" applyFont="1" applyFill="1" applyBorder="1" applyAlignment="1">
      <alignment horizontal="right" vertical="center"/>
    </xf>
    <xf numFmtId="169" fontId="13" fillId="5" borderId="78" xfId="0" applyNumberFormat="1" applyFont="1" applyFill="1" applyBorder="1" applyAlignment="1">
      <alignment horizontal="right" vertical="center"/>
    </xf>
    <xf numFmtId="167" fontId="13" fillId="5" borderId="86" xfId="0" applyNumberFormat="1" applyFont="1" applyFill="1" applyBorder="1" applyAlignment="1">
      <alignment horizontal="right" vertical="center"/>
    </xf>
    <xf numFmtId="167" fontId="13" fillId="5" borderId="39" xfId="0" applyNumberFormat="1" applyFont="1" applyFill="1" applyBorder="1" applyAlignment="1">
      <alignment horizontal="right" vertical="center"/>
    </xf>
    <xf numFmtId="49" fontId="6" fillId="4" borderId="49" xfId="0" applyNumberFormat="1" applyFont="1" applyFill="1" applyBorder="1" applyAlignment="1">
      <alignment horizontal="right" vertical="center"/>
    </xf>
    <xf numFmtId="49" fontId="6" fillId="4" borderId="90" xfId="0" applyNumberFormat="1" applyFont="1" applyFill="1" applyBorder="1" applyAlignment="1">
      <alignment horizontal="left" vertical="center"/>
    </xf>
    <xf numFmtId="165" fontId="6" fillId="5" borderId="69" xfId="0" applyNumberFormat="1" applyFont="1" applyFill="1" applyBorder="1" applyAlignment="1">
      <alignment horizontal="right" vertical="center"/>
    </xf>
    <xf numFmtId="165" fontId="6" fillId="5" borderId="85" xfId="0" applyNumberFormat="1" applyFont="1" applyFill="1" applyBorder="1" applyAlignment="1">
      <alignment horizontal="right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8" fillId="0" borderId="0" xfId="0" quotePrefix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vertical="center"/>
      <protection hidden="1"/>
    </xf>
    <xf numFmtId="49" fontId="10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locked="0"/>
    </xf>
    <xf numFmtId="49" fontId="5" fillId="4" borderId="5" xfId="0" applyNumberFormat="1" applyFont="1" applyFill="1" applyBorder="1" applyAlignment="1" applyProtection="1">
      <alignment vertical="center"/>
      <protection locked="0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49" fontId="6" fillId="4" borderId="19" xfId="0" applyNumberFormat="1" applyFont="1" applyFill="1" applyBorder="1" applyAlignment="1" applyProtection="1">
      <alignment horizontal="left" vertical="center"/>
      <protection locked="0"/>
    </xf>
    <xf numFmtId="49" fontId="6" fillId="4" borderId="19" xfId="0" applyNumberFormat="1" applyFont="1" applyFill="1" applyBorder="1" applyAlignment="1" applyProtection="1">
      <alignment horizontal="right" vertical="center"/>
      <protection locked="0"/>
    </xf>
    <xf numFmtId="49" fontId="6" fillId="4" borderId="20" xfId="0" applyNumberFormat="1" applyFont="1" applyFill="1" applyBorder="1" applyAlignment="1" applyProtection="1">
      <alignment horizontal="left" vertical="center"/>
      <protection locked="0"/>
    </xf>
    <xf numFmtId="49" fontId="6" fillId="4" borderId="61" xfId="0" applyNumberFormat="1" applyFont="1" applyFill="1" applyBorder="1" applyAlignment="1" applyProtection="1">
      <alignment vertical="center"/>
      <protection locked="0"/>
    </xf>
    <xf numFmtId="49" fontId="6" fillId="4" borderId="42" xfId="0" applyNumberFormat="1" applyFont="1" applyFill="1" applyBorder="1" applyAlignment="1" applyProtection="1">
      <alignment horizontal="left" vertical="center"/>
      <protection locked="0"/>
    </xf>
    <xf numFmtId="49" fontId="6" fillId="4" borderId="42" xfId="0" applyNumberFormat="1" applyFont="1" applyFill="1" applyBorder="1" applyAlignment="1" applyProtection="1">
      <alignment horizontal="right" vertical="center"/>
      <protection locked="0"/>
    </xf>
    <xf numFmtId="49" fontId="6" fillId="4" borderId="43" xfId="0" applyNumberFormat="1" applyFont="1" applyFill="1" applyBorder="1" applyAlignment="1" applyProtection="1">
      <alignment horizontal="left" vertical="center"/>
      <protection locked="0"/>
    </xf>
    <xf numFmtId="49" fontId="6" fillId="4" borderId="9" xfId="0" applyNumberFormat="1" applyFont="1" applyFill="1" applyBorder="1" applyAlignment="1" applyProtection="1">
      <alignment vertical="center"/>
      <protection locked="0"/>
    </xf>
    <xf numFmtId="49" fontId="6" fillId="4" borderId="10" xfId="0" applyNumberFormat="1" applyFont="1" applyFill="1" applyBorder="1" applyAlignment="1" applyProtection="1">
      <alignment horizontal="left" vertical="center"/>
      <protection locked="0"/>
    </xf>
    <xf numFmtId="49" fontId="6" fillId="4" borderId="10" xfId="0" applyNumberFormat="1" applyFont="1" applyFill="1" applyBorder="1" applyAlignment="1" applyProtection="1">
      <alignment horizontal="right" vertical="center"/>
      <protection locked="0"/>
    </xf>
    <xf numFmtId="49" fontId="6" fillId="4" borderId="11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locked="0"/>
    </xf>
    <xf numFmtId="165" fontId="6" fillId="3" borderId="0" xfId="0" applyNumberFormat="1" applyFont="1" applyFill="1" applyAlignment="1" applyProtection="1">
      <alignment vertical="center"/>
      <protection hidden="1"/>
    </xf>
    <xf numFmtId="49" fontId="5" fillId="4" borderId="92" xfId="0" applyNumberFormat="1" applyFont="1" applyFill="1" applyBorder="1" applyAlignment="1" applyProtection="1">
      <alignment vertical="center"/>
      <protection locked="0"/>
    </xf>
    <xf numFmtId="49" fontId="6" fillId="4" borderId="49" xfId="0" applyNumberFormat="1" applyFont="1" applyFill="1" applyBorder="1" applyAlignment="1" applyProtection="1">
      <alignment horizontal="left" vertical="center"/>
      <protection locked="0"/>
    </xf>
    <xf numFmtId="49" fontId="6" fillId="4" borderId="49" xfId="0" applyNumberFormat="1" applyFont="1" applyFill="1" applyBorder="1" applyAlignment="1" applyProtection="1">
      <alignment horizontal="right" vertical="center"/>
      <protection locked="0"/>
    </xf>
    <xf numFmtId="49" fontId="6" fillId="4" borderId="90" xfId="0" applyNumberFormat="1" applyFont="1" applyFill="1" applyBorder="1" applyAlignment="1" applyProtection="1">
      <alignment horizontal="left" vertical="center"/>
      <protection locked="0"/>
    </xf>
    <xf numFmtId="49" fontId="5" fillId="4" borderId="93" xfId="0" applyNumberFormat="1" applyFont="1" applyFill="1" applyBorder="1" applyAlignment="1">
      <alignment horizontal="centerContinuous" vertical="center"/>
    </xf>
    <xf numFmtId="49" fontId="5" fillId="4" borderId="26" xfId="0" applyNumberFormat="1" applyFont="1" applyFill="1" applyBorder="1" applyAlignment="1">
      <alignment horizontal="centerContinuous" vertical="center"/>
    </xf>
    <xf numFmtId="49" fontId="5" fillId="4" borderId="48" xfId="0" applyNumberFormat="1" applyFont="1" applyFill="1" applyBorder="1" applyAlignment="1">
      <alignment vertical="center"/>
    </xf>
    <xf numFmtId="49" fontId="5" fillId="4" borderId="46" xfId="0" applyNumberFormat="1" applyFont="1" applyFill="1" applyBorder="1" applyAlignment="1">
      <alignment horizontal="left" vertical="center"/>
    </xf>
    <xf numFmtId="49" fontId="5" fillId="4" borderId="46" xfId="0" applyNumberFormat="1" applyFont="1" applyFill="1" applyBorder="1" applyAlignment="1">
      <alignment horizontal="right" vertical="center"/>
    </xf>
    <xf numFmtId="49" fontId="5" fillId="4" borderId="96" xfId="0" applyNumberFormat="1" applyFont="1" applyFill="1" applyBorder="1" applyAlignment="1">
      <alignment horizontal="left" vertical="center"/>
    </xf>
    <xf numFmtId="170" fontId="6" fillId="3" borderId="0" xfId="0" applyNumberFormat="1" applyFont="1" applyFill="1" applyAlignment="1">
      <alignment vertical="center"/>
    </xf>
    <xf numFmtId="0" fontId="19" fillId="2" borderId="0" xfId="0" applyFont="1" applyFill="1" applyAlignment="1" applyProtection="1">
      <alignment horizontal="left" vertical="center"/>
      <protection hidden="1"/>
    </xf>
    <xf numFmtId="164" fontId="6" fillId="3" borderId="0" xfId="0" applyNumberFormat="1" applyFont="1" applyFill="1" applyAlignment="1" applyProtection="1">
      <alignment vertical="center"/>
      <protection hidden="1"/>
    </xf>
    <xf numFmtId="165" fontId="5" fillId="5" borderId="39" xfId="0" applyNumberFormat="1" applyFont="1" applyFill="1" applyBorder="1" applyAlignment="1">
      <alignment horizontal="right" vertical="center"/>
    </xf>
    <xf numFmtId="0" fontId="12" fillId="4" borderId="66" xfId="0" applyFont="1" applyFill="1" applyBorder="1" applyAlignment="1" applyProtection="1">
      <alignment horizontal="center" vertical="top"/>
      <protection locked="0"/>
    </xf>
    <xf numFmtId="164" fontId="13" fillId="5" borderId="39" xfId="0" applyNumberFormat="1" applyFont="1" applyFill="1" applyBorder="1" applyAlignment="1" applyProtection="1">
      <alignment horizontal="right" vertical="center"/>
      <protection locked="0"/>
    </xf>
    <xf numFmtId="164" fontId="13" fillId="5" borderId="41" xfId="0" applyNumberFormat="1" applyFont="1" applyFill="1" applyBorder="1" applyAlignment="1" applyProtection="1">
      <alignment horizontal="right" vertical="center"/>
      <protection locked="0"/>
    </xf>
    <xf numFmtId="164" fontId="6" fillId="5" borderId="78" xfId="0" applyNumberFormat="1" applyFont="1" applyFill="1" applyBorder="1" applyAlignment="1" applyProtection="1">
      <alignment horizontal="right" vertical="center"/>
      <protection locked="0"/>
    </xf>
    <xf numFmtId="164" fontId="13" fillId="5" borderId="86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horizontal="right" vertical="center" wrapText="1"/>
      <protection hidden="1"/>
    </xf>
    <xf numFmtId="0" fontId="6" fillId="0" borderId="0" xfId="0" quotePrefix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49" fontId="5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49" fontId="5" fillId="6" borderId="0" xfId="0" applyNumberFormat="1" applyFont="1" applyFill="1" applyAlignment="1">
      <alignment horizontal="centerContinuous" vertical="center"/>
    </xf>
    <xf numFmtId="49" fontId="5" fillId="6" borderId="0" xfId="0" applyNumberFormat="1" applyFont="1" applyFill="1" applyAlignment="1">
      <alignment vertical="center"/>
    </xf>
    <xf numFmtId="49" fontId="5" fillId="6" borderId="0" xfId="0" applyNumberFormat="1" applyFont="1" applyFill="1" applyAlignment="1">
      <alignment horizontal="left" vertical="center"/>
    </xf>
    <xf numFmtId="49" fontId="5" fillId="6" borderId="0" xfId="0" applyNumberFormat="1" applyFont="1" applyFill="1" applyAlignment="1">
      <alignment horizontal="right" vertical="center"/>
    </xf>
    <xf numFmtId="165" fontId="7" fillId="6" borderId="0" xfId="0" applyNumberFormat="1" applyFont="1" applyFill="1" applyAlignment="1">
      <alignment horizontal="right" vertical="center"/>
    </xf>
    <xf numFmtId="49" fontId="6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horizontal="center" vertical="center" textRotation="90" shrinkToFit="1"/>
    </xf>
    <xf numFmtId="49" fontId="6" fillId="6" borderId="0" xfId="0" applyNumberFormat="1" applyFont="1" applyFill="1" applyAlignment="1">
      <alignment horizontal="left" vertical="center"/>
    </xf>
    <xf numFmtId="49" fontId="6" fillId="6" borderId="0" xfId="0" applyNumberFormat="1" applyFont="1" applyFill="1" applyAlignment="1">
      <alignment horizontal="right" vertical="center"/>
    </xf>
    <xf numFmtId="165" fontId="13" fillId="6" borderId="0" xfId="0" applyNumberFormat="1" applyFont="1" applyFill="1" applyAlignment="1">
      <alignment horizontal="right" vertical="center"/>
    </xf>
    <xf numFmtId="166" fontId="13" fillId="6" borderId="0" xfId="0" applyNumberFormat="1" applyFont="1" applyFill="1" applyAlignment="1">
      <alignment horizontal="right" vertical="center"/>
    </xf>
    <xf numFmtId="0" fontId="0" fillId="6" borderId="0" xfId="0" applyFill="1" applyAlignment="1">
      <alignment horizontal="center" vertical="center" textRotation="90" shrinkToFit="1"/>
    </xf>
    <xf numFmtId="169" fontId="13" fillId="6" borderId="0" xfId="0" applyNumberFormat="1" applyFont="1" applyFill="1" applyAlignment="1">
      <alignment horizontal="right" vertical="center"/>
    </xf>
    <xf numFmtId="49" fontId="7" fillId="6" borderId="0" xfId="0" applyNumberFormat="1" applyFont="1" applyFill="1" applyAlignment="1">
      <alignment horizontal="centerContinuous" vertical="center"/>
    </xf>
    <xf numFmtId="167" fontId="13" fillId="6" borderId="0" xfId="0" applyNumberFormat="1" applyFont="1" applyFill="1" applyAlignment="1">
      <alignment horizontal="right" vertical="center"/>
    </xf>
    <xf numFmtId="167" fontId="13" fillId="6" borderId="0" xfId="0" applyNumberFormat="1" applyFont="1" applyFill="1" applyAlignment="1" applyProtection="1">
      <alignment horizontal="right" vertical="center"/>
      <protection locked="0"/>
    </xf>
    <xf numFmtId="165" fontId="5" fillId="6" borderId="0" xfId="0" applyNumberFormat="1" applyFont="1" applyFill="1" applyAlignment="1">
      <alignment horizontal="right" vertical="center"/>
    </xf>
    <xf numFmtId="9" fontId="6" fillId="6" borderId="0" xfId="0" applyNumberFormat="1" applyFont="1" applyFill="1" applyAlignment="1">
      <alignment horizontal="center"/>
    </xf>
    <xf numFmtId="9" fontId="6" fillId="6" borderId="0" xfId="0" applyNumberFormat="1" applyFont="1" applyFill="1" applyAlignment="1">
      <alignment horizontal="right" vertical="center"/>
    </xf>
    <xf numFmtId="1" fontId="6" fillId="6" borderId="0" xfId="0" applyNumberFormat="1" applyFont="1" applyFill="1" applyAlignment="1">
      <alignment horizontal="right" vertical="center"/>
    </xf>
    <xf numFmtId="1" fontId="6" fillId="6" borderId="0" xfId="0" applyNumberFormat="1" applyFont="1" applyFill="1" applyAlignment="1">
      <alignment horizontal="center"/>
    </xf>
    <xf numFmtId="1" fontId="6" fillId="6" borderId="0" xfId="0" applyNumberFormat="1" applyFont="1" applyFill="1" applyAlignment="1">
      <alignment horizontal="center" vertical="top"/>
    </xf>
    <xf numFmtId="1" fontId="6" fillId="6" borderId="0" xfId="0" applyNumberFormat="1" applyFont="1" applyFill="1" applyAlignment="1">
      <alignment horizontal="centerContinuous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top"/>
    </xf>
    <xf numFmtId="49" fontId="6" fillId="6" borderId="0" xfId="0" applyNumberFormat="1" applyFont="1" applyFill="1" applyAlignment="1">
      <alignment horizontal="centerContinuous" vertical="center"/>
    </xf>
    <xf numFmtId="165" fontId="6" fillId="6" borderId="0" xfId="0" applyNumberFormat="1" applyFont="1" applyFill="1" applyAlignment="1">
      <alignment horizontal="right" vertical="center"/>
    </xf>
    <xf numFmtId="49" fontId="6" fillId="6" borderId="0" xfId="0" applyNumberFormat="1" applyFont="1" applyFill="1" applyAlignment="1">
      <alignment horizontal="center" vertical="center" textRotation="90" shrinkToFit="1"/>
    </xf>
    <xf numFmtId="165" fontId="6" fillId="6" borderId="0" xfId="0" applyNumberFormat="1" applyFont="1" applyFill="1" applyAlignment="1">
      <alignment horizontal="right" vertical="center" wrapText="1"/>
    </xf>
    <xf numFmtId="165" fontId="5" fillId="7" borderId="0" xfId="0" applyNumberFormat="1" applyFont="1" applyFill="1" applyAlignment="1">
      <alignment horizontal="right" vertical="center"/>
    </xf>
    <xf numFmtId="165" fontId="6" fillId="7" borderId="0" xfId="0" applyNumberFormat="1" applyFont="1" applyFill="1" applyAlignment="1">
      <alignment horizontal="right" vertical="center"/>
    </xf>
    <xf numFmtId="49" fontId="5" fillId="7" borderId="0" xfId="0" applyNumberFormat="1" applyFont="1" applyFill="1" applyAlignment="1">
      <alignment horizontal="centerContinuous" vertical="center"/>
    </xf>
    <xf numFmtId="171" fontId="5" fillId="7" borderId="0" xfId="0" applyNumberFormat="1" applyFont="1" applyFill="1" applyAlignment="1">
      <alignment horizontal="right" vertical="center"/>
    </xf>
    <xf numFmtId="171" fontId="6" fillId="7" borderId="0" xfId="0" applyNumberFormat="1" applyFont="1" applyFill="1" applyAlignment="1">
      <alignment horizontal="right" vertical="center"/>
    </xf>
    <xf numFmtId="167" fontId="6" fillId="7" borderId="0" xfId="0" applyNumberFormat="1" applyFont="1" applyFill="1" applyAlignment="1">
      <alignment horizontal="right" vertical="center"/>
    </xf>
    <xf numFmtId="49" fontId="5" fillId="4" borderId="99" xfId="0" applyNumberFormat="1" applyFont="1" applyFill="1" applyBorder="1" applyAlignment="1">
      <alignment horizontal="centerContinuous" vertical="center"/>
    </xf>
    <xf numFmtId="165" fontId="6" fillId="5" borderId="17" xfId="0" applyNumberFormat="1" applyFont="1" applyFill="1" applyBorder="1" applyAlignment="1">
      <alignment horizontal="right" vertical="center"/>
    </xf>
    <xf numFmtId="165" fontId="6" fillId="5" borderId="89" xfId="0" applyNumberFormat="1" applyFont="1" applyFill="1" applyBorder="1" applyAlignment="1">
      <alignment horizontal="right" vertical="center"/>
    </xf>
    <xf numFmtId="49" fontId="5" fillId="4" borderId="97" xfId="0" applyNumberFormat="1" applyFont="1" applyFill="1" applyBorder="1" applyAlignment="1">
      <alignment horizontal="centerContinuous" vertical="center"/>
    </xf>
    <xf numFmtId="167" fontId="5" fillId="5" borderId="33" xfId="0" applyNumberFormat="1" applyFont="1" applyFill="1" applyBorder="1" applyAlignment="1">
      <alignment horizontal="right" vertical="center"/>
    </xf>
    <xf numFmtId="167" fontId="5" fillId="5" borderId="72" xfId="0" applyNumberFormat="1" applyFont="1" applyFill="1" applyBorder="1" applyAlignment="1">
      <alignment horizontal="right" vertical="center"/>
    </xf>
    <xf numFmtId="167" fontId="6" fillId="5" borderId="37" xfId="0" applyNumberFormat="1" applyFont="1" applyFill="1" applyBorder="1" applyAlignment="1">
      <alignment horizontal="right" vertical="center"/>
    </xf>
    <xf numFmtId="167" fontId="6" fillId="5" borderId="73" xfId="0" applyNumberFormat="1" applyFont="1" applyFill="1" applyBorder="1" applyAlignment="1">
      <alignment horizontal="right" vertical="center"/>
    </xf>
    <xf numFmtId="167" fontId="6" fillId="5" borderId="21" xfId="0" applyNumberFormat="1" applyFont="1" applyFill="1" applyBorder="1" applyAlignment="1">
      <alignment horizontal="right" vertical="center"/>
    </xf>
    <xf numFmtId="167" fontId="6" fillId="5" borderId="39" xfId="0" applyNumberFormat="1" applyFont="1" applyFill="1" applyBorder="1" applyAlignment="1">
      <alignment horizontal="right" vertical="center"/>
    </xf>
    <xf numFmtId="167" fontId="6" fillId="5" borderId="44" xfId="0" applyNumberFormat="1" applyFont="1" applyFill="1" applyBorder="1" applyAlignment="1">
      <alignment horizontal="right" vertical="center"/>
    </xf>
    <xf numFmtId="167" fontId="6" fillId="5" borderId="41" xfId="0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vertical="center"/>
    </xf>
    <xf numFmtId="49" fontId="6" fillId="6" borderId="0" xfId="0" applyNumberFormat="1" applyFont="1" applyFill="1" applyAlignment="1">
      <alignment horizontal="center"/>
    </xf>
    <xf numFmtId="49" fontId="5" fillId="4" borderId="38" xfId="0" applyNumberFormat="1" applyFont="1" applyFill="1" applyBorder="1" applyAlignment="1">
      <alignment vertical="center"/>
    </xf>
    <xf numFmtId="49" fontId="6" fillId="4" borderId="86" xfId="0" applyNumberFormat="1" applyFont="1" applyFill="1" applyBorder="1" applyAlignment="1">
      <alignment horizontal="left" vertical="center"/>
    </xf>
    <xf numFmtId="49" fontId="6" fillId="4" borderId="78" xfId="0" applyNumberFormat="1" applyFont="1" applyFill="1" applyBorder="1" applyAlignment="1">
      <alignment horizontal="left" vertical="center"/>
    </xf>
    <xf numFmtId="165" fontId="5" fillId="5" borderId="21" xfId="0" applyNumberFormat="1" applyFont="1" applyFill="1" applyBorder="1" applyAlignment="1">
      <alignment horizontal="right" vertical="center"/>
    </xf>
    <xf numFmtId="0" fontId="12" fillId="4" borderId="100" xfId="0" applyFont="1" applyFill="1" applyBorder="1" applyAlignment="1">
      <alignment horizontal="center" vertical="top"/>
    </xf>
    <xf numFmtId="165" fontId="6" fillId="5" borderId="102" xfId="0" applyNumberFormat="1" applyFont="1" applyFill="1" applyBorder="1" applyAlignment="1">
      <alignment horizontal="right" vertical="center"/>
    </xf>
    <xf numFmtId="165" fontId="13" fillId="5" borderId="106" xfId="0" applyNumberFormat="1" applyFont="1" applyFill="1" applyBorder="1" applyAlignment="1">
      <alignment horizontal="right" vertical="center"/>
    </xf>
    <xf numFmtId="49" fontId="7" fillId="4" borderId="77" xfId="0" applyNumberFormat="1" applyFont="1" applyFill="1" applyBorder="1" applyAlignment="1">
      <alignment horizontal="centerContinuous" vertical="center"/>
    </xf>
    <xf numFmtId="167" fontId="13" fillId="5" borderId="21" xfId="0" applyNumberFormat="1" applyFont="1" applyFill="1" applyBorder="1" applyAlignment="1" applyProtection="1">
      <alignment horizontal="right" vertical="center"/>
      <protection locked="0"/>
    </xf>
    <xf numFmtId="165" fontId="6" fillId="5" borderId="18" xfId="0" applyNumberFormat="1" applyFont="1" applyFill="1" applyBorder="1" applyAlignment="1">
      <alignment horizontal="right" vertical="center"/>
    </xf>
    <xf numFmtId="164" fontId="6" fillId="5" borderId="18" xfId="0" applyNumberFormat="1" applyFont="1" applyFill="1" applyBorder="1" applyAlignment="1">
      <alignment horizontal="right" vertical="center"/>
    </xf>
    <xf numFmtId="164" fontId="6" fillId="5" borderId="21" xfId="0" applyNumberFormat="1" applyFont="1" applyFill="1" applyBorder="1" applyAlignment="1">
      <alignment horizontal="right" vertical="center"/>
    </xf>
    <xf numFmtId="167" fontId="13" fillId="5" borderId="39" xfId="0" applyNumberFormat="1" applyFont="1" applyFill="1" applyBorder="1" applyAlignment="1" applyProtection="1">
      <alignment horizontal="right" vertical="center"/>
      <protection locked="0"/>
    </xf>
    <xf numFmtId="164" fontId="6" fillId="3" borderId="0" xfId="1" applyNumberFormat="1" applyFont="1" applyFill="1" applyAlignment="1" applyProtection="1">
      <alignment vertical="center"/>
    </xf>
    <xf numFmtId="9" fontId="6" fillId="3" borderId="0" xfId="1" applyFont="1" applyFill="1" applyAlignment="1" applyProtection="1">
      <alignment vertical="center"/>
    </xf>
    <xf numFmtId="9" fontId="6" fillId="6" borderId="0" xfId="0" applyNumberFormat="1" applyFont="1" applyFill="1" applyAlignment="1">
      <alignment horizontal="right" vertical="top"/>
    </xf>
    <xf numFmtId="0" fontId="18" fillId="4" borderId="3" xfId="0" applyFont="1" applyFill="1" applyBorder="1" applyAlignment="1">
      <alignment horizontal="center" vertical="top"/>
    </xf>
    <xf numFmtId="0" fontId="18" fillId="4" borderId="66" xfId="0" applyFont="1" applyFill="1" applyBorder="1" applyAlignment="1">
      <alignment horizontal="center" vertical="top"/>
    </xf>
    <xf numFmtId="165" fontId="5" fillId="5" borderId="8" xfId="0" applyNumberFormat="1" applyFont="1" applyFill="1" applyBorder="1" applyAlignment="1">
      <alignment horizontal="right" vertical="center"/>
    </xf>
    <xf numFmtId="165" fontId="5" fillId="5" borderId="82" xfId="0" applyNumberFormat="1" applyFont="1" applyFill="1" applyBorder="1" applyAlignment="1">
      <alignment horizontal="righ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166" fontId="5" fillId="5" borderId="12" xfId="0" applyNumberFormat="1" applyFont="1" applyFill="1" applyBorder="1" applyAlignment="1">
      <alignment horizontal="right" vertical="center"/>
    </xf>
    <xf numFmtId="166" fontId="5" fillId="5" borderId="78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166" fontId="6" fillId="5" borderId="17" xfId="0" applyNumberFormat="1" applyFont="1" applyFill="1" applyBorder="1" applyAlignment="1">
      <alignment horizontal="right" vertical="center"/>
    </xf>
    <xf numFmtId="166" fontId="6" fillId="5" borderId="74" xfId="0" applyNumberFormat="1" applyFont="1" applyFill="1" applyBorder="1" applyAlignment="1">
      <alignment horizontal="right" vertical="center"/>
    </xf>
    <xf numFmtId="0" fontId="18" fillId="4" borderId="100" xfId="0" applyFont="1" applyFill="1" applyBorder="1" applyAlignment="1">
      <alignment horizontal="center" vertical="top"/>
    </xf>
    <xf numFmtId="165" fontId="5" fillId="5" borderId="124" xfId="0" applyNumberFormat="1" applyFont="1" applyFill="1" applyBorder="1" applyAlignment="1">
      <alignment horizontal="right" vertical="center"/>
    </xf>
    <xf numFmtId="166" fontId="5" fillId="5" borderId="106" xfId="0" applyNumberFormat="1" applyFont="1" applyFill="1" applyBorder="1" applyAlignment="1">
      <alignment horizontal="right" vertical="center"/>
    </xf>
    <xf numFmtId="165" fontId="6" fillId="5" borderId="125" xfId="0" applyNumberFormat="1" applyFont="1" applyFill="1" applyBorder="1" applyAlignment="1">
      <alignment horizontal="right" vertical="center"/>
    </xf>
    <xf numFmtId="166" fontId="6" fillId="5" borderId="126" xfId="0" applyNumberFormat="1" applyFont="1" applyFill="1" applyBorder="1" applyAlignment="1">
      <alignment horizontal="right" vertical="center"/>
    </xf>
    <xf numFmtId="165" fontId="6" fillId="5" borderId="127" xfId="0" applyNumberFormat="1" applyFont="1" applyFill="1" applyBorder="1" applyAlignment="1">
      <alignment horizontal="right" vertical="center"/>
    </xf>
    <xf numFmtId="165" fontId="5" fillId="5" borderId="128" xfId="0" applyNumberFormat="1" applyFont="1" applyFill="1" applyBorder="1" applyAlignment="1">
      <alignment horizontal="right" vertical="center"/>
    </xf>
    <xf numFmtId="165" fontId="6" fillId="5" borderId="129" xfId="0" applyNumberFormat="1" applyFont="1" applyFill="1" applyBorder="1" applyAlignment="1">
      <alignment horizontal="right" vertical="center"/>
    </xf>
    <xf numFmtId="165" fontId="6" fillId="5" borderId="104" xfId="0" applyNumberFormat="1" applyFont="1" applyFill="1" applyBorder="1" applyAlignment="1">
      <alignment horizontal="right" vertical="center"/>
    </xf>
    <xf numFmtId="165" fontId="6" fillId="5" borderId="105" xfId="0" applyNumberFormat="1" applyFont="1" applyFill="1" applyBorder="1" applyAlignment="1">
      <alignment horizontal="right" vertical="center"/>
    </xf>
    <xf numFmtId="165" fontId="6" fillId="5" borderId="126" xfId="0" applyNumberFormat="1" applyFont="1" applyFill="1" applyBorder="1" applyAlignment="1">
      <alignment horizontal="right" vertical="center"/>
    </xf>
    <xf numFmtId="167" fontId="5" fillId="5" borderId="128" xfId="0" applyNumberFormat="1" applyFont="1" applyFill="1" applyBorder="1" applyAlignment="1">
      <alignment horizontal="right" vertical="center"/>
    </xf>
    <xf numFmtId="167" fontId="6" fillId="5" borderId="129" xfId="0" applyNumberFormat="1" applyFont="1" applyFill="1" applyBorder="1" applyAlignment="1">
      <alignment horizontal="right" vertical="center"/>
    </xf>
    <xf numFmtId="167" fontId="6" fillId="5" borderId="102" xfId="0" applyNumberFormat="1" applyFont="1" applyFill="1" applyBorder="1" applyAlignment="1">
      <alignment horizontal="right" vertical="center"/>
    </xf>
    <xf numFmtId="167" fontId="6" fillId="5" borderId="104" xfId="0" applyNumberFormat="1" applyFont="1" applyFill="1" applyBorder="1" applyAlignment="1">
      <alignment horizontal="right" vertical="center"/>
    </xf>
    <xf numFmtId="165" fontId="13" fillId="5" borderId="102" xfId="0" applyNumberFormat="1" applyFont="1" applyFill="1" applyBorder="1" applyAlignment="1">
      <alignment horizontal="right" vertical="center"/>
    </xf>
    <xf numFmtId="165" fontId="13" fillId="5" borderId="126" xfId="0" applyNumberFormat="1" applyFont="1" applyFill="1" applyBorder="1" applyAlignment="1">
      <alignment horizontal="right" vertical="center"/>
    </xf>
    <xf numFmtId="166" fontId="13" fillId="5" borderId="106" xfId="0" applyNumberFormat="1" applyFont="1" applyFill="1" applyBorder="1" applyAlignment="1">
      <alignment horizontal="right" vertical="center"/>
    </xf>
    <xf numFmtId="165" fontId="7" fillId="5" borderId="128" xfId="0" applyNumberFormat="1" applyFont="1" applyFill="1" applyBorder="1" applyAlignment="1">
      <alignment horizontal="right" vertical="center"/>
    </xf>
    <xf numFmtId="166" fontId="5" fillId="5" borderId="125" xfId="0" applyNumberFormat="1" applyFont="1" applyFill="1" applyBorder="1" applyAlignment="1">
      <alignment horizontal="right" vertical="center"/>
    </xf>
    <xf numFmtId="164" fontId="5" fillId="5" borderId="83" xfId="0" applyNumberFormat="1" applyFont="1" applyFill="1" applyBorder="1" applyAlignment="1">
      <alignment horizontal="right" vertical="center"/>
    </xf>
    <xf numFmtId="166" fontId="5" fillId="5" borderId="13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165" fontId="5" fillId="5" borderId="102" xfId="0" applyNumberFormat="1" applyFont="1" applyFill="1" applyBorder="1" applyAlignment="1">
      <alignment horizontal="right" vertical="center"/>
    </xf>
    <xf numFmtId="0" fontId="12" fillId="4" borderId="100" xfId="0" applyFont="1" applyFill="1" applyBorder="1" applyAlignment="1" applyProtection="1">
      <alignment horizontal="center" vertical="top"/>
      <protection locked="0"/>
    </xf>
    <xf numFmtId="164" fontId="13" fillId="5" borderId="102" xfId="0" applyNumberFormat="1" applyFont="1" applyFill="1" applyBorder="1" applyAlignment="1" applyProtection="1">
      <alignment horizontal="right" vertical="center"/>
      <protection locked="0"/>
    </xf>
    <xf numFmtId="164" fontId="13" fillId="5" borderId="104" xfId="0" applyNumberFormat="1" applyFont="1" applyFill="1" applyBorder="1" applyAlignment="1" applyProtection="1">
      <alignment horizontal="right" vertical="center"/>
      <protection locked="0"/>
    </xf>
    <xf numFmtId="164" fontId="6" fillId="5" borderId="106" xfId="0" applyNumberFormat="1" applyFont="1" applyFill="1" applyBorder="1" applyAlignment="1" applyProtection="1">
      <alignment horizontal="right" vertical="center"/>
      <protection locked="0"/>
    </xf>
    <xf numFmtId="0" fontId="12" fillId="4" borderId="3" xfId="0" applyFont="1" applyFill="1" applyBorder="1" applyAlignment="1" applyProtection="1">
      <alignment horizontal="center" vertical="top"/>
      <protection locked="0"/>
    </xf>
    <xf numFmtId="164" fontId="13" fillId="5" borderId="21" xfId="0" applyNumberFormat="1" applyFont="1" applyFill="1" applyBorder="1" applyAlignment="1" applyProtection="1">
      <alignment horizontal="right" vertical="center"/>
      <protection locked="0"/>
    </xf>
    <xf numFmtId="164" fontId="13" fillId="5" borderId="44" xfId="0" applyNumberFormat="1" applyFont="1" applyFill="1" applyBorder="1" applyAlignment="1" applyProtection="1">
      <alignment horizontal="right" vertical="center"/>
      <protection locked="0"/>
    </xf>
    <xf numFmtId="164" fontId="6" fillId="5" borderId="12" xfId="0" applyNumberFormat="1" applyFont="1" applyFill="1" applyBorder="1" applyAlignment="1" applyProtection="1">
      <alignment horizontal="right" vertical="center"/>
      <protection locked="0"/>
    </xf>
    <xf numFmtId="164" fontId="13" fillId="5" borderId="103" xfId="0" applyNumberFormat="1" applyFont="1" applyFill="1" applyBorder="1" applyAlignment="1" applyProtection="1">
      <alignment horizontal="right" vertical="center"/>
      <protection locked="0"/>
    </xf>
    <xf numFmtId="164" fontId="13" fillId="5" borderId="91" xfId="0" applyNumberFormat="1" applyFont="1" applyFill="1" applyBorder="1" applyAlignment="1" applyProtection="1">
      <alignment horizontal="right" vertical="center"/>
      <protection locked="0"/>
    </xf>
    <xf numFmtId="167" fontId="5" fillId="5" borderId="83" xfId="0" applyNumberFormat="1" applyFont="1" applyFill="1" applyBorder="1" applyAlignment="1">
      <alignment horizontal="right" vertical="center"/>
    </xf>
    <xf numFmtId="167" fontId="6" fillId="5" borderId="78" xfId="0" applyNumberFormat="1" applyFont="1" applyFill="1" applyBorder="1" applyAlignment="1">
      <alignment horizontal="right" vertical="center"/>
    </xf>
    <xf numFmtId="167" fontId="5" fillId="5" borderId="125" xfId="0" applyNumberFormat="1" applyFont="1" applyFill="1" applyBorder="1" applyAlignment="1">
      <alignment horizontal="right" vertical="center"/>
    </xf>
    <xf numFmtId="167" fontId="6" fillId="5" borderId="106" xfId="0" applyNumberFormat="1" applyFont="1" applyFill="1" applyBorder="1" applyAlignment="1">
      <alignment horizontal="right" vertical="center"/>
    </xf>
    <xf numFmtId="167" fontId="5" fillId="5" borderId="13" xfId="0" applyNumberFormat="1" applyFont="1" applyFill="1" applyBorder="1" applyAlignment="1">
      <alignment horizontal="right" vertical="center"/>
    </xf>
    <xf numFmtId="167" fontId="6" fillId="5" borderId="12" xfId="0" applyNumberFormat="1" applyFont="1" applyFill="1" applyBorder="1" applyAlignment="1">
      <alignment horizontal="right" vertical="center"/>
    </xf>
    <xf numFmtId="168" fontId="5" fillId="5" borderId="125" xfId="0" applyNumberFormat="1" applyFont="1" applyFill="1" applyBorder="1" applyAlignment="1">
      <alignment horizontal="right" vertical="center"/>
    </xf>
    <xf numFmtId="168" fontId="6" fillId="5" borderId="106" xfId="0" applyNumberFormat="1" applyFont="1" applyFill="1" applyBorder="1" applyAlignment="1">
      <alignment horizontal="right" vertical="center"/>
    </xf>
    <xf numFmtId="167" fontId="6" fillId="5" borderId="125" xfId="0" applyNumberFormat="1" applyFont="1" applyFill="1" applyBorder="1" applyAlignment="1">
      <alignment horizontal="right" vertical="center"/>
    </xf>
    <xf numFmtId="166" fontId="6" fillId="5" borderId="106" xfId="0" applyNumberFormat="1" applyFont="1" applyFill="1" applyBorder="1" applyAlignment="1">
      <alignment horizontal="right" vertical="center"/>
    </xf>
    <xf numFmtId="0" fontId="18" fillId="4" borderId="67" xfId="0" applyFont="1" applyFill="1" applyBorder="1" applyAlignment="1">
      <alignment horizontal="centerContinuous" vertical="center"/>
    </xf>
    <xf numFmtId="168" fontId="5" fillId="4" borderId="77" xfId="0" applyNumberFormat="1" applyFont="1" applyFill="1" applyBorder="1" applyAlignment="1">
      <alignment horizontal="centerContinuous" vertical="center"/>
    </xf>
    <xf numFmtId="166" fontId="13" fillId="5" borderId="102" xfId="0" applyNumberFormat="1" applyFont="1" applyFill="1" applyBorder="1" applyAlignment="1">
      <alignment horizontal="right" vertical="center"/>
    </xf>
    <xf numFmtId="169" fontId="13" fillId="5" borderId="106" xfId="0" applyNumberFormat="1" applyFont="1" applyFill="1" applyBorder="1" applyAlignment="1">
      <alignment horizontal="right" vertical="center"/>
    </xf>
    <xf numFmtId="167" fontId="13" fillId="5" borderId="102" xfId="0" applyNumberFormat="1" applyFont="1" applyFill="1" applyBorder="1" applyAlignment="1" applyProtection="1">
      <alignment horizontal="right" vertical="center"/>
      <protection locked="0"/>
    </xf>
    <xf numFmtId="166" fontId="13" fillId="5" borderId="126" xfId="0" applyNumberFormat="1" applyFont="1" applyFill="1" applyBorder="1" applyAlignment="1">
      <alignment horizontal="right" vertical="center"/>
    </xf>
    <xf numFmtId="167" fontId="13" fillId="5" borderId="102" xfId="0" applyNumberFormat="1" applyFont="1" applyFill="1" applyBorder="1" applyAlignment="1">
      <alignment horizontal="right" vertical="center"/>
    </xf>
    <xf numFmtId="49" fontId="7" fillId="4" borderId="97" xfId="0" applyNumberFormat="1" applyFont="1" applyFill="1" applyBorder="1" applyAlignment="1">
      <alignment horizontal="centerContinuous" vertical="center"/>
    </xf>
    <xf numFmtId="165" fontId="22" fillId="6" borderId="0" xfId="0" applyNumberFormat="1" applyFont="1" applyFill="1" applyAlignment="1">
      <alignment horizontal="right" vertical="center"/>
    </xf>
    <xf numFmtId="164" fontId="6" fillId="6" borderId="0" xfId="0" applyNumberFormat="1" applyFont="1" applyFill="1" applyAlignment="1">
      <alignment horizontal="center" vertical="top"/>
    </xf>
    <xf numFmtId="164" fontId="6" fillId="6" borderId="0" xfId="0" applyNumberFormat="1" applyFont="1" applyFill="1" applyAlignment="1">
      <alignment horizontal="center" vertical="center"/>
    </xf>
    <xf numFmtId="164" fontId="13" fillId="6" borderId="0" xfId="1" applyNumberFormat="1" applyFont="1" applyFill="1" applyBorder="1" applyAlignment="1" applyProtection="1">
      <alignment vertical="center"/>
    </xf>
    <xf numFmtId="164" fontId="6" fillId="6" borderId="0" xfId="1" applyNumberFormat="1" applyFont="1" applyFill="1" applyBorder="1" applyAlignment="1" applyProtection="1">
      <alignment vertical="center"/>
    </xf>
    <xf numFmtId="164" fontId="7" fillId="6" borderId="0" xfId="1" applyNumberFormat="1" applyFont="1" applyFill="1" applyBorder="1" applyAlignment="1" applyProtection="1">
      <alignment vertical="center"/>
    </xf>
    <xf numFmtId="1" fontId="6" fillId="6" borderId="0" xfId="0" applyNumberFormat="1" applyFont="1" applyFill="1" applyAlignment="1">
      <alignment horizontal="right"/>
    </xf>
    <xf numFmtId="0" fontId="6" fillId="8" borderId="0" xfId="0" applyFont="1" applyFill="1" applyAlignment="1">
      <alignment vertical="center"/>
    </xf>
    <xf numFmtId="0" fontId="14" fillId="8" borderId="0" xfId="0" applyFont="1" applyFill="1"/>
    <xf numFmtId="0" fontId="15" fillId="8" borderId="0" xfId="0" applyFont="1" applyFill="1"/>
    <xf numFmtId="0" fontId="15" fillId="8" borderId="0" xfId="0" applyFont="1" applyFill="1" applyAlignment="1">
      <alignment horizontal="right"/>
    </xf>
    <xf numFmtId="0" fontId="18" fillId="4" borderId="108" xfId="0" applyFont="1" applyFill="1" applyBorder="1" applyAlignment="1">
      <alignment horizontal="center" vertical="top"/>
    </xf>
    <xf numFmtId="166" fontId="6" fillId="5" borderId="44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166" fontId="6" fillId="5" borderId="61" xfId="0" applyNumberFormat="1" applyFont="1" applyFill="1" applyBorder="1" applyAlignment="1">
      <alignment horizontal="right" vertical="center"/>
    </xf>
    <xf numFmtId="166" fontId="6" fillId="5" borderId="104" xfId="0" applyNumberFormat="1" applyFont="1" applyFill="1" applyBorder="1" applyAlignment="1">
      <alignment horizontal="right" vertical="center"/>
    </xf>
    <xf numFmtId="166" fontId="6" fillId="5" borderId="69" xfId="0" applyNumberFormat="1" applyFont="1" applyFill="1" applyBorder="1" applyAlignment="1">
      <alignment horizontal="right" vertical="center"/>
    </xf>
    <xf numFmtId="166" fontId="6" fillId="5" borderId="85" xfId="0" applyNumberFormat="1" applyFont="1" applyFill="1" applyBorder="1" applyAlignment="1">
      <alignment horizontal="right" vertical="center"/>
    </xf>
    <xf numFmtId="166" fontId="6" fillId="5" borderId="109" xfId="0" applyNumberFormat="1" applyFont="1" applyFill="1" applyBorder="1" applyAlignment="1">
      <alignment horizontal="right" vertical="center"/>
    </xf>
    <xf numFmtId="166" fontId="6" fillId="5" borderId="105" xfId="0" applyNumberFormat="1" applyFont="1" applyFill="1" applyBorder="1" applyAlignment="1">
      <alignment horizontal="right" vertical="center"/>
    </xf>
    <xf numFmtId="166" fontId="6" fillId="5" borderId="9" xfId="0" applyNumberFormat="1" applyFont="1" applyFill="1" applyBorder="1" applyAlignment="1">
      <alignment horizontal="right" vertical="center"/>
    </xf>
    <xf numFmtId="0" fontId="0" fillId="3" borderId="0" xfId="0" applyFill="1"/>
    <xf numFmtId="165" fontId="5" fillId="5" borderId="54" xfId="0" applyNumberFormat="1" applyFont="1" applyFill="1" applyBorder="1" applyAlignment="1">
      <alignment horizontal="right" vertical="center"/>
    </xf>
    <xf numFmtId="165" fontId="5" fillId="5" borderId="53" xfId="0" applyNumberFormat="1" applyFont="1" applyFill="1" applyBorder="1" applyAlignment="1">
      <alignment horizontal="right" vertical="center"/>
    </xf>
    <xf numFmtId="165" fontId="5" fillId="5" borderId="88" xfId="0" applyNumberFormat="1" applyFont="1" applyFill="1" applyBorder="1" applyAlignment="1">
      <alignment horizontal="right" vertical="center"/>
    </xf>
    <xf numFmtId="165" fontId="5" fillId="5" borderId="50" xfId="0" applyNumberFormat="1" applyFont="1" applyFill="1" applyBorder="1" applyAlignment="1">
      <alignment horizontal="right" vertical="center"/>
    </xf>
    <xf numFmtId="165" fontId="5" fillId="5" borderId="101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86" xfId="0" applyNumberFormat="1" applyFont="1" applyFill="1" applyBorder="1" applyAlignment="1">
      <alignment horizontal="right" vertical="center"/>
    </xf>
    <xf numFmtId="165" fontId="6" fillId="5" borderId="92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6" fillId="5" borderId="61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4" fontId="6" fillId="5" borderId="102" xfId="0" applyNumberFormat="1" applyFont="1" applyFill="1" applyBorder="1" applyAlignment="1">
      <alignment horizontal="right" vertical="center"/>
    </xf>
    <xf numFmtId="164" fontId="6" fillId="5" borderId="91" xfId="0" applyNumberFormat="1" applyFont="1" applyFill="1" applyBorder="1" applyAlignment="1">
      <alignment horizontal="right" vertical="center"/>
    </xf>
    <xf numFmtId="164" fontId="6" fillId="5" borderId="86" xfId="0" applyNumberFormat="1" applyFont="1" applyFill="1" applyBorder="1" applyAlignment="1">
      <alignment horizontal="right" vertical="center"/>
    </xf>
    <xf numFmtId="164" fontId="6" fillId="5" borderId="92" xfId="0" applyNumberFormat="1" applyFont="1" applyFill="1" applyBorder="1" applyAlignment="1">
      <alignment horizontal="right" vertical="center"/>
    </xf>
    <xf numFmtId="164" fontId="6" fillId="5" borderId="103" xfId="0" applyNumberFormat="1" applyFont="1" applyFill="1" applyBorder="1" applyAlignment="1">
      <alignment horizontal="right" vertical="center"/>
    </xf>
    <xf numFmtId="164" fontId="0" fillId="3" borderId="0" xfId="0" applyNumberFormat="1" applyFill="1"/>
    <xf numFmtId="164" fontId="6" fillId="5" borderId="44" xfId="0" applyNumberFormat="1" applyFont="1" applyFill="1" applyBorder="1" applyAlignment="1">
      <alignment horizontal="right" vertical="center"/>
    </xf>
    <xf numFmtId="164" fontId="6" fillId="5" borderId="41" xfId="0" applyNumberFormat="1" applyFont="1" applyFill="1" applyBorder="1" applyAlignment="1">
      <alignment horizontal="right" vertical="center"/>
    </xf>
    <xf numFmtId="164" fontId="6" fillId="5" borderId="61" xfId="0" applyNumberFormat="1" applyFont="1" applyFill="1" applyBorder="1" applyAlignment="1">
      <alignment horizontal="right" vertical="center"/>
    </xf>
    <xf numFmtId="164" fontId="6" fillId="5" borderId="104" xfId="0" applyNumberFormat="1" applyFont="1" applyFill="1" applyBorder="1" applyAlignment="1">
      <alignment horizontal="right" vertical="center"/>
    </xf>
    <xf numFmtId="164" fontId="6" fillId="5" borderId="69" xfId="0" applyNumberFormat="1" applyFont="1" applyFill="1" applyBorder="1" applyAlignment="1">
      <alignment horizontal="right" vertical="center"/>
    </xf>
    <xf numFmtId="164" fontId="6" fillId="5" borderId="85" xfId="0" applyNumberFormat="1" applyFont="1" applyFill="1" applyBorder="1" applyAlignment="1">
      <alignment horizontal="right" vertical="center"/>
    </xf>
    <xf numFmtId="164" fontId="6" fillId="5" borderId="109" xfId="0" applyNumberFormat="1" applyFont="1" applyFill="1" applyBorder="1" applyAlignment="1">
      <alignment horizontal="right" vertical="center"/>
    </xf>
    <xf numFmtId="164" fontId="6" fillId="5" borderId="105" xfId="0" applyNumberFormat="1" applyFont="1" applyFill="1" applyBorder="1" applyAlignment="1">
      <alignment horizontal="right" vertical="center"/>
    </xf>
    <xf numFmtId="164" fontId="6" fillId="5" borderId="12" xfId="0" applyNumberFormat="1" applyFont="1" applyFill="1" applyBorder="1" applyAlignment="1">
      <alignment horizontal="right" vertical="center"/>
    </xf>
    <xf numFmtId="164" fontId="6" fillId="5" borderId="78" xfId="0" applyNumberFormat="1" applyFont="1" applyFill="1" applyBorder="1" applyAlignment="1">
      <alignment horizontal="right" vertical="center"/>
    </xf>
    <xf numFmtId="164" fontId="6" fillId="5" borderId="9" xfId="0" applyNumberFormat="1" applyFont="1" applyFill="1" applyBorder="1" applyAlignment="1">
      <alignment horizontal="right" vertical="center"/>
    </xf>
    <xf numFmtId="164" fontId="6" fillId="5" borderId="106" xfId="0" applyNumberFormat="1" applyFont="1" applyFill="1" applyBorder="1" applyAlignment="1">
      <alignment horizontal="right" vertical="center"/>
    </xf>
    <xf numFmtId="164" fontId="0" fillId="3" borderId="0" xfId="1" applyNumberFormat="1" applyFont="1" applyFill="1"/>
    <xf numFmtId="0" fontId="21" fillId="8" borderId="0" xfId="0" applyFont="1" applyFill="1" applyAlignment="1">
      <alignment vertical="center"/>
    </xf>
    <xf numFmtId="0" fontId="24" fillId="0" borderId="26" xfId="0" applyFont="1" applyBorder="1"/>
    <xf numFmtId="0" fontId="25" fillId="8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3" fontId="6" fillId="6" borderId="0" xfId="0" applyNumberFormat="1" applyFont="1" applyFill="1" applyAlignment="1">
      <alignment vertical="top"/>
    </xf>
    <xf numFmtId="3" fontId="6" fillId="6" borderId="0" xfId="0" applyNumberFormat="1" applyFont="1" applyFill="1" applyAlignment="1">
      <alignment horizontal="right" vertical="top"/>
    </xf>
    <xf numFmtId="3" fontId="6" fillId="6" borderId="0" xfId="0" applyNumberFormat="1" applyFont="1" applyFill="1" applyAlignment="1">
      <alignment vertical="center"/>
    </xf>
    <xf numFmtId="166" fontId="13" fillId="5" borderId="40" xfId="0" applyNumberFormat="1" applyFont="1" applyFill="1" applyBorder="1" applyAlignment="1">
      <alignment horizontal="right" vertical="center"/>
    </xf>
    <xf numFmtId="166" fontId="13" fillId="5" borderId="79" xfId="0" applyNumberFormat="1" applyFont="1" applyFill="1" applyBorder="1" applyAlignment="1">
      <alignment horizontal="right" vertical="center"/>
    </xf>
    <xf numFmtId="169" fontId="13" fillId="5" borderId="79" xfId="0" applyNumberFormat="1" applyFont="1" applyFill="1" applyBorder="1" applyAlignment="1">
      <alignment horizontal="right" vertical="center"/>
    </xf>
    <xf numFmtId="167" fontId="13" fillId="5" borderId="80" xfId="0" applyNumberFormat="1" applyFont="1" applyFill="1" applyBorder="1" applyAlignment="1" applyProtection="1">
      <alignment horizontal="right" vertical="center"/>
      <protection locked="0"/>
    </xf>
    <xf numFmtId="166" fontId="13" fillId="5" borderId="75" xfId="0" applyNumberFormat="1" applyFont="1" applyFill="1" applyBorder="1" applyAlignment="1">
      <alignment horizontal="right" vertical="center"/>
    </xf>
    <xf numFmtId="167" fontId="13" fillId="5" borderId="40" xfId="0" applyNumberFormat="1" applyFont="1" applyFill="1" applyBorder="1" applyAlignment="1">
      <alignment horizontal="right" vertical="center"/>
    </xf>
    <xf numFmtId="165" fontId="5" fillId="5" borderId="4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49" fontId="5" fillId="4" borderId="94" xfId="0" applyNumberFormat="1" applyFont="1" applyFill="1" applyBorder="1" applyAlignment="1">
      <alignment horizontal="centerContinuous" vertical="center"/>
    </xf>
    <xf numFmtId="49" fontId="5" fillId="4" borderId="120" xfId="0" applyNumberFormat="1" applyFont="1" applyFill="1" applyBorder="1" applyAlignment="1">
      <alignment horizontal="centerContinuous" vertical="center"/>
    </xf>
    <xf numFmtId="49" fontId="5" fillId="4" borderId="110" xfId="0" applyNumberFormat="1" applyFont="1" applyFill="1" applyBorder="1" applyAlignment="1">
      <alignment horizontal="centerContinuous" vertical="center"/>
    </xf>
    <xf numFmtId="164" fontId="6" fillId="5" borderId="83" xfId="0" applyNumberFormat="1" applyFont="1" applyFill="1" applyBorder="1" applyAlignment="1">
      <alignment horizontal="right" vertical="center"/>
    </xf>
    <xf numFmtId="166" fontId="6" fillId="5" borderId="13" xfId="0" applyNumberFormat="1" applyFont="1" applyFill="1" applyBorder="1" applyAlignment="1">
      <alignment horizontal="right" vertical="center"/>
    </xf>
    <xf numFmtId="166" fontId="6" fillId="5" borderId="125" xfId="0" applyNumberFormat="1" applyFon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167" fontId="6" fillId="5" borderId="82" xfId="0" applyNumberFormat="1" applyFont="1" applyFill="1" applyBorder="1" applyAlignment="1">
      <alignment horizontal="right" vertical="center"/>
    </xf>
    <xf numFmtId="167" fontId="6" fillId="5" borderId="124" xfId="0" applyNumberFormat="1" applyFont="1" applyFill="1" applyBorder="1" applyAlignment="1">
      <alignment horizontal="right" vertical="center"/>
    </xf>
    <xf numFmtId="165" fontId="5" fillId="5" borderId="59" xfId="0" applyNumberFormat="1" applyFont="1" applyFill="1" applyBorder="1" applyAlignment="1">
      <alignment horizontal="right" vertical="center"/>
    </xf>
    <xf numFmtId="165" fontId="5" fillId="5" borderId="87" xfId="0" applyNumberFormat="1" applyFont="1" applyFill="1" applyBorder="1" applyAlignment="1">
      <alignment horizontal="right" vertical="center"/>
    </xf>
    <xf numFmtId="165" fontId="5" fillId="5" borderId="130" xfId="0" applyNumberFormat="1" applyFont="1" applyFill="1" applyBorder="1" applyAlignment="1">
      <alignment horizontal="right" vertical="center"/>
    </xf>
    <xf numFmtId="49" fontId="6" fillId="4" borderId="60" xfId="0" applyNumberFormat="1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27" fillId="8" borderId="0" xfId="0" applyFont="1" applyFill="1" applyAlignment="1">
      <alignment horizontal="center" vertical="top"/>
    </xf>
    <xf numFmtId="0" fontId="29" fillId="3" borderId="0" xfId="0" applyFont="1" applyFill="1" applyAlignment="1">
      <alignment vertical="center"/>
    </xf>
    <xf numFmtId="165" fontId="6" fillId="5" borderId="71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0" fontId="18" fillId="4" borderId="99" xfId="0" applyFont="1" applyFill="1" applyBorder="1" applyAlignment="1">
      <alignment horizontal="centerContinuous" vertical="center"/>
    </xf>
    <xf numFmtId="168" fontId="5" fillId="4" borderId="97" xfId="0" applyNumberFormat="1" applyFont="1" applyFill="1" applyBorder="1" applyAlignment="1">
      <alignment horizontal="centerContinuous" vertical="center"/>
    </xf>
    <xf numFmtId="3" fontId="6" fillId="6" borderId="0" xfId="0" applyNumberFormat="1" applyFont="1" applyFill="1" applyAlignment="1">
      <alignment horizontal="right" vertical="center"/>
    </xf>
    <xf numFmtId="165" fontId="6" fillId="5" borderId="4" xfId="0" applyNumberFormat="1" applyFont="1" applyFill="1" applyBorder="1" applyAlignment="1">
      <alignment horizontal="right" vertical="center"/>
    </xf>
    <xf numFmtId="167" fontId="6" fillId="5" borderId="71" xfId="0" applyNumberFormat="1" applyFont="1" applyFill="1" applyBorder="1" applyAlignment="1">
      <alignment horizontal="right" vertical="center"/>
    </xf>
    <xf numFmtId="167" fontId="6" fillId="5" borderId="84" xfId="0" applyNumberFormat="1" applyFont="1" applyFill="1" applyBorder="1" applyAlignment="1">
      <alignment horizontal="right" vertical="center"/>
    </xf>
    <xf numFmtId="167" fontId="6" fillId="5" borderId="4" xfId="0" applyNumberFormat="1" applyFont="1" applyFill="1" applyBorder="1" applyAlignment="1">
      <alignment horizontal="right" vertical="center"/>
    </xf>
    <xf numFmtId="49" fontId="5" fillId="4" borderId="34" xfId="0" applyNumberFormat="1" applyFont="1" applyFill="1" applyBorder="1" applyAlignment="1" applyProtection="1">
      <alignment vertical="center"/>
      <protection locked="0"/>
    </xf>
    <xf numFmtId="49" fontId="6" fillId="4" borderId="35" xfId="0" applyNumberFormat="1" applyFont="1" applyFill="1" applyBorder="1" applyAlignment="1" applyProtection="1">
      <alignment horizontal="left" vertical="center"/>
      <protection locked="0"/>
    </xf>
    <xf numFmtId="49" fontId="6" fillId="4" borderId="35" xfId="0" applyNumberFormat="1" applyFont="1" applyFill="1" applyBorder="1" applyAlignment="1" applyProtection="1">
      <alignment horizontal="right" vertical="center"/>
      <protection locked="0"/>
    </xf>
    <xf numFmtId="49" fontId="6" fillId="4" borderId="36" xfId="0" applyNumberFormat="1" applyFont="1" applyFill="1" applyBorder="1" applyAlignment="1" applyProtection="1">
      <alignment horizontal="left" vertical="center"/>
      <protection locked="0"/>
    </xf>
    <xf numFmtId="49" fontId="5" fillId="4" borderId="38" xfId="0" applyNumberFormat="1" applyFont="1" applyFill="1" applyBorder="1" applyAlignment="1" applyProtection="1">
      <alignment vertical="center"/>
      <protection locked="0"/>
    </xf>
    <xf numFmtId="49" fontId="6" fillId="4" borderId="38" xfId="0" applyNumberFormat="1" applyFont="1" applyFill="1" applyBorder="1" applyAlignment="1" applyProtection="1">
      <alignment vertical="center"/>
      <protection locked="0"/>
    </xf>
    <xf numFmtId="49" fontId="6" fillId="4" borderId="131" xfId="0" applyNumberFormat="1" applyFont="1" applyFill="1" applyBorder="1" applyAlignment="1" applyProtection="1">
      <alignment horizontal="left" vertical="center"/>
      <protection locked="0"/>
    </xf>
    <xf numFmtId="49" fontId="6" fillId="4" borderId="131" xfId="0" applyNumberFormat="1" applyFont="1" applyFill="1" applyBorder="1" applyAlignment="1" applyProtection="1">
      <alignment horizontal="right" vertical="center"/>
      <protection locked="0"/>
    </xf>
    <xf numFmtId="49" fontId="6" fillId="4" borderId="132" xfId="0" applyNumberFormat="1" applyFont="1" applyFill="1" applyBorder="1" applyAlignment="1" applyProtection="1">
      <alignment horizontal="left" vertical="center"/>
      <protection locked="0"/>
    </xf>
    <xf numFmtId="49" fontId="6" fillId="4" borderId="15" xfId="0" applyNumberFormat="1" applyFont="1" applyFill="1" applyBorder="1" applyAlignment="1" applyProtection="1">
      <alignment horizontal="left" vertical="center"/>
      <protection locked="0"/>
    </xf>
    <xf numFmtId="49" fontId="6" fillId="4" borderId="15" xfId="0" applyNumberFormat="1" applyFont="1" applyFill="1" applyBorder="1" applyAlignment="1" applyProtection="1">
      <alignment horizontal="right" vertical="center"/>
      <protection locked="0"/>
    </xf>
    <xf numFmtId="49" fontId="6" fillId="4" borderId="16" xfId="0" applyNumberFormat="1" applyFont="1" applyFill="1" applyBorder="1" applyAlignment="1" applyProtection="1">
      <alignment horizontal="left" vertical="center"/>
      <protection locked="0"/>
    </xf>
    <xf numFmtId="49" fontId="6" fillId="4" borderId="35" xfId="0" applyNumberFormat="1" applyFont="1" applyFill="1" applyBorder="1" applyAlignment="1" applyProtection="1">
      <alignment vertical="center"/>
      <protection locked="0"/>
    </xf>
    <xf numFmtId="49" fontId="6" fillId="4" borderId="36" xfId="0" applyNumberFormat="1" applyFont="1" applyFill="1" applyBorder="1" applyAlignment="1" applyProtection="1">
      <alignment vertical="center"/>
      <protection locked="0"/>
    </xf>
    <xf numFmtId="49" fontId="6" fillId="4" borderId="39" xfId="0" applyNumberFormat="1" applyFont="1" applyFill="1" applyBorder="1" applyAlignment="1" applyProtection="1">
      <alignment horizontal="left" vertical="center"/>
      <protection locked="0"/>
    </xf>
    <xf numFmtId="49" fontId="5" fillId="4" borderId="123" xfId="0" applyNumberFormat="1" applyFont="1" applyFill="1" applyBorder="1" applyAlignment="1">
      <alignment horizontal="centerContinuous" vertical="center"/>
    </xf>
    <xf numFmtId="49" fontId="5" fillId="4" borderId="135" xfId="0" applyNumberFormat="1" applyFont="1" applyFill="1" applyBorder="1" applyAlignment="1">
      <alignment horizontal="centerContinuous" vertical="center"/>
    </xf>
    <xf numFmtId="49" fontId="5" fillId="4" borderId="136" xfId="0" applyNumberFormat="1" applyFont="1" applyFill="1" applyBorder="1" applyAlignment="1">
      <alignment horizontal="centerContinuous" vertical="center"/>
    </xf>
    <xf numFmtId="49" fontId="5" fillId="4" borderId="31" xfId="0" applyNumberFormat="1" applyFont="1" applyFill="1" applyBorder="1" applyAlignment="1" applyProtection="1">
      <alignment horizontal="left" vertical="center"/>
      <protection locked="0"/>
    </xf>
    <xf numFmtId="49" fontId="5" fillId="4" borderId="31" xfId="0" applyNumberFormat="1" applyFont="1" applyFill="1" applyBorder="1" applyAlignment="1" applyProtection="1">
      <alignment horizontal="right" vertical="center"/>
      <protection locked="0"/>
    </xf>
    <xf numFmtId="49" fontId="5" fillId="4" borderId="32" xfId="0" applyNumberFormat="1" applyFont="1" applyFill="1" applyBorder="1" applyAlignment="1" applyProtection="1">
      <alignment horizontal="left" vertical="center"/>
      <protection locked="0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2" xfId="0" applyNumberFormat="1" applyFont="1" applyFill="1" applyBorder="1" applyAlignment="1" applyProtection="1">
      <alignment horizontal="right" vertical="center"/>
      <protection locked="0"/>
    </xf>
    <xf numFmtId="49" fontId="6" fillId="4" borderId="137" xfId="0" applyNumberFormat="1" applyFont="1" applyFill="1" applyBorder="1" applyAlignment="1" applyProtection="1">
      <alignment horizontal="left" vertical="center"/>
      <protection locked="0"/>
    </xf>
    <xf numFmtId="49" fontId="5" fillId="4" borderId="30" xfId="0" applyNumberFormat="1" applyFont="1" applyFill="1" applyBorder="1" applyAlignment="1" applyProtection="1">
      <alignment vertical="center"/>
      <protection locked="0"/>
    </xf>
    <xf numFmtId="49" fontId="6" fillId="4" borderId="45" xfId="0" applyNumberFormat="1" applyFont="1" applyFill="1" applyBorder="1" applyAlignment="1" applyProtection="1">
      <alignment vertical="center"/>
      <protection locked="0"/>
    </xf>
    <xf numFmtId="165" fontId="6" fillId="5" borderId="138" xfId="0" applyNumberFormat="1" applyFont="1" applyFill="1" applyBorder="1" applyAlignment="1">
      <alignment horizontal="right" vertical="center"/>
    </xf>
    <xf numFmtId="165" fontId="6" fillId="5" borderId="139" xfId="0" applyNumberFormat="1" applyFont="1" applyFill="1" applyBorder="1" applyAlignment="1">
      <alignment horizontal="right" vertical="center"/>
    </xf>
    <xf numFmtId="165" fontId="6" fillId="5" borderId="140" xfId="0" applyNumberFormat="1" applyFont="1" applyFill="1" applyBorder="1" applyAlignment="1">
      <alignment horizontal="right" vertical="center"/>
    </xf>
    <xf numFmtId="165" fontId="6" fillId="5" borderId="136" xfId="0" applyNumberFormat="1" applyFont="1" applyFill="1" applyBorder="1" applyAlignment="1">
      <alignment horizontal="right" vertical="center"/>
    </xf>
    <xf numFmtId="165" fontId="6" fillId="5" borderId="141" xfId="0" applyNumberFormat="1" applyFont="1" applyFill="1" applyBorder="1" applyAlignment="1">
      <alignment horizontal="right" vertical="center"/>
    </xf>
    <xf numFmtId="165" fontId="6" fillId="5" borderId="135" xfId="0" applyNumberFormat="1" applyFont="1" applyFill="1" applyBorder="1" applyAlignment="1">
      <alignment horizontal="right" vertical="center"/>
    </xf>
    <xf numFmtId="167" fontId="6" fillId="5" borderId="139" xfId="0" applyNumberFormat="1" applyFont="1" applyFill="1" applyBorder="1" applyAlignment="1">
      <alignment horizontal="right" vertical="center"/>
    </xf>
    <xf numFmtId="167" fontId="6" fillId="5" borderId="138" xfId="0" applyNumberFormat="1" applyFont="1" applyFill="1" applyBorder="1" applyAlignment="1">
      <alignment horizontal="right" vertical="center"/>
    </xf>
    <xf numFmtId="167" fontId="6" fillId="5" borderId="140" xfId="0" applyNumberFormat="1" applyFont="1" applyFill="1" applyBorder="1" applyAlignment="1">
      <alignment horizontal="right" vertical="center"/>
    </xf>
    <xf numFmtId="167" fontId="6" fillId="5" borderId="136" xfId="0" applyNumberFormat="1" applyFont="1" applyFill="1" applyBorder="1" applyAlignment="1">
      <alignment horizontal="right" vertical="center"/>
    </xf>
    <xf numFmtId="167" fontId="6" fillId="5" borderId="141" xfId="0" applyNumberFormat="1" applyFont="1" applyFill="1" applyBorder="1" applyAlignment="1">
      <alignment horizontal="right" vertical="center"/>
    </xf>
    <xf numFmtId="167" fontId="6" fillId="5" borderId="135" xfId="0" applyNumberFormat="1" applyFont="1" applyFill="1" applyBorder="1" applyAlignment="1">
      <alignment horizontal="right" vertical="center"/>
    </xf>
    <xf numFmtId="164" fontId="6" fillId="5" borderId="39" xfId="0" applyNumberFormat="1" applyFont="1" applyFill="1" applyBorder="1" applyAlignment="1">
      <alignment horizontal="right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30" fillId="2" borderId="0" xfId="0" applyFont="1" applyFill="1" applyAlignment="1" applyProtection="1">
      <alignment horizontal="left" vertical="center"/>
      <protection hidden="1"/>
    </xf>
    <xf numFmtId="0" fontId="5" fillId="4" borderId="110" xfId="0" applyFont="1" applyFill="1" applyBorder="1" applyAlignment="1">
      <alignment horizontal="center"/>
    </xf>
    <xf numFmtId="0" fontId="0" fillId="0" borderId="71" xfId="0" applyBorder="1"/>
    <xf numFmtId="49" fontId="5" fillId="4" borderId="93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49" fontId="5" fillId="4" borderId="111" xfId="0" applyNumberFormat="1" applyFont="1" applyFill="1" applyBorder="1" applyAlignment="1">
      <alignment horizontal="center" vertical="center" wrapText="1"/>
    </xf>
    <xf numFmtId="49" fontId="5" fillId="4" borderId="38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49" fontId="5" fillId="4" borderId="70" xfId="0" applyNumberFormat="1" applyFont="1" applyFill="1" applyBorder="1" applyAlignment="1">
      <alignment horizontal="center" vertical="center" wrapText="1"/>
    </xf>
    <xf numFmtId="49" fontId="5" fillId="4" borderId="108" xfId="0" applyNumberFormat="1" applyFont="1" applyFill="1" applyBorder="1" applyAlignment="1">
      <alignment horizontal="center" vertical="center" wrapText="1"/>
    </xf>
    <xf numFmtId="49" fontId="5" fillId="4" borderId="112" xfId="0" applyNumberFormat="1" applyFont="1" applyFill="1" applyBorder="1" applyAlignment="1">
      <alignment horizontal="center" vertical="center" wrapText="1"/>
    </xf>
    <xf numFmtId="49" fontId="5" fillId="4" borderId="113" xfId="0" applyNumberFormat="1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/>
    </xf>
    <xf numFmtId="0" fontId="0" fillId="0" borderId="4" xfId="0" applyBorder="1"/>
    <xf numFmtId="49" fontId="9" fillId="4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15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115" xfId="0" applyBorder="1"/>
    <xf numFmtId="0" fontId="0" fillId="0" borderId="116" xfId="0" applyBorder="1"/>
    <xf numFmtId="49" fontId="6" fillId="4" borderId="117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18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33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34" xfId="0" applyNumberFormat="1" applyFont="1" applyFill="1" applyBorder="1" applyAlignment="1" applyProtection="1">
      <alignment horizontal="center" vertical="center" textRotation="90"/>
      <protection locked="0"/>
    </xf>
    <xf numFmtId="0" fontId="5" fillId="4" borderId="120" xfId="0" applyFont="1" applyFill="1" applyBorder="1" applyAlignment="1">
      <alignment horizontal="center"/>
    </xf>
    <xf numFmtId="0" fontId="0" fillId="0" borderId="107" xfId="0" applyBorder="1"/>
    <xf numFmtId="49" fontId="9" fillId="4" borderId="98" xfId="0" applyNumberFormat="1" applyFont="1" applyFill="1" applyBorder="1" applyAlignment="1">
      <alignment horizontal="center" vertical="center" textRotation="90" shrinkToFit="1"/>
    </xf>
    <xf numFmtId="49" fontId="9" fillId="4" borderId="107" xfId="0" applyNumberFormat="1" applyFont="1" applyFill="1" applyBorder="1" applyAlignment="1">
      <alignment horizontal="center" vertical="center" textRotation="90" shrinkToFit="1"/>
    </xf>
    <xf numFmtId="49" fontId="9" fillId="4" borderId="121" xfId="0" applyNumberFormat="1" applyFont="1" applyFill="1" applyBorder="1" applyAlignment="1">
      <alignment horizontal="center" vertical="center" textRotation="90" shrinkToFit="1"/>
    </xf>
    <xf numFmtId="0" fontId="14" fillId="0" borderId="0" xfId="0" applyFont="1" applyAlignment="1">
      <alignment horizontal="left" vertical="top"/>
    </xf>
    <xf numFmtId="0" fontId="5" fillId="4" borderId="119" xfId="0" applyFont="1" applyFill="1" applyBorder="1" applyAlignment="1">
      <alignment horizontal="center"/>
    </xf>
    <xf numFmtId="0" fontId="0" fillId="0" borderId="84" xfId="0" applyBorder="1"/>
    <xf numFmtId="49" fontId="9" fillId="4" borderId="122" xfId="0" applyNumberFormat="1" applyFont="1" applyFill="1" applyBorder="1" applyAlignment="1">
      <alignment horizontal="center" vertical="center" textRotation="90" shrinkToFi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4" borderId="107" xfId="0" applyFill="1" applyBorder="1" applyAlignment="1">
      <alignment horizontal="center" vertical="center" textRotation="90" shrinkToFit="1"/>
    </xf>
    <xf numFmtId="0" fontId="0" fillId="4" borderId="123" xfId="0" applyFill="1" applyBorder="1" applyAlignment="1">
      <alignment horizontal="center" vertical="center" textRotation="90" shrinkToFit="1"/>
    </xf>
    <xf numFmtId="0" fontId="5" fillId="4" borderId="93" xfId="0" applyFont="1" applyFill="1" applyBorder="1" applyAlignment="1">
      <alignment horizontal="center"/>
    </xf>
    <xf numFmtId="0" fontId="0" fillId="0" borderId="38" xfId="0" applyBorder="1"/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9" fillId="4" borderId="123" xfId="0" applyNumberFormat="1" applyFont="1" applyFill="1" applyBorder="1" applyAlignment="1">
      <alignment horizontal="center" vertical="center" textRotation="90" shrinkToFit="1"/>
    </xf>
    <xf numFmtId="0" fontId="28" fillId="8" borderId="0" xfId="0" applyFont="1" applyFill="1" applyAlignment="1">
      <alignment horizontal="left" vertical="top" wrapText="1"/>
    </xf>
    <xf numFmtId="0" fontId="23" fillId="8" borderId="0" xfId="0" applyFont="1" applyFill="1" applyAlignment="1">
      <alignment horizontal="left" vertical="top"/>
    </xf>
    <xf numFmtId="0" fontId="5" fillId="4" borderId="4" xfId="0" applyFont="1" applyFill="1" applyBorder="1" applyAlignment="1">
      <alignment horizontal="center"/>
    </xf>
    <xf numFmtId="49" fontId="5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5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1" xfId="0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5" fillId="4" borderId="9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left" vertical="center" wrapText="1"/>
    </xf>
    <xf numFmtId="0" fontId="5" fillId="4" borderId="11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5" fillId="4" borderId="84" xfId="0" applyFont="1" applyFill="1" applyBorder="1" applyAlignment="1">
      <alignment horizontal="center"/>
    </xf>
    <xf numFmtId="0" fontId="5" fillId="4" borderId="95" xfId="0" applyFont="1" applyFill="1" applyBorder="1" applyAlignment="1">
      <alignment horizontal="center"/>
    </xf>
    <xf numFmtId="0" fontId="5" fillId="4" borderId="81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3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ED905689-EFD6-4CD0-8057-0F9603856263}"/>
  </tableStyles>
  <colors>
    <mruColors>
      <color rgb="FF00FFFF"/>
      <color rgb="FF33CCCC"/>
      <color rgb="FF008080"/>
      <color rgb="FF003366"/>
      <color rgb="FFCCFFFF"/>
      <color rgb="FF000000"/>
      <color rgb="FFC0C0C0"/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06/relationships/attachedToolbars" Target="attachedToolbars.bin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7075814087833"/>
          <c:y val="3.8461517042122612E-2"/>
          <c:w val="0.81884154547095023"/>
          <c:h val="0.79653705405122111"/>
        </c:manualLayout>
      </c:layout>
      <c:areaChart>
        <c:grouping val="stacked"/>
        <c:varyColors val="0"/>
        <c:ser>
          <c:idx val="2"/>
          <c:order val="3"/>
          <c:tx>
            <c:strRef>
              <c:f>'GB1'!$I$14</c:f>
              <c:strCache>
                <c:ptCount val="1"/>
                <c:pt idx="0">
                  <c:v>populace 3–5 let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'GB1'!$J$14:$T$14</c:f>
              <c:numCache>
                <c:formatCode>#,##0</c:formatCode>
                <c:ptCount val="11"/>
                <c:pt idx="0">
                  <c:v>350029</c:v>
                </c:pt>
                <c:pt idx="1">
                  <c:v>362743</c:v>
                </c:pt>
                <c:pt idx="2">
                  <c:v>363968</c:v>
                </c:pt>
                <c:pt idx="3">
                  <c:v>350777</c:v>
                </c:pt>
                <c:pt idx="4">
                  <c:v>339377</c:v>
                </c:pt>
                <c:pt idx="5">
                  <c:v>328802</c:v>
                </c:pt>
                <c:pt idx="6">
                  <c:v>331149</c:v>
                </c:pt>
                <c:pt idx="7">
                  <c:v>333936</c:v>
                </c:pt>
                <c:pt idx="8">
                  <c:v>339336</c:v>
                </c:pt>
                <c:pt idx="9">
                  <c:v>342987</c:v>
                </c:pt>
                <c:pt idx="10">
                  <c:v>340983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0-40C1-AFDB-67830B11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5272704"/>
        <c:axId val="-1125997120"/>
      </c:areaChart>
      <c:barChart>
        <c:barDir val="col"/>
        <c:grouping val="stacked"/>
        <c:varyColors val="0"/>
        <c:ser>
          <c:idx val="3"/>
          <c:order val="0"/>
          <c:tx>
            <c:strRef>
              <c:f>'GB1'!$I$11</c:f>
              <c:strCache>
                <c:ptCount val="1"/>
                <c:pt idx="0">
                  <c:v>běžné třídy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'GB1'!$J$11:$T$11</c:f>
              <c:numCache>
                <c:formatCode>#,##0</c:formatCode>
                <c:ptCount val="11"/>
                <c:pt idx="0">
                  <c:v>334741</c:v>
                </c:pt>
                <c:pt idx="1">
                  <c:v>346458</c:v>
                </c:pt>
                <c:pt idx="2">
                  <c:v>355592</c:v>
                </c:pt>
                <c:pt idx="3">
                  <c:v>359616</c:v>
                </c:pt>
                <c:pt idx="4">
                  <c:v>359456</c:v>
                </c:pt>
                <c:pt idx="5">
                  <c:v>355140</c:v>
                </c:pt>
                <c:pt idx="6">
                  <c:v>355682</c:v>
                </c:pt>
                <c:pt idx="7">
                  <c:v>356842</c:v>
                </c:pt>
                <c:pt idx="8">
                  <c:v>357878</c:v>
                </c:pt>
                <c:pt idx="9">
                  <c:v>350864</c:v>
                </c:pt>
                <c:pt idx="10">
                  <c:v>353750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0-40C1-AFDB-67830B11DBE4}"/>
            </c:ext>
          </c:extLst>
        </c:ser>
        <c:ser>
          <c:idx val="0"/>
          <c:order val="1"/>
          <c:tx>
            <c:strRef>
              <c:f>'GB1'!$I$12</c:f>
              <c:strCache>
                <c:ptCount val="1"/>
                <c:pt idx="0">
                  <c:v>speciální třídy včetně škol
pro žáky se SVP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'GB1'!$J$12:$T$12</c:f>
              <c:numCache>
                <c:formatCode>#,##0</c:formatCode>
                <c:ptCount val="11"/>
                <c:pt idx="0">
                  <c:v>7780</c:v>
                </c:pt>
                <c:pt idx="1">
                  <c:v>7882</c:v>
                </c:pt>
                <c:pt idx="2">
                  <c:v>7976</c:v>
                </c:pt>
                <c:pt idx="3">
                  <c:v>7987</c:v>
                </c:pt>
                <c:pt idx="4">
                  <c:v>7905</c:v>
                </c:pt>
                <c:pt idx="5">
                  <c:v>7513</c:v>
                </c:pt>
                <c:pt idx="6">
                  <c:v>7074</c:v>
                </c:pt>
                <c:pt idx="7">
                  <c:v>6934</c:v>
                </c:pt>
                <c:pt idx="8">
                  <c:v>7031</c:v>
                </c:pt>
                <c:pt idx="9">
                  <c:v>6734</c:v>
                </c:pt>
                <c:pt idx="10">
                  <c:v>6740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0-40C1-AFDB-67830B11DBE4}"/>
            </c:ext>
          </c:extLst>
        </c:ser>
        <c:ser>
          <c:idx val="1"/>
          <c:order val="2"/>
          <c:tx>
            <c:strRef>
              <c:f>'GB1'!$I$13</c:f>
              <c:strCache>
                <c:ptCount val="1"/>
                <c:pt idx="0">
                  <c:v>přípravné třídy pro děti se sociálním znevýhodněním
a přípravný stupeň základní školy speciální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'GB1'!$J$13:$T$13</c:f>
              <c:numCache>
                <c:formatCode>#,##0</c:formatCode>
                <c:ptCount val="11"/>
                <c:pt idx="0">
                  <c:v>3329</c:v>
                </c:pt>
                <c:pt idx="1">
                  <c:v>3764</c:v>
                </c:pt>
                <c:pt idx="2">
                  <c:v>3784</c:v>
                </c:pt>
                <c:pt idx="3">
                  <c:v>4087</c:v>
                </c:pt>
                <c:pt idx="4">
                  <c:v>4776</c:v>
                </c:pt>
                <c:pt idx="5">
                  <c:v>4800</c:v>
                </c:pt>
                <c:pt idx="6">
                  <c:v>3635</c:v>
                </c:pt>
                <c:pt idx="7">
                  <c:v>3421</c:v>
                </c:pt>
                <c:pt idx="8">
                  <c:v>4573</c:v>
                </c:pt>
                <c:pt idx="9">
                  <c:v>4611</c:v>
                </c:pt>
                <c:pt idx="10">
                  <c:v>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10-40C1-AFDB-67830B11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705272704"/>
        <c:axId val="-1125997120"/>
      </c:barChart>
      <c:catAx>
        <c:axId val="-7052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7120"/>
        <c:scaling>
          <c:orientation val="minMax"/>
          <c:max val="380000"/>
          <c:min val="27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populace 3–5 let/děti</a:t>
                </a:r>
              </a:p>
            </c:rich>
          </c:tx>
          <c:layout>
            <c:manualLayout>
              <c:xMode val="edge"/>
              <c:yMode val="edge"/>
              <c:x val="1.566572078251555E-2"/>
              <c:y val="0.314285740506212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705272704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29191068277025E-2"/>
          <c:y val="0.8914193138164187"/>
          <c:w val="0.88582102896943804"/>
          <c:h val="6.654996934343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77990430622011E-2"/>
          <c:y val="5.1146472570947302E-2"/>
          <c:w val="0.89593301435406703"/>
          <c:h val="0.825398247007011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'GB2'!$H$11</c:f>
              <c:strCache>
                <c:ptCount val="1"/>
                <c:pt idx="0">
                  <c:v>do 3 let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'GB2'!$I$11:$S$11</c:f>
              <c:numCache>
                <c:formatCode>0.0%</c:formatCode>
                <c:ptCount val="11"/>
                <c:pt idx="0">
                  <c:v>9.1541832471585691E-2</c:v>
                </c:pt>
                <c:pt idx="1">
                  <c:v>9.017045775244116E-2</c:v>
                </c:pt>
                <c:pt idx="2">
                  <c:v>9.1154887118778324E-2</c:v>
                </c:pt>
                <c:pt idx="3">
                  <c:v>0.10309491489460096</c:v>
                </c:pt>
                <c:pt idx="4">
                  <c:v>0.11520275696113633</c:v>
                </c:pt>
                <c:pt idx="5">
                  <c:v>0.12333828756414533</c:v>
                </c:pt>
                <c:pt idx="6">
                  <c:v>0.12534871924930258</c:v>
                </c:pt>
                <c:pt idx="7">
                  <c:v>0.12473060344827587</c:v>
                </c:pt>
                <c:pt idx="8">
                  <c:v>0.11789240605191979</c:v>
                </c:pt>
                <c:pt idx="9">
                  <c:v>9.671754316299308E-2</c:v>
                </c:pt>
                <c:pt idx="10">
                  <c:v>9.0748703154040322E-2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6-4D93-BA97-E02619B9AEA1}"/>
            </c:ext>
          </c:extLst>
        </c:ser>
        <c:ser>
          <c:idx val="1"/>
          <c:order val="1"/>
          <c:tx>
            <c:strRef>
              <c:f>'GB2'!$H$12</c:f>
              <c:strCache>
                <c:ptCount val="1"/>
                <c:pt idx="0">
                  <c:v>3leté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'GB2'!$I$12:$S$12</c:f>
              <c:numCache>
                <c:formatCode>0.0%</c:formatCode>
                <c:ptCount val="11"/>
                <c:pt idx="0">
                  <c:v>0.27003307826381451</c:v>
                </c:pt>
                <c:pt idx="1">
                  <c:v>0.25780323982615566</c:v>
                </c:pt>
                <c:pt idx="2">
                  <c:v>0.25405151168419665</c:v>
                </c:pt>
                <c:pt idx="3">
                  <c:v>0.25059643147634814</c:v>
                </c:pt>
                <c:pt idx="4">
                  <c:v>0.24673277783978156</c:v>
                </c:pt>
                <c:pt idx="5">
                  <c:v>0.25200398176769528</c:v>
                </c:pt>
                <c:pt idx="6">
                  <c:v>0.25294688440714969</c:v>
                </c:pt>
                <c:pt idx="7">
                  <c:v>0.2557782811400422</c:v>
                </c:pt>
                <c:pt idx="8">
                  <c:v>0.2592016091683132</c:v>
                </c:pt>
                <c:pt idx="9">
                  <c:v>0.26027830133278151</c:v>
                </c:pt>
                <c:pt idx="10">
                  <c:v>0.26187411578684566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6-4D93-BA97-E02619B9AEA1}"/>
            </c:ext>
          </c:extLst>
        </c:ser>
        <c:ser>
          <c:idx val="2"/>
          <c:order val="2"/>
          <c:tx>
            <c:strRef>
              <c:f>'GB2'!$H$13</c:f>
              <c:strCache>
                <c:ptCount val="1"/>
                <c:pt idx="0">
                  <c:v>4leté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'GB2'!$I$13:$S$13</c:f>
              <c:numCache>
                <c:formatCode>0.0%</c:formatCode>
                <c:ptCount val="11"/>
                <c:pt idx="0">
                  <c:v>0.29161423679132081</c:v>
                </c:pt>
                <c:pt idx="1">
                  <c:v>0.30136027544166621</c:v>
                </c:pt>
                <c:pt idx="2">
                  <c:v>0.29200314659155924</c:v>
                </c:pt>
                <c:pt idx="3">
                  <c:v>0.29125170360415992</c:v>
                </c:pt>
                <c:pt idx="4">
                  <c:v>0.28174193776693768</c:v>
                </c:pt>
                <c:pt idx="5">
                  <c:v>0.27607106517800761</c:v>
                </c:pt>
                <c:pt idx="6">
                  <c:v>0.27543031679696545</c:v>
                </c:pt>
                <c:pt idx="7">
                  <c:v>0.27450409042927515</c:v>
                </c:pt>
                <c:pt idx="8">
                  <c:v>0.27789668109035404</c:v>
                </c:pt>
                <c:pt idx="9">
                  <c:v>0.28661793410477687</c:v>
                </c:pt>
                <c:pt idx="10">
                  <c:v>0.28568060140364504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6-4D93-BA97-E02619B9AEA1}"/>
            </c:ext>
          </c:extLst>
        </c:ser>
        <c:ser>
          <c:idx val="3"/>
          <c:order val="3"/>
          <c:tx>
            <c:strRef>
              <c:f>'GB2'!$H$14</c:f>
              <c:strCache>
                <c:ptCount val="1"/>
                <c:pt idx="0">
                  <c:v>5leté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'GB2'!$I$14:$S$14</c:f>
              <c:numCache>
                <c:formatCode>0.0%</c:formatCode>
                <c:ptCount val="11"/>
                <c:pt idx="0">
                  <c:v>0.28307461440320447</c:v>
                </c:pt>
                <c:pt idx="1">
                  <c:v>0.29454478749223911</c:v>
                </c:pt>
                <c:pt idx="2">
                  <c:v>0.30590426000088017</c:v>
                </c:pt>
                <c:pt idx="3">
                  <c:v>0.29923586042551337</c:v>
                </c:pt>
                <c:pt idx="4">
                  <c:v>0.29938126257278264</c:v>
                </c:pt>
                <c:pt idx="5">
                  <c:v>0.29192919953785024</c:v>
                </c:pt>
                <c:pt idx="6">
                  <c:v>0.2891778495738182</c:v>
                </c:pt>
                <c:pt idx="7">
                  <c:v>0.28794917751583393</c:v>
                </c:pt>
                <c:pt idx="8">
                  <c:v>0.28643305591256996</c:v>
                </c:pt>
                <c:pt idx="9">
                  <c:v>0.29727515254559589</c:v>
                </c:pt>
                <c:pt idx="10">
                  <c:v>0.29831895475602654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F6-4D93-BA97-E02619B9AEA1}"/>
            </c:ext>
          </c:extLst>
        </c:ser>
        <c:ser>
          <c:idx val="4"/>
          <c:order val="4"/>
          <c:tx>
            <c:strRef>
              <c:f>'GB2'!$H$15</c:f>
              <c:strCache>
                <c:ptCount val="1"/>
                <c:pt idx="0">
                  <c:v>starší než 5 let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'GB2'!$I$15:$S$15</c:f>
              <c:numCache>
                <c:formatCode>0.0%</c:formatCode>
                <c:ptCount val="11"/>
                <c:pt idx="0">
                  <c:v>6.3736238070074544E-2</c:v>
                </c:pt>
                <c:pt idx="1">
                  <c:v>5.6121239487497886E-2</c:v>
                </c:pt>
                <c:pt idx="2">
                  <c:v>5.6886194604585667E-2</c:v>
                </c:pt>
                <c:pt idx="3">
                  <c:v>5.5821089599377594E-2</c:v>
                </c:pt>
                <c:pt idx="4">
                  <c:v>5.6941264859361768E-2</c:v>
                </c:pt>
                <c:pt idx="5">
                  <c:v>5.6657465952301513E-2</c:v>
                </c:pt>
                <c:pt idx="6">
                  <c:v>5.7096229972764062E-2</c:v>
                </c:pt>
                <c:pt idx="7">
                  <c:v>5.7037847466572832E-2</c:v>
                </c:pt>
                <c:pt idx="8">
                  <c:v>5.8576247776842998E-2</c:v>
                </c:pt>
                <c:pt idx="9">
                  <c:v>5.9111068853852651E-2</c:v>
                </c:pt>
                <c:pt idx="10">
                  <c:v>6.3377624899442431E-2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F6-4D93-BA97-E02619B9A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1125995488"/>
        <c:axId val="-1125994944"/>
      </c:barChart>
      <c:catAx>
        <c:axId val="-11259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4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5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1493812332365556E-2"/>
          <c:y val="0.93474593453596078"/>
          <c:w val="0.88441794230835191"/>
          <c:h val="4.94800911024469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45231939534377E-2"/>
          <c:y val="3.3088264993344468E-2"/>
          <c:w val="0.87277101802345258"/>
          <c:h val="0.830883098721761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'GB3'!$I$11</c:f>
              <c:strCache>
                <c:ptCount val="1"/>
                <c:pt idx="0">
                  <c:v> 1–50 dětí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'GB3'!$J$11:$T$11</c:f>
              <c:numCache>
                <c:formatCode>0.0%</c:formatCode>
                <c:ptCount val="11"/>
                <c:pt idx="0">
                  <c:v>0.52849320624619756</c:v>
                </c:pt>
                <c:pt idx="1">
                  <c:v>0.51945719417281977</c:v>
                </c:pt>
                <c:pt idx="2">
                  <c:v>0.51681415929203545</c:v>
                </c:pt>
                <c:pt idx="3">
                  <c:v>0.52113222179139196</c:v>
                </c:pt>
                <c:pt idx="4">
                  <c:v>0.52678057208677287</c:v>
                </c:pt>
                <c:pt idx="5">
                  <c:v>0.53618736801689382</c:v>
                </c:pt>
                <c:pt idx="6">
                  <c:v>0.539191497437844</c:v>
                </c:pt>
                <c:pt idx="7">
                  <c:v>0.54340836012861737</c:v>
                </c:pt>
                <c:pt idx="8">
                  <c:v>0.54091251885369529</c:v>
                </c:pt>
                <c:pt idx="9">
                  <c:v>0.54918186947526804</c:v>
                </c:pt>
                <c:pt idx="10">
                  <c:v>0.54365301925593568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F-4E1F-931A-9F7BB54F4B77}"/>
            </c:ext>
          </c:extLst>
        </c:ser>
        <c:ser>
          <c:idx val="1"/>
          <c:order val="1"/>
          <c:tx>
            <c:strRef>
              <c:f>'GB3'!$I$12</c:f>
              <c:strCache>
                <c:ptCount val="1"/>
                <c:pt idx="0">
                  <c:v>51–100 dětí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'GB3'!$J$12:$T$12</c:f>
              <c:numCache>
                <c:formatCode>0.0%</c:formatCode>
                <c:ptCount val="11"/>
                <c:pt idx="0">
                  <c:v>0.26931656864733322</c:v>
                </c:pt>
                <c:pt idx="1">
                  <c:v>0.26840949910197565</c:v>
                </c:pt>
                <c:pt idx="2">
                  <c:v>0.26666666666666666</c:v>
                </c:pt>
                <c:pt idx="3">
                  <c:v>0.26269872043427683</c:v>
                </c:pt>
                <c:pt idx="4">
                  <c:v>0.25839892493760797</c:v>
                </c:pt>
                <c:pt idx="5">
                  <c:v>0.25091188327894032</c:v>
                </c:pt>
                <c:pt idx="6">
                  <c:v>0.25166065667109511</c:v>
                </c:pt>
                <c:pt idx="7">
                  <c:v>0.24664270853035747</c:v>
                </c:pt>
                <c:pt idx="8">
                  <c:v>0.2537707390648567</c:v>
                </c:pt>
                <c:pt idx="9">
                  <c:v>0.25822832424299419</c:v>
                </c:pt>
                <c:pt idx="10">
                  <c:v>0.26472237801458215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F-4E1F-931A-9F7BB54F4B77}"/>
            </c:ext>
          </c:extLst>
        </c:ser>
        <c:ser>
          <c:idx val="2"/>
          <c:order val="2"/>
          <c:tx>
            <c:strRef>
              <c:f>'GB3'!$I$13</c:f>
              <c:strCache>
                <c:ptCount val="1"/>
                <c:pt idx="0">
                  <c:v>101–150 dětí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0.12147637396065707</c:v>
                </c:pt>
                <c:pt idx="1">
                  <c:v>0.12592296946717221</c:v>
                </c:pt>
                <c:pt idx="2">
                  <c:v>0.1272369714847591</c:v>
                </c:pt>
                <c:pt idx="3">
                  <c:v>0.12543621558743698</c:v>
                </c:pt>
                <c:pt idx="4">
                  <c:v>0.12555192935304282</c:v>
                </c:pt>
                <c:pt idx="5">
                  <c:v>0.12574390478018813</c:v>
                </c:pt>
                <c:pt idx="6">
                  <c:v>0.12260390966027709</c:v>
                </c:pt>
                <c:pt idx="7">
                  <c:v>0.12237563835823718</c:v>
                </c:pt>
                <c:pt idx="8">
                  <c:v>0.11858974358974358</c:v>
                </c:pt>
                <c:pt idx="9">
                  <c:v>0.1117171337220237</c:v>
                </c:pt>
                <c:pt idx="10">
                  <c:v>0.11011404000747803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F-4E1F-931A-9F7BB54F4B77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151 a více dětí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'GB3'!$J$14:$T$14</c:f>
              <c:numCache>
                <c:formatCode>0.0%</c:formatCode>
                <c:ptCount val="11"/>
                <c:pt idx="0">
                  <c:v>8.0713851145812213E-2</c:v>
                </c:pt>
                <c:pt idx="1">
                  <c:v>8.621033725803233E-2</c:v>
                </c:pt>
                <c:pt idx="2">
                  <c:v>8.9282202556538834E-2</c:v>
                </c:pt>
                <c:pt idx="3">
                  <c:v>9.0732842186894147E-2</c:v>
                </c:pt>
                <c:pt idx="4">
                  <c:v>8.9268573622576314E-2</c:v>
                </c:pt>
                <c:pt idx="5">
                  <c:v>8.7156843923977725E-2</c:v>
                </c:pt>
                <c:pt idx="6">
                  <c:v>8.6543936230783824E-2</c:v>
                </c:pt>
                <c:pt idx="7">
                  <c:v>8.7573292982787973E-2</c:v>
                </c:pt>
                <c:pt idx="8">
                  <c:v>8.6726998491704371E-2</c:v>
                </c:pt>
                <c:pt idx="9">
                  <c:v>8.0872672559714129E-2</c:v>
                </c:pt>
                <c:pt idx="10">
                  <c:v>8.1510562722004118E-2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F-4E1F-931A-9F7BB54F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1125993856"/>
        <c:axId val="-1125998752"/>
      </c:barChart>
      <c:catAx>
        <c:axId val="-112599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14014251781473"/>
          <c:y val="0.94311926605504592"/>
          <c:w val="0.7724479653448455"/>
          <c:h val="4.03669724770642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
</a:t>
            </a:r>
          </a:p>
        </c:rich>
      </c:tx>
      <c:layout>
        <c:manualLayout>
          <c:xMode val="edge"/>
          <c:yMode val="edge"/>
          <c:x val="0.44444514435695537"/>
          <c:y val="1.6778630519286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2865613048"/>
          <c:y val="0.14240528333490429"/>
          <c:w val="0.78048754589436986"/>
          <c:h val="0.63291237037735237"/>
        </c:manualLayout>
      </c:layout>
      <c:areaChart>
        <c:grouping val="stacked"/>
        <c:varyColors val="0"/>
        <c:ser>
          <c:idx val="0"/>
          <c:order val="1"/>
          <c:tx>
            <c:strRef>
              <c:f>'GB4'!$I$13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'GB4'!$J$11:$T$11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'GB4'!$J$13:$T$13</c:f>
              <c:numCache>
                <c:formatCode>#,##0</c:formatCode>
                <c:ptCount val="11"/>
                <c:pt idx="0">
                  <c:v>19956.274819918886</c:v>
                </c:pt>
                <c:pt idx="1">
                  <c:v>21045.719088117512</c:v>
                </c:pt>
                <c:pt idx="2">
                  <c:v>20824.533154344892</c:v>
                </c:pt>
                <c:pt idx="3">
                  <c:v>21029.091173901626</c:v>
                </c:pt>
                <c:pt idx="4">
                  <c:v>21297.713929334372</c:v>
                </c:pt>
                <c:pt idx="5">
                  <c:v>22145.261924877566</c:v>
                </c:pt>
                <c:pt idx="6">
                  <c:v>23134.987286386509</c:v>
                </c:pt>
                <c:pt idx="7">
                  <c:v>25033.048433048432</c:v>
                </c:pt>
                <c:pt idx="8">
                  <c:v>27594.301611795312</c:v>
                </c:pt>
                <c:pt idx="9">
                  <c:v>28776.190786674961</c:v>
                </c:pt>
                <c:pt idx="10">
                  <c:v>29891.035440614702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5994400"/>
        <c:axId val="-112599603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'GB4'!$J$11:$T$11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'GB4'!$J$12:$T$12</c:f>
              <c:numCache>
                <c:formatCode>#,##0</c:formatCode>
                <c:ptCount val="11"/>
                <c:pt idx="0">
                  <c:v>18918.548529283104</c:v>
                </c:pt>
                <c:pt idx="1">
                  <c:v>20603.758987267043</c:v>
                </c:pt>
                <c:pt idx="2">
                  <c:v>20678.761422264477</c:v>
                </c:pt>
                <c:pt idx="3">
                  <c:v>20966.003900379921</c:v>
                </c:pt>
                <c:pt idx="4">
                  <c:v>21297.713929334372</c:v>
                </c:pt>
                <c:pt idx="5">
                  <c:v>22300.278758351709</c:v>
                </c:pt>
                <c:pt idx="6">
                  <c:v>23852.17189226449</c:v>
                </c:pt>
                <c:pt idx="7">
                  <c:v>26359.8</c:v>
                </c:pt>
                <c:pt idx="8">
                  <c:v>29884.628645574321</c:v>
                </c:pt>
                <c:pt idx="9">
                  <c:v>32171.781299502607</c:v>
                </c:pt>
                <c:pt idx="10">
                  <c:v>34404.581792147517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5994400"/>
        <c:axId val="-1125996032"/>
      </c:barChart>
      <c:lineChart>
        <c:grouping val="standard"/>
        <c:varyColors val="0"/>
        <c:ser>
          <c:idx val="2"/>
          <c:order val="2"/>
          <c:tx>
            <c:strRef>
              <c:f>'GB4'!$I$14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'GB4'!$J$11:$T$11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'GB4'!$J$14:$T$14</c:f>
              <c:numCache>
                <c:formatCode>0</c:formatCode>
                <c:ptCount val="11"/>
                <c:pt idx="0">
                  <c:v>35.376873999999873</c:v>
                </c:pt>
                <c:pt idx="1">
                  <c:v>36.598816000000078</c:v>
                </c:pt>
                <c:pt idx="2">
                  <c:v>37.883651000000128</c:v>
                </c:pt>
                <c:pt idx="3">
                  <c:v>39.134308000000019</c:v>
                </c:pt>
                <c:pt idx="4">
                  <c:v>40.046603999999974</c:v>
                </c:pt>
                <c:pt idx="5">
                  <c:v>40.703772999999941</c:v>
                </c:pt>
                <c:pt idx="6">
                  <c:v>42.392534000000062</c:v>
                </c:pt>
                <c:pt idx="7">
                  <c:v>44.068655600000007</c:v>
                </c:pt>
                <c:pt idx="8">
                  <c:v>46.113577699999965</c:v>
                </c:pt>
                <c:pt idx="9">
                  <c:v>47.931286799999896</c:v>
                </c:pt>
                <c:pt idx="10">
                  <c:v>49.143196100000033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5992768"/>
        <c:axId val="-1125999840"/>
      </c:lineChart>
      <c:catAx>
        <c:axId val="-11259944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6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25996032"/>
        <c:scaling>
          <c:orientation val="minMax"/>
          <c:max val="36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6742707161604801E-2"/>
              <c:y val="0.261745240705671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4400"/>
        <c:crosses val="autoZero"/>
        <c:crossBetween val="between"/>
        <c:majorUnit val="4000"/>
      </c:valAx>
      <c:catAx>
        <c:axId val="-11259927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125999840"/>
        <c:crossesAt val="15"/>
        <c:auto val="0"/>
        <c:lblAlgn val="ctr"/>
        <c:lblOffset val="100"/>
        <c:noMultiLvlLbl val="0"/>
      </c:catAx>
      <c:valAx>
        <c:axId val="-1125999840"/>
        <c:scaling>
          <c:orientation val="minMax"/>
          <c:max val="5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129523809523808"/>
              <c:y val="0.191275457656400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276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71443569553805"/>
          <c:y val="0.91139373401109669"/>
          <c:w val="0.39285744281964757"/>
          <c:h val="7.91139240506328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</a:p>
          <a:p>
            <a:pPr>
              <a:defRPr sz="1000" b="1"/>
            </a:pPr>
            <a:endParaRPr lang="cs-CZ" sz="1000" b="1"/>
          </a:p>
          <a:p>
            <a:pPr>
              <a:defRPr sz="1000" b="1"/>
            </a:pPr>
            <a:endParaRPr lang="cs-CZ" sz="1000" b="1"/>
          </a:p>
        </c:rich>
      </c:tx>
      <c:layout>
        <c:manualLayout>
          <c:xMode val="edge"/>
          <c:yMode val="edge"/>
          <c:x val="0.45966584176977876"/>
          <c:y val="1.60773085182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4293885528659"/>
          <c:y val="0.13636403990305368"/>
          <c:w val="0.79384809804757306"/>
          <c:h val="0.64848676753896639"/>
        </c:manualLayout>
      </c:layout>
      <c:areaChart>
        <c:grouping val="stacked"/>
        <c:varyColors val="0"/>
        <c:ser>
          <c:idx val="0"/>
          <c:order val="1"/>
          <c:tx>
            <c:strRef>
              <c:f>'GB4'!$I$20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'GB4'!$J$18:$T$18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'GB4'!$J$20:$T$20</c:f>
              <c:numCache>
                <c:formatCode>#,##0</c:formatCode>
                <c:ptCount val="11"/>
                <c:pt idx="0">
                  <c:v>22178.027320557376</c:v>
                </c:pt>
                <c:pt idx="1">
                  <c:v>23826.951302543577</c:v>
                </c:pt>
                <c:pt idx="2">
                  <c:v>23563.790054814919</c:v>
                </c:pt>
                <c:pt idx="3">
                  <c:v>23791.569709236024</c:v>
                </c:pt>
                <c:pt idx="4">
                  <c:v>24108.012934292918</c:v>
                </c:pt>
                <c:pt idx="5">
                  <c:v>25123.806693338531</c:v>
                </c:pt>
                <c:pt idx="6">
                  <c:v>26274.612240783194</c:v>
                </c:pt>
                <c:pt idx="7">
                  <c:v>28509.591642924977</c:v>
                </c:pt>
                <c:pt idx="8">
                  <c:v>31537.063723732535</c:v>
                </c:pt>
                <c:pt idx="9">
                  <c:v>32728.535244207967</c:v>
                </c:pt>
                <c:pt idx="10">
                  <c:v>34055.951566210824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5993312"/>
        <c:axId val="-1125999296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'GB4'!$I$19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'GB4'!$J$18:$T$18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'GB4'!$J$19:$T$19</c:f>
              <c:numCache>
                <c:formatCode>#,##0</c:formatCode>
                <c:ptCount val="11"/>
                <c:pt idx="0">
                  <c:v>21024.769899888393</c:v>
                </c:pt>
                <c:pt idx="1">
                  <c:v>23326.585325190164</c:v>
                </c:pt>
                <c:pt idx="2">
                  <c:v>23398.843524431213</c:v>
                </c:pt>
                <c:pt idx="3">
                  <c:v>23720.195000108317</c:v>
                </c:pt>
                <c:pt idx="4">
                  <c:v>24108.012934292918</c:v>
                </c:pt>
                <c:pt idx="5">
                  <c:v>25299.673340191901</c:v>
                </c:pt>
                <c:pt idx="6">
                  <c:v>27089.125220247472</c:v>
                </c:pt>
                <c:pt idx="7">
                  <c:v>30020.6</c:v>
                </c:pt>
                <c:pt idx="8">
                  <c:v>34154.640012802338</c:v>
                </c:pt>
                <c:pt idx="9">
                  <c:v>36590.502403024504</c:v>
                </c:pt>
                <c:pt idx="10">
                  <c:v>39198.400252708656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5993312"/>
        <c:axId val="-1125999296"/>
      </c:barChart>
      <c:lineChart>
        <c:grouping val="standard"/>
        <c:varyColors val="0"/>
        <c:ser>
          <c:idx val="2"/>
          <c:order val="2"/>
          <c:tx>
            <c:strRef>
              <c:f>'GB4'!$I$21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'GB4'!$J$18:$T$18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'GB4'!$J$21:$T$21</c:f>
              <c:numCache>
                <c:formatCode>0</c:formatCode>
                <c:ptCount val="11"/>
                <c:pt idx="0">
                  <c:v>26.371601000000034</c:v>
                </c:pt>
                <c:pt idx="1">
                  <c:v>27.365211000000002</c:v>
                </c:pt>
                <c:pt idx="2">
                  <c:v>28.308481000000015</c:v>
                </c:pt>
                <c:pt idx="3">
                  <c:v>29.156564999999961</c:v>
                </c:pt>
                <c:pt idx="4">
                  <c:v>29.662490000000002</c:v>
                </c:pt>
                <c:pt idx="5">
                  <c:v>29.784757999999979</c:v>
                </c:pt>
                <c:pt idx="6">
                  <c:v>30.208621000000047</c:v>
                </c:pt>
                <c:pt idx="7">
                  <c:v>30.802148799999998</c:v>
                </c:pt>
                <c:pt idx="8">
                  <c:v>31.983730000000005</c:v>
                </c:pt>
                <c:pt idx="9">
                  <c:v>33.024077999999932</c:v>
                </c:pt>
                <c:pt idx="10">
                  <c:v>33.860985599999957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5998208"/>
        <c:axId val="-1125996576"/>
      </c:lineChart>
      <c:catAx>
        <c:axId val="-1125993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25999296"/>
        <c:scaling>
          <c:orientation val="minMax"/>
          <c:max val="4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6103487064116985E-3"/>
              <c:y val="0.26366563270500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3312"/>
        <c:crosses val="autoZero"/>
        <c:crossBetween val="between"/>
        <c:majorUnit val="4000"/>
      </c:valAx>
      <c:catAx>
        <c:axId val="-112599820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125996576"/>
        <c:crossesAt val="10"/>
        <c:auto val="0"/>
        <c:lblAlgn val="ctr"/>
        <c:lblOffset val="100"/>
        <c:noMultiLvlLbl val="0"/>
      </c:catAx>
      <c:valAx>
        <c:axId val="-1125996576"/>
        <c:scaling>
          <c:orientation val="minMax"/>
          <c:max val="5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890558680164972"/>
              <c:y val="0.221864948699594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820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428586426696661"/>
          <c:y val="0.90303284816670648"/>
          <c:w val="0.39285744281964757"/>
          <c:h val="7.57578938996261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3.8!A1"/><Relationship Id="rId13" Type="http://schemas.openxmlformats.org/officeDocument/2006/relationships/hyperlink" Target="#B3.13!A1"/><Relationship Id="rId18" Type="http://schemas.openxmlformats.org/officeDocument/2006/relationships/hyperlink" Target="#'GB3'!A1"/><Relationship Id="rId3" Type="http://schemas.openxmlformats.org/officeDocument/2006/relationships/hyperlink" Target="#B3.3!A1"/><Relationship Id="rId7" Type="http://schemas.openxmlformats.org/officeDocument/2006/relationships/hyperlink" Target="#B3.7!A1"/><Relationship Id="rId12" Type="http://schemas.openxmlformats.org/officeDocument/2006/relationships/hyperlink" Target="#B3.12!A1"/><Relationship Id="rId17" Type="http://schemas.openxmlformats.org/officeDocument/2006/relationships/hyperlink" Target="#'GB2'!A1"/><Relationship Id="rId2" Type="http://schemas.openxmlformats.org/officeDocument/2006/relationships/hyperlink" Target="#B3.2!A1"/><Relationship Id="rId16" Type="http://schemas.openxmlformats.org/officeDocument/2006/relationships/hyperlink" Target="#'GB1'!A1"/><Relationship Id="rId1" Type="http://schemas.openxmlformats.org/officeDocument/2006/relationships/hyperlink" Target="#B3.1!A1"/><Relationship Id="rId6" Type="http://schemas.openxmlformats.org/officeDocument/2006/relationships/hyperlink" Target="#B3.6!A1"/><Relationship Id="rId11" Type="http://schemas.openxmlformats.org/officeDocument/2006/relationships/hyperlink" Target="#B3.11!A1"/><Relationship Id="rId5" Type="http://schemas.openxmlformats.org/officeDocument/2006/relationships/hyperlink" Target="#B3.5!A1"/><Relationship Id="rId15" Type="http://schemas.openxmlformats.org/officeDocument/2006/relationships/hyperlink" Target="#B3.16!A1"/><Relationship Id="rId10" Type="http://schemas.openxmlformats.org/officeDocument/2006/relationships/hyperlink" Target="#B3.10!A1"/><Relationship Id="rId19" Type="http://schemas.openxmlformats.org/officeDocument/2006/relationships/hyperlink" Target="#'GB4'!A1"/><Relationship Id="rId4" Type="http://schemas.openxmlformats.org/officeDocument/2006/relationships/hyperlink" Target="#B3.4!A1"/><Relationship Id="rId9" Type="http://schemas.openxmlformats.org/officeDocument/2006/relationships/hyperlink" Target="#B3.9!A1"/><Relationship Id="rId14" Type="http://schemas.openxmlformats.org/officeDocument/2006/relationships/hyperlink" Target="#B3.15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28575</xdr:rowOff>
    </xdr:from>
    <xdr:to>
      <xdr:col>5</xdr:col>
      <xdr:colOff>2314575</xdr:colOff>
      <xdr:row>4</xdr:row>
      <xdr:rowOff>295275</xdr:rowOff>
    </xdr:to>
    <xdr:sp macro="" textlink="">
      <xdr:nvSpPr>
        <xdr:cNvPr id="1026" name="Kryt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9525" y="28575"/>
          <a:ext cx="3381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7</xdr:col>
      <xdr:colOff>0</xdr:colOff>
      <xdr:row>7</xdr:row>
      <xdr:rowOff>0</xdr:rowOff>
    </xdr:from>
    <xdr:to>
      <xdr:col>8</xdr:col>
      <xdr:colOff>0</xdr:colOff>
      <xdr:row>8</xdr:row>
      <xdr:rowOff>9525</xdr:rowOff>
    </xdr:to>
    <xdr:sp macro="[0]!List1.TL_1" textlink="">
      <xdr:nvSpPr>
        <xdr:cNvPr id="2" name="TL_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  <a:endParaRPr lang="cs-CZ"/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[0]!List1.TL_2" textlink="">
      <xdr:nvSpPr>
        <xdr:cNvPr id="1095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676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</a:t>
          </a: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[0]!List1.TL_3" textlink="">
      <xdr:nvSpPr>
        <xdr:cNvPr id="1096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B3.2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0</xdr:colOff>
      <xdr:row>14</xdr:row>
      <xdr:rowOff>9525</xdr:rowOff>
    </xdr:to>
    <xdr:sp macro="[0]!List1.TL_4" textlink="">
      <xdr:nvSpPr>
        <xdr:cNvPr id="1097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28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B3.3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9525</xdr:rowOff>
    </xdr:to>
    <xdr:sp macro="[0]!List1.TL_5" textlink="">
      <xdr:nvSpPr>
        <xdr:cNvPr id="1098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2933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B3.4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18</xdr:row>
      <xdr:rowOff>9525</xdr:rowOff>
    </xdr:to>
    <xdr:sp macro="[0]!List1.TL_6" textlink="">
      <xdr:nvSpPr>
        <xdr:cNvPr id="1099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238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B3.5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8</xdr:col>
      <xdr:colOff>0</xdr:colOff>
      <xdr:row>20</xdr:row>
      <xdr:rowOff>9525</xdr:rowOff>
    </xdr:to>
    <xdr:sp macro="[0]!List1.TL_7" textlink="">
      <xdr:nvSpPr>
        <xdr:cNvPr id="1100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638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B3.6</a:t>
          </a: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0</xdr:colOff>
      <xdr:row>22</xdr:row>
      <xdr:rowOff>9525</xdr:rowOff>
    </xdr:to>
    <xdr:sp macro="[0]!List1.TL_8" textlink="">
      <xdr:nvSpPr>
        <xdr:cNvPr id="1101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39433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B3.7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8</xdr:col>
      <xdr:colOff>0</xdr:colOff>
      <xdr:row>24</xdr:row>
      <xdr:rowOff>9525</xdr:rowOff>
    </xdr:to>
    <xdr:sp macro="[0]!List1.TL_9" textlink="">
      <xdr:nvSpPr>
        <xdr:cNvPr id="1102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2481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B3.8</a:t>
          </a: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8</xdr:col>
      <xdr:colOff>0</xdr:colOff>
      <xdr:row>26</xdr:row>
      <xdr:rowOff>9525</xdr:rowOff>
    </xdr:to>
    <xdr:sp macro="[0]!List1.TL_10" textlink="">
      <xdr:nvSpPr>
        <xdr:cNvPr id="1103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45529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B3.9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28</xdr:row>
      <xdr:rowOff>9525</xdr:rowOff>
    </xdr:to>
    <xdr:sp macro="[0]!List1.TL_11" textlink="">
      <xdr:nvSpPr>
        <xdr:cNvPr id="1104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48577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B3.10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8</xdr:col>
      <xdr:colOff>0</xdr:colOff>
      <xdr:row>30</xdr:row>
      <xdr:rowOff>9525</xdr:rowOff>
    </xdr:to>
    <xdr:sp macro="[0]!List1.TL_12" textlink="">
      <xdr:nvSpPr>
        <xdr:cNvPr id="1105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162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B3.11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8</xdr:col>
      <xdr:colOff>0</xdr:colOff>
      <xdr:row>32</xdr:row>
      <xdr:rowOff>0</xdr:rowOff>
    </xdr:to>
    <xdr:sp macro="[0]!List1.TL_13" textlink="">
      <xdr:nvSpPr>
        <xdr:cNvPr id="1106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5467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B3.12</a:t>
          </a:r>
        </a:p>
      </xdr:txBody>
    </xdr:sp>
    <xdr:clientData/>
  </xdr:twoCellAnchor>
  <xdr:twoCellAnchor>
    <xdr:from>
      <xdr:col>7</xdr:col>
      <xdr:colOff>0</xdr:colOff>
      <xdr:row>32</xdr:row>
      <xdr:rowOff>57150</xdr:rowOff>
    </xdr:from>
    <xdr:to>
      <xdr:col>8</xdr:col>
      <xdr:colOff>0</xdr:colOff>
      <xdr:row>33</xdr:row>
      <xdr:rowOff>323850</xdr:rowOff>
    </xdr:to>
    <xdr:sp macro="[0]!List1.TL_14" textlink="">
      <xdr:nvSpPr>
        <xdr:cNvPr id="1107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5848350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B3.13</a:t>
          </a:r>
        </a:p>
      </xdr:txBody>
    </xdr:sp>
    <xdr:clientData/>
  </xdr:twoCellAnchor>
  <xdr:twoCellAnchor>
    <xdr:from>
      <xdr:col>7</xdr:col>
      <xdr:colOff>0</xdr:colOff>
      <xdr:row>34</xdr:row>
      <xdr:rowOff>57150</xdr:rowOff>
    </xdr:from>
    <xdr:to>
      <xdr:col>8</xdr:col>
      <xdr:colOff>0</xdr:colOff>
      <xdr:row>36</xdr:row>
      <xdr:rowOff>0</xdr:rowOff>
    </xdr:to>
    <xdr:sp macro="[0]!List1.TL_15" textlink="">
      <xdr:nvSpPr>
        <xdr:cNvPr id="1112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620077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B3.14</a:t>
          </a:r>
        </a:p>
      </xdr:txBody>
    </xdr:sp>
    <xdr:clientData/>
  </xdr:twoCellAnchor>
  <xdr:twoCellAnchor>
    <xdr:from>
      <xdr:col>7</xdr:col>
      <xdr:colOff>0</xdr:colOff>
      <xdr:row>36</xdr:row>
      <xdr:rowOff>57150</xdr:rowOff>
    </xdr:from>
    <xdr:to>
      <xdr:col>8</xdr:col>
      <xdr:colOff>0</xdr:colOff>
      <xdr:row>38</xdr:row>
      <xdr:rowOff>0</xdr:rowOff>
    </xdr:to>
    <xdr:sp macro="[0]!List1.TL_16" textlink="">
      <xdr:nvSpPr>
        <xdr:cNvPr id="1113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6553200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B3.15</a:t>
          </a:r>
        </a:p>
      </xdr:txBody>
    </xdr:sp>
    <xdr:clientData/>
  </xdr:twoCellAnchor>
  <xdr:twoCellAnchor>
    <xdr:from>
      <xdr:col>7</xdr:col>
      <xdr:colOff>0</xdr:colOff>
      <xdr:row>38</xdr:row>
      <xdr:rowOff>57150</xdr:rowOff>
    </xdr:from>
    <xdr:to>
      <xdr:col>8</xdr:col>
      <xdr:colOff>0</xdr:colOff>
      <xdr:row>40</xdr:row>
      <xdr:rowOff>0</xdr:rowOff>
    </xdr:to>
    <xdr:sp macro="[0]!List1.TL_17" textlink="">
      <xdr:nvSpPr>
        <xdr:cNvPr id="1114" name="Text Box 20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B3.16</a:t>
          </a:r>
        </a:p>
      </xdr:txBody>
    </xdr:sp>
    <xdr:clientData/>
  </xdr:twoCellAnchor>
  <xdr:twoCellAnchor>
    <xdr:from>
      <xdr:col>7</xdr:col>
      <xdr:colOff>0</xdr:colOff>
      <xdr:row>41</xdr:row>
      <xdr:rowOff>64558</xdr:rowOff>
    </xdr:from>
    <xdr:to>
      <xdr:col>8</xdr:col>
      <xdr:colOff>0</xdr:colOff>
      <xdr:row>43</xdr:row>
      <xdr:rowOff>1605</xdr:rowOff>
    </xdr:to>
    <xdr:sp macro="[0]!List1.TL_18" textlink="">
      <xdr:nvSpPr>
        <xdr:cNvPr id="3" name="Text Box 21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  <a:endParaRPr lang="cs-CZ"/>
        </a:p>
      </xdr:txBody>
    </xdr:sp>
    <xdr:clientData/>
  </xdr:twoCellAnchor>
  <xdr:twoCellAnchor>
    <xdr:from>
      <xdr:col>7</xdr:col>
      <xdr:colOff>0</xdr:colOff>
      <xdr:row>43</xdr:row>
      <xdr:rowOff>62442</xdr:rowOff>
    </xdr:from>
    <xdr:to>
      <xdr:col>8</xdr:col>
      <xdr:colOff>0</xdr:colOff>
      <xdr:row>44</xdr:row>
      <xdr:rowOff>271035</xdr:rowOff>
    </xdr:to>
    <xdr:sp macro="[0]!List1.TL_19" textlink="">
      <xdr:nvSpPr>
        <xdr:cNvPr id="4" name="Text Box 21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  <a:endParaRPr lang="cs-CZ"/>
        </a:p>
      </xdr:txBody>
    </xdr:sp>
    <xdr:clientData/>
  </xdr:twoCellAnchor>
  <xdr:twoCellAnchor>
    <xdr:from>
      <xdr:col>7</xdr:col>
      <xdr:colOff>0</xdr:colOff>
      <xdr:row>45</xdr:row>
      <xdr:rowOff>56092</xdr:rowOff>
    </xdr:from>
    <xdr:to>
      <xdr:col>8</xdr:col>
      <xdr:colOff>0</xdr:colOff>
      <xdr:row>47</xdr:row>
      <xdr:rowOff>2560</xdr:rowOff>
    </xdr:to>
    <xdr:sp macro="[0]!List1.TL_20" textlink="">
      <xdr:nvSpPr>
        <xdr:cNvPr id="5" name="Text Box 21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  <a:endParaRPr lang="cs-CZ"/>
        </a:p>
      </xdr:txBody>
    </xdr:sp>
    <xdr:clientData/>
  </xdr:twoCellAnchor>
  <xdr:twoCellAnchor>
    <xdr:from>
      <xdr:col>7</xdr:col>
      <xdr:colOff>0</xdr:colOff>
      <xdr:row>47</xdr:row>
      <xdr:rowOff>63500</xdr:rowOff>
    </xdr:from>
    <xdr:to>
      <xdr:col>8</xdr:col>
      <xdr:colOff>0</xdr:colOff>
      <xdr:row>49</xdr:row>
      <xdr:rowOff>546</xdr:rowOff>
    </xdr:to>
    <xdr:sp macro="[0]!List1.TL_21" textlink="">
      <xdr:nvSpPr>
        <xdr:cNvPr id="6" name="Text Box 21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  <a:endParaRPr lang="cs-CZ"/>
        </a:p>
      </xdr:txBody>
    </xdr:sp>
    <xdr:clientData/>
  </xdr:twoCellAnchor>
  <xdr:twoCellAnchor editAs="oneCell">
    <xdr:from>
      <xdr:col>2</xdr:col>
      <xdr:colOff>9525</xdr:colOff>
      <xdr:row>2</xdr:row>
      <xdr:rowOff>28575</xdr:rowOff>
    </xdr:from>
    <xdr:to>
      <xdr:col>5</xdr:col>
      <xdr:colOff>2314575</xdr:colOff>
      <xdr:row>4</xdr:row>
      <xdr:rowOff>295275</xdr:rowOff>
    </xdr:to>
    <xdr:sp macro="" textlink="">
      <xdr:nvSpPr>
        <xdr:cNvPr id="1025" name="Kryt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1061</xdr:colOff>
      <xdr:row>5</xdr:row>
      <xdr:rowOff>8465</xdr:rowOff>
    </xdr:from>
    <xdr:to>
      <xdr:col>20</xdr:col>
      <xdr:colOff>1</xdr:colOff>
      <xdr:row>36</xdr:row>
      <xdr:rowOff>148167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1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3176</xdr:colOff>
      <xdr:row>4</xdr:row>
      <xdr:rowOff>192618</xdr:rowOff>
    </xdr:from>
    <xdr:to>
      <xdr:col>18</xdr:col>
      <xdr:colOff>539749</xdr:colOff>
      <xdr:row>35</xdr:row>
      <xdr:rowOff>127001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1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102658</xdr:colOff>
      <xdr:row>4</xdr:row>
      <xdr:rowOff>186264</xdr:rowOff>
    </xdr:from>
    <xdr:to>
      <xdr:col>19</xdr:col>
      <xdr:colOff>529166</xdr:colOff>
      <xdr:row>34</xdr:row>
      <xdr:rowOff>141818</xdr:rowOff>
    </xdr:to>
    <xdr:graphicFrame macro="">
      <xdr:nvGraphicFramePr>
        <xdr:cNvPr id="4097" name="graf 1">
          <a:extLst>
            <a:ext uri="{FF2B5EF4-FFF2-40B4-BE49-F238E27FC236}">
              <a16:creationId xmlns:a16="http://schemas.microsoft.com/office/drawing/2014/main" id="{00000000-0008-0000-1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111829</xdr:colOff>
      <xdr:row>5</xdr:row>
      <xdr:rowOff>147227</xdr:rowOff>
    </xdr:from>
    <xdr:to>
      <xdr:col>20</xdr:col>
      <xdr:colOff>13235</xdr:colOff>
      <xdr:row>25</xdr:row>
      <xdr:rowOff>69589</xdr:rowOff>
    </xdr:to>
    <xdr:graphicFrame macro="">
      <xdr:nvGraphicFramePr>
        <xdr:cNvPr id="5121" name="graf 4">
          <a:extLst>
            <a:ext uri="{FF2B5EF4-FFF2-40B4-BE49-F238E27FC236}">
              <a16:creationId xmlns:a16="http://schemas.microsoft.com/office/drawing/2014/main" id="{00000000-0008-0000-14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38454</xdr:rowOff>
    </xdr:from>
    <xdr:to>
      <xdr:col>20</xdr:col>
      <xdr:colOff>10584</xdr:colOff>
      <xdr:row>43</xdr:row>
      <xdr:rowOff>137584</xdr:rowOff>
    </xdr:to>
    <xdr:graphicFrame macro="">
      <xdr:nvGraphicFramePr>
        <xdr:cNvPr id="5122" name="graf 5">
          <a:extLst>
            <a:ext uri="{FF2B5EF4-FFF2-40B4-BE49-F238E27FC236}">
              <a16:creationId xmlns:a16="http://schemas.microsoft.com/office/drawing/2014/main" id="{00000000-0008-0000-14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50"/>
  <sheetViews>
    <sheetView showGridLines="0" showZeros="0" tabSelected="1" showOutlineSymbols="0" topLeftCell="C2" zoomScale="90" zoomScaleNormal="90" workbookViewId="0">
      <pane ySplit="4" topLeftCell="A6" activePane="bottomLeft" state="frozenSplit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2.7109375" style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106</v>
      </c>
      <c r="E4" s="4"/>
      <c r="F4" s="4"/>
      <c r="G4" s="4"/>
      <c r="H4" s="4"/>
    </row>
    <row r="5" spans="4:27" s="3" customFormat="1" ht="36" customHeight="1" x14ac:dyDescent="0.2">
      <c r="D5" s="6" t="s">
        <v>95</v>
      </c>
      <c r="E5" s="6"/>
      <c r="F5" s="6"/>
      <c r="G5" s="6"/>
      <c r="H5" s="6"/>
    </row>
    <row r="6" spans="4:27" s="3" customFormat="1" ht="36" customHeight="1" x14ac:dyDescent="0.2">
      <c r="D6" s="505" t="s">
        <v>305</v>
      </c>
      <c r="E6" s="6"/>
      <c r="F6" s="6"/>
      <c r="G6" s="6"/>
      <c r="H6" s="6"/>
    </row>
    <row r="7" spans="4:27" s="3" customFormat="1" ht="18" customHeight="1" x14ac:dyDescent="0.2">
      <c r="E7" s="3" t="s">
        <v>94</v>
      </c>
    </row>
    <row r="8" spans="4:27" s="3" customFormat="1" ht="18" customHeight="1" x14ac:dyDescent="0.2">
      <c r="D8" s="7" t="s">
        <v>85</v>
      </c>
      <c r="E8" s="8"/>
      <c r="F8" s="8" t="s">
        <v>211</v>
      </c>
      <c r="H8" s="5"/>
      <c r="J8" s="222"/>
    </row>
    <row r="9" spans="4:27" s="3" customFormat="1" ht="18" customHeight="1" x14ac:dyDescent="0.2">
      <c r="D9" s="9"/>
      <c r="E9" s="12" t="s">
        <v>96</v>
      </c>
      <c r="F9" s="153"/>
    </row>
    <row r="10" spans="4:27" s="3" customFormat="1" ht="25.5" customHeight="1" x14ac:dyDescent="0.2">
      <c r="D10" s="7" t="s">
        <v>86</v>
      </c>
      <c r="E10" s="8"/>
      <c r="F10" s="10" t="str">
        <f>'B3.1'!H4&amp;" "&amp;'B3.1'!D5</f>
        <v>Předškolní vzdělávání – děti v předškolním vzdělávání, podíl na populaci 3–5letých dětí ve školním roce 2011/12 až 2021/22</v>
      </c>
      <c r="H10" s="5"/>
      <c r="J10" s="9"/>
    </row>
    <row r="11" spans="4:27" s="3" customFormat="1" ht="18" customHeight="1" x14ac:dyDescent="0.2">
      <c r="D11" s="9"/>
      <c r="E11" s="12" t="s">
        <v>97</v>
      </c>
      <c r="F11" s="153"/>
      <c r="J11" s="9"/>
    </row>
    <row r="12" spans="4:27" s="3" customFormat="1" ht="25.5" customHeight="1" x14ac:dyDescent="0.2">
      <c r="D12" s="7" t="s">
        <v>87</v>
      </c>
      <c r="E12" s="8"/>
      <c r="F12" s="10" t="str">
        <f>'B3.2'!H4&amp;" "&amp;'B3.2'!D5</f>
        <v>Mateřské školy – školy, třídy, děti/dívky, učitelé/ženy ve školním roce 2011/12 až 2021/22 – podle zřizovatele</v>
      </c>
      <c r="H12" s="5"/>
      <c r="J12" s="9"/>
    </row>
    <row r="13" spans="4:27" s="3" customFormat="1" ht="6" customHeight="1" x14ac:dyDescent="0.2">
      <c r="D13" s="9"/>
      <c r="E13" s="12"/>
      <c r="F13" s="153"/>
      <c r="J13" s="9"/>
    </row>
    <row r="14" spans="4:27" s="3" customFormat="1" ht="18" customHeight="1" x14ac:dyDescent="0.2">
      <c r="D14" s="7" t="s">
        <v>128</v>
      </c>
      <c r="E14" s="8"/>
      <c r="F14" s="10" t="str">
        <f>'B3.3'!H4&amp;" "&amp;'B3.3'!D5</f>
        <v>Mateřské školy – školy  ve školním roce 2011/12 až 2021/22 – podle počtu dětí v mateřské škole</v>
      </c>
      <c r="H14" s="5"/>
      <c r="J14" s="9"/>
    </row>
    <row r="15" spans="4:27" s="3" customFormat="1" ht="6" customHeight="1" x14ac:dyDescent="0.2">
      <c r="D15" s="9"/>
      <c r="E15" s="12"/>
      <c r="F15" s="153"/>
      <c r="J15" s="9"/>
    </row>
    <row r="16" spans="4:27" s="3" customFormat="1" ht="18" customHeight="1" x14ac:dyDescent="0.2">
      <c r="D16" s="7" t="s">
        <v>88</v>
      </c>
      <c r="E16" s="8"/>
      <c r="F16" s="10" t="str">
        <f>'B3.4'!H4&amp;" "&amp;'B3.4'!D5</f>
        <v>Mateřské školy – děti  ve školním roce 2011/12 až 2021/22 – podle věku</v>
      </c>
      <c r="H16" s="5"/>
      <c r="J16" s="9"/>
    </row>
    <row r="17" spans="4:10" s="3" customFormat="1" ht="6" customHeight="1" x14ac:dyDescent="0.2">
      <c r="D17" s="9"/>
      <c r="E17" s="12"/>
      <c r="F17" s="153"/>
      <c r="J17" s="9"/>
    </row>
    <row r="18" spans="4:10" s="3" customFormat="1" ht="25.5" customHeight="1" x14ac:dyDescent="0.2">
      <c r="D18" s="7" t="s">
        <v>129</v>
      </c>
      <c r="E18" s="8"/>
      <c r="F18" s="10" t="str">
        <f>'B3.5'!H4&amp;" "&amp;'B3.5'!D5</f>
        <v>Mateřské školy – podíl na celkovém počtu dětí v populačním ročníku ve školním roce 2011/12 až 2021/22</v>
      </c>
      <c r="H18" s="5"/>
      <c r="J18" s="9"/>
    </row>
    <row r="19" spans="4:10" s="3" customFormat="1" ht="6" customHeight="1" x14ac:dyDescent="0.2">
      <c r="D19" s="9"/>
      <c r="E19" s="12"/>
      <c r="F19" s="153"/>
      <c r="J19" s="9"/>
    </row>
    <row r="20" spans="4:10" s="3" customFormat="1" ht="18" customHeight="1" x14ac:dyDescent="0.2">
      <c r="D20" s="7" t="s">
        <v>89</v>
      </c>
      <c r="E20" s="8"/>
      <c r="F20" s="10" t="str">
        <f>'B3.6'!H4&amp;" "&amp;'B3.6'!D5</f>
        <v>Mateřské školy – školy ve školním roce 2011/12 až 2021/22 – podle území</v>
      </c>
      <c r="H20" s="5"/>
      <c r="J20" s="9"/>
    </row>
    <row r="21" spans="4:10" s="3" customFormat="1" ht="6" customHeight="1" x14ac:dyDescent="0.2">
      <c r="D21" s="9"/>
      <c r="E21" s="12"/>
      <c r="F21" s="153"/>
      <c r="J21" s="9"/>
    </row>
    <row r="22" spans="4:10" s="3" customFormat="1" ht="18" customHeight="1" x14ac:dyDescent="0.2">
      <c r="D22" s="7" t="s">
        <v>130</v>
      </c>
      <c r="E22" s="8"/>
      <c r="F22" s="10" t="str">
        <f>'B3.7'!H4&amp;" "&amp;'B3.7'!D5</f>
        <v>Mateřské školy – děti  ve školním roce 2011/12 až 2021/22 – podle  území</v>
      </c>
      <c r="H22" s="5"/>
      <c r="J22" s="9"/>
    </row>
    <row r="23" spans="4:10" s="3" customFormat="1" ht="6" customHeight="1" x14ac:dyDescent="0.2">
      <c r="D23" s="9"/>
      <c r="E23" s="12"/>
      <c r="F23" s="153"/>
      <c r="J23" s="9"/>
    </row>
    <row r="24" spans="4:10" s="3" customFormat="1" ht="18" customHeight="1" x14ac:dyDescent="0.2">
      <c r="D24" s="7" t="s">
        <v>90</v>
      </c>
      <c r="E24" s="8"/>
      <c r="F24" s="10" t="str">
        <f>'B3.8'!H4&amp;" "&amp;'B3.8'!D5</f>
        <v>Mateřské školy – zdravotně postižené a znevýhodněné děti ve školním roce 2011/12 až 2021/22</v>
      </c>
      <c r="H24" s="5"/>
      <c r="J24" s="9"/>
    </row>
    <row r="25" spans="4:10" s="3" customFormat="1" ht="6" customHeight="1" x14ac:dyDescent="0.2">
      <c r="D25" s="9"/>
      <c r="E25" s="12"/>
      <c r="F25" s="153"/>
      <c r="J25" s="9"/>
    </row>
    <row r="26" spans="4:10" s="3" customFormat="1" ht="18" customHeight="1" x14ac:dyDescent="0.2">
      <c r="D26" s="7" t="s">
        <v>131</v>
      </c>
      <c r="E26" s="8"/>
      <c r="F26" s="10" t="str">
        <f>'B3.9'!H4&amp;" "&amp;'B3.9'!D5</f>
        <v>Mateřské školy – poměrové ukazatele ve školním roce 2011/12 až 2021/22</v>
      </c>
      <c r="H26" s="5"/>
      <c r="J26" s="9"/>
    </row>
    <row r="27" spans="4:10" s="3" customFormat="1" ht="6" customHeight="1" x14ac:dyDescent="0.2">
      <c r="D27" s="9"/>
      <c r="E27" s="12"/>
      <c r="F27" s="153"/>
      <c r="J27" s="9"/>
    </row>
    <row r="28" spans="4:10" s="3" customFormat="1" ht="18" customHeight="1" x14ac:dyDescent="0.2">
      <c r="D28" s="7" t="s">
        <v>91</v>
      </c>
      <c r="E28" s="8"/>
      <c r="F28" s="10" t="str">
        <f>'B3.10'!H4&amp;" "&amp;'B3.10'!D5</f>
        <v>Mateřské školy – školy, třídy a děti  ve školním roce 2011/12 až 2021/22 – podle druhu provozu</v>
      </c>
      <c r="H28" s="5"/>
      <c r="J28" s="9"/>
    </row>
    <row r="29" spans="4:10" s="3" customFormat="1" ht="6" customHeight="1" x14ac:dyDescent="0.2">
      <c r="D29" s="9"/>
      <c r="E29" s="12"/>
      <c r="F29" s="153"/>
      <c r="J29" s="9"/>
    </row>
    <row r="30" spans="4:10" s="3" customFormat="1" ht="18" customHeight="1" x14ac:dyDescent="0.2">
      <c r="D30" s="7" t="s">
        <v>132</v>
      </c>
      <c r="E30" s="8"/>
      <c r="F30" s="10" t="str">
        <f>'B3.11'!H4&amp;" "&amp;'B3.11'!D5</f>
        <v>Mateřské školy – doplňkové údaje o MŠ ve školním roce 2011/12 až 2021/22</v>
      </c>
      <c r="H30" s="5"/>
      <c r="J30" s="9"/>
    </row>
    <row r="31" spans="4:10" s="3" customFormat="1" ht="6" customHeight="1" x14ac:dyDescent="0.2">
      <c r="D31" s="9"/>
      <c r="E31" s="12"/>
      <c r="F31" s="153"/>
      <c r="J31" s="9"/>
    </row>
    <row r="32" spans="4:10" s="3" customFormat="1" ht="25.5" customHeight="1" x14ac:dyDescent="0.2">
      <c r="D32" s="7" t="s">
        <v>92</v>
      </c>
      <c r="E32" s="8"/>
      <c r="F32" s="10" t="str">
        <f>'B3.12'!H4&amp;" "&amp;'B3.12'!D5</f>
        <v xml:space="preserve">Mateřské školy – struktura učitelů v letech 2011 až 2021 – podle nejvyššího dosaženého vzdělání </v>
      </c>
      <c r="H32" s="5"/>
      <c r="J32" s="9"/>
    </row>
    <row r="33" spans="4:10" s="3" customFormat="1" ht="6" customHeight="1" x14ac:dyDescent="0.2">
      <c r="D33" s="9"/>
      <c r="E33" s="12"/>
      <c r="F33" s="153"/>
      <c r="J33" s="222"/>
    </row>
    <row r="34" spans="4:10" s="3" customFormat="1" ht="21.75" customHeight="1" x14ac:dyDescent="0.2">
      <c r="D34" s="7" t="s">
        <v>93</v>
      </c>
      <c r="E34" s="8"/>
      <c r="F34" s="10" t="str">
        <f>'B3.13'!H4&amp;" "&amp;'B3.13'!D5</f>
        <v xml:space="preserve">Mateřské školy – struktura učitelů v letech 2011 až 2021 – podle věku </v>
      </c>
      <c r="H34" s="5"/>
      <c r="J34" s="9"/>
    </row>
    <row r="35" spans="4:10" s="3" customFormat="1" ht="6" customHeight="1" x14ac:dyDescent="0.2">
      <c r="D35" s="9"/>
      <c r="E35" s="12"/>
      <c r="F35" s="153"/>
      <c r="J35" s="9"/>
    </row>
    <row r="36" spans="4:10" s="3" customFormat="1" ht="21.75" customHeight="1" x14ac:dyDescent="0.2">
      <c r="D36" s="7" t="s">
        <v>133</v>
      </c>
      <c r="E36" s="8"/>
      <c r="F36" s="10" t="str">
        <f>'B3.14'!H4&amp;" "&amp;'B3.14'!D5</f>
        <v>Mateřské školy – přepočtené počty zaměstnanců v letech 2011 až 2021</v>
      </c>
      <c r="H36" s="5"/>
      <c r="J36" s="9"/>
    </row>
    <row r="37" spans="4:10" s="3" customFormat="1" ht="6" customHeight="1" x14ac:dyDescent="0.2">
      <c r="D37" s="9"/>
      <c r="E37" s="12"/>
      <c r="F37" s="153"/>
      <c r="J37" s="9"/>
    </row>
    <row r="38" spans="4:10" s="3" customFormat="1" ht="21.75" customHeight="1" x14ac:dyDescent="0.2">
      <c r="D38" s="7" t="s">
        <v>177</v>
      </c>
      <c r="E38" s="8"/>
      <c r="F38" s="10" t="str">
        <f>'B3.15'!H4&amp;" "&amp;'B3.15'!D5</f>
        <v>Mateřské školy – průměrné měsíční mzdy zaměstnanců  v letech 2011 až 2021</v>
      </c>
      <c r="H38" s="5"/>
      <c r="J38" s="9"/>
    </row>
    <row r="39" spans="4:10" s="3" customFormat="1" ht="6" hidden="1" customHeight="1" x14ac:dyDescent="0.2">
      <c r="D39" s="9"/>
      <c r="E39" s="12"/>
      <c r="F39" s="153"/>
      <c r="J39" s="9"/>
    </row>
    <row r="40" spans="4:10" s="3" customFormat="1" ht="21.75" hidden="1" customHeight="1" x14ac:dyDescent="0.2">
      <c r="D40" s="7" t="s">
        <v>178</v>
      </c>
      <c r="E40" s="8"/>
      <c r="F40" s="10" t="str">
        <f>'B3.16'!$H$4&amp;" "&amp;'B3.16'!$D$5</f>
        <v>Předškolní vzdělávání – výdaje  na předškolní vzdělávání v letech 2011 až 2021</v>
      </c>
      <c r="H40" s="5"/>
      <c r="J40" s="9"/>
    </row>
    <row r="41" spans="4:10" s="3" customFormat="1" ht="19.5" customHeight="1" x14ac:dyDescent="0.2">
      <c r="D41" s="9"/>
      <c r="E41" s="12" t="s">
        <v>184</v>
      </c>
      <c r="F41" s="232"/>
      <c r="H41" s="5"/>
      <c r="J41" s="9"/>
    </row>
    <row r="42" spans="4:10" s="3" customFormat="1" ht="6" customHeight="1" x14ac:dyDescent="0.2">
      <c r="D42" s="9"/>
      <c r="E42" s="12"/>
      <c r="F42" s="153"/>
      <c r="J42" s="9"/>
    </row>
    <row r="43" spans="4:10" s="3" customFormat="1" ht="25.5" customHeight="1" x14ac:dyDescent="0.2">
      <c r="D43" s="7" t="s">
        <v>185</v>
      </c>
      <c r="E43" s="8"/>
      <c r="F43" s="10" t="str">
        <f>'GB1'!$G$4&amp;" "&amp;'GB1'!$D$5</f>
        <v xml:space="preserve">Předškolní výchova – děti v předškolním vzdělávání, populace 3–5letých dětí ve školním roce 2011/12 až 2021/22 </v>
      </c>
      <c r="H43" s="5"/>
      <c r="J43" s="9"/>
    </row>
    <row r="44" spans="4:10" s="3" customFormat="1" ht="6" customHeight="1" x14ac:dyDescent="0.2">
      <c r="D44" s="9"/>
      <c r="E44" s="12"/>
      <c r="F44" s="153"/>
      <c r="J44" s="9"/>
    </row>
    <row r="45" spans="4:10" s="3" customFormat="1" ht="21.75" customHeight="1" x14ac:dyDescent="0.2">
      <c r="D45" s="7" t="s">
        <v>186</v>
      </c>
      <c r="E45" s="8"/>
      <c r="F45" s="10" t="str">
        <f>'GB2'!$F$4&amp;" "&amp;'GB2'!$D$5</f>
        <v xml:space="preserve">Mateřské školy – struktura dětí  ve školní roce 2011/12 až 2021/22 – podle věku </v>
      </c>
      <c r="H45" s="5"/>
      <c r="J45" s="9"/>
    </row>
    <row r="46" spans="4:10" s="3" customFormat="1" ht="6" customHeight="1" x14ac:dyDescent="0.2">
      <c r="D46" s="9"/>
      <c r="E46" s="12"/>
      <c r="F46" s="153"/>
      <c r="J46" s="9"/>
    </row>
    <row r="47" spans="4:10" s="3" customFormat="1" ht="25.5" customHeight="1" x14ac:dyDescent="0.2">
      <c r="D47" s="7" t="s">
        <v>187</v>
      </c>
      <c r="E47" s="8"/>
      <c r="F47" s="10" t="str">
        <f>'GB3'!$G$4&amp;" "&amp;'GB3'!$D$5</f>
        <v xml:space="preserve">Mateřské školy – struktura škol ve školním roce 2011/12 až 2021/22 – podle počtu dětí </v>
      </c>
      <c r="H47" s="5"/>
      <c r="J47" s="9"/>
    </row>
    <row r="48" spans="4:10" s="3" customFormat="1" ht="6" customHeight="1" x14ac:dyDescent="0.2">
      <c r="D48" s="9"/>
      <c r="E48" s="12"/>
      <c r="F48" s="153"/>
      <c r="J48" s="9"/>
    </row>
    <row r="49" spans="4:10" s="3" customFormat="1" ht="25.5" customHeight="1" x14ac:dyDescent="0.2">
      <c r="D49" s="7" t="s">
        <v>188</v>
      </c>
      <c r="E49" s="8"/>
      <c r="F49" s="10" t="str">
        <f>'GB4'!$G$4&amp;" "&amp;'GB4'!$D$5</f>
        <v>Mateřské školy – všichni zřizovatelé – přepočtené počty zaměstnanců a učitelů, průměrné nominální a reálné mzdy v letech 2011 až 2021</v>
      </c>
      <c r="H49" s="5"/>
      <c r="J49" s="9"/>
    </row>
    <row r="50" spans="4:10" ht="30" customHeight="1" x14ac:dyDescent="0.2">
      <c r="H50" s="1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9">
    <pageSetUpPr autoPageBreaks="0"/>
  </sheetPr>
  <dimension ref="B1:U2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15" style="45" customWidth="1"/>
    <col min="9" max="9" width="4.28515625" style="45" customWidth="1"/>
    <col min="10" max="20" width="8.140625" style="45" customWidth="1"/>
    <col min="21" max="44" width="1.7109375" style="45" customWidth="1"/>
    <col min="45" max="16384" width="9.140625" style="45"/>
  </cols>
  <sheetData>
    <row r="1" spans="2:21" hidden="1" x14ac:dyDescent="0.2"/>
    <row r="2" spans="2:21" hidden="1" x14ac:dyDescent="0.2"/>
    <row r="3" spans="2:21" ht="9" customHeight="1" x14ac:dyDescent="0.2">
      <c r="C3" s="44"/>
    </row>
    <row r="4" spans="2:21" s="46" customFormat="1" ht="15.75" x14ac:dyDescent="0.2">
      <c r="D4" s="14" t="s">
        <v>110</v>
      </c>
      <c r="E4" s="47"/>
      <c r="F4" s="47"/>
      <c r="G4" s="47"/>
      <c r="H4" s="14" t="s">
        <v>138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1" s="46" customFormat="1" ht="15.75" x14ac:dyDescent="0.2">
      <c r="B5" s="144">
        <v>0</v>
      </c>
      <c r="D5" s="152" t="s">
        <v>294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1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 t="s">
        <v>76</v>
      </c>
    </row>
    <row r="7" spans="2:21" ht="6" customHeight="1" x14ac:dyDescent="0.2">
      <c r="C7" s="18"/>
      <c r="D7" s="508" t="s">
        <v>67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  <c r="U7" s="82"/>
    </row>
    <row r="8" spans="2:21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8"/>
      <c r="U8" s="82"/>
    </row>
    <row r="9" spans="2:21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8"/>
      <c r="U9" s="82"/>
    </row>
    <row r="10" spans="2:21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8"/>
      <c r="U10" s="82"/>
    </row>
    <row r="11" spans="2:21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07"/>
      <c r="M11" s="307"/>
      <c r="N11" s="307"/>
      <c r="O11" s="307"/>
      <c r="P11" s="307"/>
      <c r="Q11" s="306"/>
      <c r="R11" s="306"/>
      <c r="S11" s="306"/>
      <c r="T11" s="318"/>
      <c r="U11" s="82"/>
    </row>
    <row r="12" spans="2:21" ht="13.5" thickTop="1" x14ac:dyDescent="0.2">
      <c r="C12" s="18"/>
      <c r="D12" s="19"/>
      <c r="E12" s="25" t="s">
        <v>117</v>
      </c>
      <c r="F12" s="25"/>
      <c r="G12" s="25"/>
      <c r="H12" s="26"/>
      <c r="I12" s="27"/>
      <c r="J12" s="446">
        <v>69.462786453052118</v>
      </c>
      <c r="K12" s="446">
        <v>70.712432648174016</v>
      </c>
      <c r="L12" s="447">
        <v>71.498131760078664</v>
      </c>
      <c r="M12" s="447">
        <v>71.268514928266768</v>
      </c>
      <c r="N12" s="447">
        <v>70.524284891533881</v>
      </c>
      <c r="O12" s="447">
        <v>69.620464580533692</v>
      </c>
      <c r="P12" s="447">
        <v>68.847219586259257</v>
      </c>
      <c r="Q12" s="446">
        <v>68.805749952714208</v>
      </c>
      <c r="R12" s="446">
        <v>68.798831070889889</v>
      </c>
      <c r="S12" s="446">
        <v>67.255595260485237</v>
      </c>
      <c r="T12" s="448">
        <v>67.393905402879042</v>
      </c>
      <c r="U12" s="82"/>
    </row>
    <row r="13" spans="2:21" x14ac:dyDescent="0.2">
      <c r="C13" s="18"/>
      <c r="D13" s="100"/>
      <c r="E13" s="85" t="s">
        <v>118</v>
      </c>
      <c r="F13" s="85"/>
      <c r="G13" s="85"/>
      <c r="H13" s="70"/>
      <c r="I13" s="71"/>
      <c r="J13" s="286">
        <v>23.653131689800428</v>
      </c>
      <c r="K13" s="286">
        <v>23.666844776916911</v>
      </c>
      <c r="L13" s="287">
        <v>23.623651721897335</v>
      </c>
      <c r="M13" s="287">
        <v>23.371034395066438</v>
      </c>
      <c r="N13" s="287">
        <v>23.180275113579</v>
      </c>
      <c r="O13" s="287">
        <v>22.871657416750757</v>
      </c>
      <c r="P13" s="287">
        <v>22.716262759095748</v>
      </c>
      <c r="Q13" s="286">
        <v>22.645418326693228</v>
      </c>
      <c r="R13" s="286">
        <v>22.393924516722922</v>
      </c>
      <c r="S13" s="286">
        <v>21.638509016095849</v>
      </c>
      <c r="T13" s="332">
        <v>21.457738095238096</v>
      </c>
      <c r="U13" s="82"/>
    </row>
    <row r="14" spans="2:21" x14ac:dyDescent="0.2">
      <c r="C14" s="18"/>
      <c r="D14" s="100"/>
      <c r="E14" s="85" t="s">
        <v>119</v>
      </c>
      <c r="F14" s="85"/>
      <c r="G14" s="85"/>
      <c r="H14" s="70"/>
      <c r="I14" s="71"/>
      <c r="J14" s="286">
        <v>2.9367268302575544</v>
      </c>
      <c r="K14" s="286">
        <v>2.9878267810816204</v>
      </c>
      <c r="L14" s="287">
        <v>3.0265486725663715</v>
      </c>
      <c r="M14" s="287">
        <v>3.0494377665761925</v>
      </c>
      <c r="N14" s="287">
        <v>3.042426569399117</v>
      </c>
      <c r="O14" s="287">
        <v>3.0439623728162797</v>
      </c>
      <c r="P14" s="287">
        <v>3.0307458720819889</v>
      </c>
      <c r="Q14" s="286">
        <v>3.0383960658218272</v>
      </c>
      <c r="R14" s="286">
        <v>3.0722096530920062</v>
      </c>
      <c r="S14" s="286">
        <v>3.1081436900507806</v>
      </c>
      <c r="T14" s="332">
        <v>3.1407739764441951</v>
      </c>
      <c r="U14" s="82"/>
    </row>
    <row r="15" spans="2:21" x14ac:dyDescent="0.2">
      <c r="C15" s="18"/>
      <c r="D15" s="100"/>
      <c r="E15" s="85" t="s">
        <v>120</v>
      </c>
      <c r="F15" s="85"/>
      <c r="G15" s="85"/>
      <c r="H15" s="70"/>
      <c r="I15" s="71"/>
      <c r="J15" s="286">
        <v>12.789892683509748</v>
      </c>
      <c r="K15" s="286">
        <v>12.773980504124152</v>
      </c>
      <c r="L15" s="287">
        <v>12.71972850995347</v>
      </c>
      <c r="M15" s="287">
        <v>12.553289577030053</v>
      </c>
      <c r="N15" s="287">
        <v>12.447092546537577</v>
      </c>
      <c r="O15" s="287">
        <v>12.239592298216339</v>
      </c>
      <c r="P15" s="287">
        <v>11.970880963066627</v>
      </c>
      <c r="Q15" s="286">
        <v>11.895568461256739</v>
      </c>
      <c r="R15" s="286">
        <v>11.272156082613074</v>
      </c>
      <c r="S15" s="286">
        <v>10.785090192932349</v>
      </c>
      <c r="T15" s="332">
        <v>10.655674710618726</v>
      </c>
      <c r="U15" s="82"/>
    </row>
    <row r="16" spans="2:21" ht="13.5" thickBot="1" x14ac:dyDescent="0.25">
      <c r="C16" s="18"/>
      <c r="D16" s="100"/>
      <c r="E16" s="85" t="s">
        <v>121</v>
      </c>
      <c r="F16" s="85"/>
      <c r="G16" s="85"/>
      <c r="H16" s="70"/>
      <c r="I16" s="71"/>
      <c r="J16" s="357">
        <v>1.8493612319591124</v>
      </c>
      <c r="K16" s="357">
        <v>1.8527384450975117</v>
      </c>
      <c r="L16" s="353">
        <v>1.8572449642625082</v>
      </c>
      <c r="M16" s="353">
        <v>1.8617458198232471</v>
      </c>
      <c r="N16" s="353">
        <v>1.8623043917213491</v>
      </c>
      <c r="O16" s="353">
        <v>1.868661705348128</v>
      </c>
      <c r="P16" s="353">
        <v>1.8976266516375446</v>
      </c>
      <c r="Q16" s="357">
        <v>1.9036852589641429</v>
      </c>
      <c r="R16" s="357">
        <v>1.9866584841976065</v>
      </c>
      <c r="S16" s="357">
        <v>2.0063354713784336</v>
      </c>
      <c r="T16" s="355">
        <v>2.0137380952380952</v>
      </c>
      <c r="U16" s="82"/>
    </row>
    <row r="17" spans="4:21" ht="13.5" x14ac:dyDescent="0.25">
      <c r="D17" s="425" t="s">
        <v>77</v>
      </c>
      <c r="E17" s="53"/>
      <c r="F17" s="53"/>
      <c r="G17" s="53"/>
      <c r="H17" s="53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81" t="s">
        <v>210</v>
      </c>
    </row>
    <row r="18" spans="4:21" s="453" customFormat="1" ht="12" customHeight="1" x14ac:dyDescent="0.2">
      <c r="D18" s="454" t="s">
        <v>3</v>
      </c>
      <c r="E18" s="545" t="s">
        <v>222</v>
      </c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</row>
    <row r="19" spans="4:21" s="453" customFormat="1" ht="12" customHeight="1" x14ac:dyDescent="0.2">
      <c r="D19" s="454" t="s">
        <v>108</v>
      </c>
      <c r="E19" s="545" t="s">
        <v>224</v>
      </c>
      <c r="F19" s="545"/>
      <c r="G19" s="545"/>
      <c r="H19" s="545"/>
      <c r="I19" s="545"/>
      <c r="J19" s="545"/>
      <c r="K19" s="545"/>
      <c r="L19" s="545"/>
      <c r="M19" s="545"/>
      <c r="N19" s="545"/>
      <c r="O19" s="545"/>
      <c r="P19" s="545"/>
      <c r="Q19" s="545"/>
      <c r="R19" s="545"/>
      <c r="S19" s="545"/>
      <c r="T19" s="545"/>
    </row>
    <row r="20" spans="4:21" s="453" customFormat="1" ht="12" customHeight="1" x14ac:dyDescent="0.2">
      <c r="D20" s="454" t="s">
        <v>148</v>
      </c>
      <c r="E20" s="545" t="s">
        <v>223</v>
      </c>
      <c r="F20" s="545"/>
      <c r="G20" s="545"/>
      <c r="H20" s="545"/>
      <c r="I20" s="545"/>
      <c r="J20" s="545"/>
      <c r="K20" s="545"/>
      <c r="L20" s="545"/>
      <c r="M20" s="545"/>
      <c r="N20" s="545"/>
      <c r="O20" s="545"/>
      <c r="P20" s="545"/>
      <c r="Q20" s="545"/>
      <c r="R20" s="545"/>
      <c r="S20" s="545"/>
      <c r="T20" s="545"/>
      <c r="U20" s="453" t="s">
        <v>76</v>
      </c>
    </row>
    <row r="23" spans="4:21" x14ac:dyDescent="0.2"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</row>
    <row r="24" spans="4:21" x14ac:dyDescent="0.2"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</row>
    <row r="25" spans="4:21" x14ac:dyDescent="0.2"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</row>
    <row r="26" spans="4:21" x14ac:dyDescent="0.2"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</row>
    <row r="27" spans="4:21" x14ac:dyDescent="0.2"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</row>
    <row r="28" spans="4:21" x14ac:dyDescent="0.2">
      <c r="H28" s="455"/>
    </row>
  </sheetData>
  <mergeCells count="15">
    <mergeCell ref="E20:T20"/>
    <mergeCell ref="D7:I11"/>
    <mergeCell ref="T7:T10"/>
    <mergeCell ref="J7:J10"/>
    <mergeCell ref="E19:T19"/>
    <mergeCell ref="E18:T18"/>
    <mergeCell ref="K7:K10"/>
    <mergeCell ref="L7:L10"/>
    <mergeCell ref="S7:S10"/>
    <mergeCell ref="R7:R10"/>
    <mergeCell ref="M7:M10"/>
    <mergeCell ref="N7:N10"/>
    <mergeCell ref="O7:O10"/>
    <mergeCell ref="P7:P10"/>
    <mergeCell ref="Q7:Q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U6=" "</formula>
    </cfRule>
  </conditionalFormatting>
  <printOptions horizontalCentered="1"/>
  <pageMargins left="0.70866141732283472" right="0.4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B1:T2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15.28515625" style="45" customWidth="1"/>
    <col min="8" max="8" width="6.5703125" style="45" customWidth="1"/>
    <col min="9" max="20" width="8.140625" style="45" customWidth="1"/>
    <col min="21" max="16384" width="9.140625" style="45"/>
  </cols>
  <sheetData>
    <row r="1" spans="2:20" hidden="1" x14ac:dyDescent="0.2"/>
    <row r="2" spans="2:20" hidden="1" x14ac:dyDescent="0.2"/>
    <row r="4" spans="2:20" s="46" customFormat="1" ht="15.75" x14ac:dyDescent="0.2">
      <c r="D4" s="14" t="s">
        <v>111</v>
      </c>
      <c r="E4" s="47"/>
      <c r="F4" s="47"/>
      <c r="G4" s="47"/>
      <c r="H4" s="14" t="s">
        <v>276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4">
        <v>12</v>
      </c>
      <c r="D5" s="83" t="s">
        <v>295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2:20" ht="6" customHeight="1" x14ac:dyDescent="0.2">
      <c r="C7" s="18"/>
      <c r="D7" s="508" t="s">
        <v>127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27" t="s">
        <v>261</v>
      </c>
      <c r="R7" s="506" t="s">
        <v>264</v>
      </c>
      <c r="S7" s="506" t="s">
        <v>274</v>
      </c>
      <c r="T7" s="517" t="s">
        <v>287</v>
      </c>
    </row>
    <row r="8" spans="2:20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28"/>
      <c r="R8" s="507"/>
      <c r="S8" s="507"/>
      <c r="T8" s="518"/>
    </row>
    <row r="9" spans="2:20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28"/>
      <c r="R9" s="507"/>
      <c r="S9" s="507"/>
      <c r="T9" s="518"/>
    </row>
    <row r="10" spans="2:20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28"/>
      <c r="R10" s="507"/>
      <c r="S10" s="507"/>
      <c r="T10" s="518"/>
    </row>
    <row r="11" spans="2:20" ht="15" customHeight="1" thickBot="1" x14ac:dyDescent="0.25">
      <c r="C11" s="18"/>
      <c r="D11" s="514"/>
      <c r="E11" s="515"/>
      <c r="F11" s="515"/>
      <c r="G11" s="515"/>
      <c r="H11" s="515"/>
      <c r="I11" s="516"/>
      <c r="J11" s="126"/>
      <c r="K11" s="126"/>
      <c r="L11" s="126"/>
      <c r="M11" s="126"/>
      <c r="N11" s="126"/>
      <c r="O11" s="126"/>
      <c r="P11" s="126"/>
      <c r="Q11" s="17"/>
      <c r="R11" s="17"/>
      <c r="S11" s="17"/>
      <c r="T11" s="294"/>
    </row>
    <row r="12" spans="2:20" ht="14.25" thickTop="1" thickBot="1" x14ac:dyDescent="0.25">
      <c r="C12" s="18"/>
      <c r="D12" s="54" t="s">
        <v>231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27"/>
      <c r="R12" s="276"/>
      <c r="S12" s="276"/>
      <c r="T12" s="56"/>
    </row>
    <row r="13" spans="2:20" x14ac:dyDescent="0.2">
      <c r="C13" s="18"/>
      <c r="D13" s="57"/>
      <c r="E13" s="58" t="s">
        <v>98</v>
      </c>
      <c r="F13" s="58"/>
      <c r="G13" s="58"/>
      <c r="H13" s="59"/>
      <c r="I13" s="60"/>
      <c r="J13" s="132">
        <v>4931</v>
      </c>
      <c r="K13" s="132">
        <v>5011</v>
      </c>
      <c r="L13" s="132">
        <v>5085</v>
      </c>
      <c r="M13" s="132">
        <v>5158</v>
      </c>
      <c r="N13" s="132">
        <v>5209</v>
      </c>
      <c r="O13" s="132">
        <v>5209</v>
      </c>
      <c r="P13" s="132">
        <v>5269</v>
      </c>
      <c r="Q13" s="131">
        <v>5287</v>
      </c>
      <c r="R13" s="131">
        <v>5304</v>
      </c>
      <c r="S13" s="131">
        <v>5317</v>
      </c>
      <c r="T13" s="324">
        <v>5349</v>
      </c>
    </row>
    <row r="14" spans="2:20" x14ac:dyDescent="0.2">
      <c r="C14" s="18"/>
      <c r="D14" s="62"/>
      <c r="E14" s="529" t="s">
        <v>275</v>
      </c>
      <c r="F14" s="34" t="s">
        <v>122</v>
      </c>
      <c r="G14" s="34"/>
      <c r="H14" s="35"/>
      <c r="I14" s="36"/>
      <c r="J14" s="137">
        <v>6</v>
      </c>
      <c r="K14" s="137">
        <v>6</v>
      </c>
      <c r="L14" s="137">
        <v>5</v>
      </c>
      <c r="M14" s="137">
        <v>5</v>
      </c>
      <c r="N14" s="137">
        <v>5</v>
      </c>
      <c r="O14" s="137">
        <v>4</v>
      </c>
      <c r="P14" s="137">
        <v>5</v>
      </c>
      <c r="Q14" s="136">
        <v>4</v>
      </c>
      <c r="R14" s="136">
        <v>5</v>
      </c>
      <c r="S14" s="136">
        <v>6</v>
      </c>
      <c r="T14" s="295">
        <v>4</v>
      </c>
    </row>
    <row r="15" spans="2:20" x14ac:dyDescent="0.2">
      <c r="C15" s="18"/>
      <c r="D15" s="66"/>
      <c r="E15" s="530"/>
      <c r="F15" s="85" t="s">
        <v>123</v>
      </c>
      <c r="G15" s="85"/>
      <c r="H15" s="70"/>
      <c r="I15" s="71"/>
      <c r="J15" s="139">
        <v>4922</v>
      </c>
      <c r="K15" s="139">
        <v>5003</v>
      </c>
      <c r="L15" s="139">
        <v>5079</v>
      </c>
      <c r="M15" s="139">
        <v>5151</v>
      </c>
      <c r="N15" s="139">
        <v>5203</v>
      </c>
      <c r="O15" s="139">
        <v>5202</v>
      </c>
      <c r="P15" s="139">
        <v>5262</v>
      </c>
      <c r="Q15" s="138">
        <v>5280</v>
      </c>
      <c r="R15" s="138">
        <v>5300</v>
      </c>
      <c r="S15" s="138">
        <v>5312</v>
      </c>
      <c r="T15" s="326">
        <v>5344</v>
      </c>
    </row>
    <row r="16" spans="2:20" ht="13.5" thickBot="1" x14ac:dyDescent="0.25">
      <c r="C16" s="18"/>
      <c r="D16" s="73"/>
      <c r="E16" s="544"/>
      <c r="F16" s="86" t="s">
        <v>124</v>
      </c>
      <c r="G16" s="86"/>
      <c r="H16" s="87"/>
      <c r="I16" s="88"/>
      <c r="J16" s="165">
        <v>80</v>
      </c>
      <c r="K16" s="165">
        <v>65</v>
      </c>
      <c r="L16" s="165">
        <v>56</v>
      </c>
      <c r="M16" s="165">
        <v>49</v>
      </c>
      <c r="N16" s="165">
        <v>36</v>
      </c>
      <c r="O16" s="165">
        <v>41</v>
      </c>
      <c r="P16" s="165">
        <v>36</v>
      </c>
      <c r="Q16" s="146">
        <v>28</v>
      </c>
      <c r="R16" s="146">
        <v>36</v>
      </c>
      <c r="S16" s="146">
        <v>40</v>
      </c>
      <c r="T16" s="340">
        <v>32</v>
      </c>
    </row>
    <row r="17" spans="3:20" ht="14.25" thickTop="1" thickBot="1" x14ac:dyDescent="0.25">
      <c r="C17" s="18"/>
      <c r="D17" s="54" t="s">
        <v>101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127"/>
      <c r="R17" s="276"/>
      <c r="S17" s="276"/>
      <c r="T17" s="56"/>
    </row>
    <row r="18" spans="3:20" x14ac:dyDescent="0.2">
      <c r="C18" s="18"/>
      <c r="D18" s="57"/>
      <c r="E18" s="58" t="s">
        <v>98</v>
      </c>
      <c r="F18" s="58"/>
      <c r="G18" s="58"/>
      <c r="H18" s="59"/>
      <c r="I18" s="60"/>
      <c r="J18" s="132">
        <v>14481</v>
      </c>
      <c r="K18" s="132">
        <v>14972</v>
      </c>
      <c r="L18" s="132">
        <v>15390</v>
      </c>
      <c r="M18" s="132">
        <v>15729</v>
      </c>
      <c r="N18" s="132">
        <v>15848</v>
      </c>
      <c r="O18" s="132">
        <v>15856</v>
      </c>
      <c r="P18" s="132">
        <v>15969</v>
      </c>
      <c r="Q18" s="131">
        <v>16064</v>
      </c>
      <c r="R18" s="131">
        <v>16295</v>
      </c>
      <c r="S18" s="131">
        <v>16526</v>
      </c>
      <c r="T18" s="324">
        <v>16800</v>
      </c>
    </row>
    <row r="19" spans="3:20" x14ac:dyDescent="0.2">
      <c r="C19" s="18"/>
      <c r="D19" s="62"/>
      <c r="E19" s="529" t="s">
        <v>99</v>
      </c>
      <c r="F19" s="34" t="s">
        <v>122</v>
      </c>
      <c r="G19" s="34"/>
      <c r="H19" s="35"/>
      <c r="I19" s="36"/>
      <c r="J19" s="137">
        <v>9</v>
      </c>
      <c r="K19" s="137">
        <v>9</v>
      </c>
      <c r="L19" s="137">
        <v>8</v>
      </c>
      <c r="M19" s="137">
        <v>9</v>
      </c>
      <c r="N19" s="137">
        <v>10</v>
      </c>
      <c r="O19" s="137">
        <v>9</v>
      </c>
      <c r="P19" s="137">
        <v>12</v>
      </c>
      <c r="Q19" s="136">
        <v>9</v>
      </c>
      <c r="R19" s="136">
        <v>10</v>
      </c>
      <c r="S19" s="136">
        <v>11</v>
      </c>
      <c r="T19" s="295">
        <v>8</v>
      </c>
    </row>
    <row r="20" spans="3:20" x14ac:dyDescent="0.2">
      <c r="C20" s="18"/>
      <c r="D20" s="66"/>
      <c r="E20" s="530"/>
      <c r="F20" s="85" t="s">
        <v>123</v>
      </c>
      <c r="G20" s="85"/>
      <c r="H20" s="70"/>
      <c r="I20" s="71"/>
      <c r="J20" s="139">
        <v>14380</v>
      </c>
      <c r="K20" s="139">
        <v>14887</v>
      </c>
      <c r="L20" s="139">
        <v>15315</v>
      </c>
      <c r="M20" s="139">
        <v>15663</v>
      </c>
      <c r="N20" s="139">
        <v>15795</v>
      </c>
      <c r="O20" s="139">
        <v>15800</v>
      </c>
      <c r="P20" s="139">
        <v>15915</v>
      </c>
      <c r="Q20" s="138">
        <v>16024</v>
      </c>
      <c r="R20" s="138">
        <v>16245</v>
      </c>
      <c r="S20" s="138">
        <v>16471</v>
      </c>
      <c r="T20" s="326">
        <v>16755</v>
      </c>
    </row>
    <row r="21" spans="3:20" ht="13.5" thickBot="1" x14ac:dyDescent="0.25">
      <c r="C21" s="18"/>
      <c r="D21" s="73"/>
      <c r="E21" s="544"/>
      <c r="F21" s="86" t="s">
        <v>124</v>
      </c>
      <c r="G21" s="86"/>
      <c r="H21" s="87"/>
      <c r="I21" s="88"/>
      <c r="J21" s="165">
        <v>92</v>
      </c>
      <c r="K21" s="165">
        <v>76</v>
      </c>
      <c r="L21" s="165">
        <v>67</v>
      </c>
      <c r="M21" s="165">
        <v>57</v>
      </c>
      <c r="N21" s="165">
        <v>43</v>
      </c>
      <c r="O21" s="165">
        <v>47</v>
      </c>
      <c r="P21" s="165">
        <v>42</v>
      </c>
      <c r="Q21" s="146">
        <v>31</v>
      </c>
      <c r="R21" s="146">
        <v>40</v>
      </c>
      <c r="S21" s="146">
        <v>44</v>
      </c>
      <c r="T21" s="340">
        <v>37</v>
      </c>
    </row>
    <row r="22" spans="3:20" ht="13.5" thickBot="1" x14ac:dyDescent="0.25">
      <c r="C22" s="18"/>
      <c r="D22" s="78" t="s">
        <v>102</v>
      </c>
      <c r="E22" s="79"/>
      <c r="F22" s="79"/>
      <c r="G22" s="79"/>
      <c r="H22" s="79"/>
      <c r="I22" s="79"/>
      <c r="J22" s="112"/>
      <c r="K22" s="112"/>
      <c r="L22" s="112"/>
      <c r="M22" s="112"/>
      <c r="N22" s="112"/>
      <c r="O22" s="112"/>
      <c r="P22" s="112"/>
      <c r="Q22" s="143"/>
      <c r="R22" s="279"/>
      <c r="S22" s="279"/>
      <c r="T22" s="112"/>
    </row>
    <row r="23" spans="3:20" x14ac:dyDescent="0.2">
      <c r="C23" s="18"/>
      <c r="D23" s="57"/>
      <c r="E23" s="58" t="s">
        <v>98</v>
      </c>
      <c r="F23" s="58"/>
      <c r="G23" s="58"/>
      <c r="H23" s="59"/>
      <c r="I23" s="60"/>
      <c r="J23" s="132">
        <v>342521</v>
      </c>
      <c r="K23" s="132">
        <v>354340</v>
      </c>
      <c r="L23" s="132">
        <v>363568</v>
      </c>
      <c r="M23" s="132">
        <v>367603</v>
      </c>
      <c r="N23" s="132">
        <v>367361</v>
      </c>
      <c r="O23" s="132">
        <v>362653</v>
      </c>
      <c r="P23" s="132">
        <v>362756</v>
      </c>
      <c r="Q23" s="131">
        <v>363776</v>
      </c>
      <c r="R23" s="131">
        <v>364909</v>
      </c>
      <c r="S23" s="131">
        <v>357598</v>
      </c>
      <c r="T23" s="324">
        <v>360490</v>
      </c>
    </row>
    <row r="24" spans="3:20" x14ac:dyDescent="0.2">
      <c r="C24" s="18"/>
      <c r="D24" s="62"/>
      <c r="E24" s="529" t="s">
        <v>99</v>
      </c>
      <c r="F24" s="34" t="s">
        <v>159</v>
      </c>
      <c r="G24" s="34"/>
      <c r="H24" s="35"/>
      <c r="I24" s="36"/>
      <c r="J24" s="137">
        <v>182</v>
      </c>
      <c r="K24" s="137">
        <v>185</v>
      </c>
      <c r="L24" s="137">
        <v>169</v>
      </c>
      <c r="M24" s="137">
        <v>195</v>
      </c>
      <c r="N24" s="137">
        <v>204</v>
      </c>
      <c r="O24" s="137">
        <v>207</v>
      </c>
      <c r="P24" s="137">
        <v>217</v>
      </c>
      <c r="Q24" s="136">
        <v>190</v>
      </c>
      <c r="R24" s="136">
        <v>219</v>
      </c>
      <c r="S24" s="136">
        <v>239</v>
      </c>
      <c r="T24" s="295">
        <v>173</v>
      </c>
    </row>
    <row r="25" spans="3:20" x14ac:dyDescent="0.2">
      <c r="C25" s="18"/>
      <c r="D25" s="66"/>
      <c r="E25" s="530"/>
      <c r="F25" s="85" t="s">
        <v>160</v>
      </c>
      <c r="G25" s="85"/>
      <c r="H25" s="70"/>
      <c r="I25" s="71"/>
      <c r="J25" s="139">
        <v>341345</v>
      </c>
      <c r="K25" s="139">
        <v>353353</v>
      </c>
      <c r="L25" s="139">
        <v>362688</v>
      </c>
      <c r="M25" s="139">
        <v>366825</v>
      </c>
      <c r="N25" s="139">
        <v>366729</v>
      </c>
      <c r="O25" s="139">
        <v>361977</v>
      </c>
      <c r="P25" s="139">
        <v>362159</v>
      </c>
      <c r="Q25" s="138">
        <v>363297</v>
      </c>
      <c r="R25" s="138">
        <v>364295</v>
      </c>
      <c r="S25" s="138">
        <v>356923</v>
      </c>
      <c r="T25" s="326">
        <v>359918</v>
      </c>
    </row>
    <row r="26" spans="3:20" ht="13.5" thickBot="1" x14ac:dyDescent="0.25">
      <c r="C26" s="18"/>
      <c r="D26" s="73"/>
      <c r="E26" s="544"/>
      <c r="F26" s="86" t="s">
        <v>161</v>
      </c>
      <c r="G26" s="86"/>
      <c r="H26" s="87"/>
      <c r="I26" s="88"/>
      <c r="J26" s="165">
        <v>994</v>
      </c>
      <c r="K26" s="165">
        <v>802</v>
      </c>
      <c r="L26" s="165">
        <v>711</v>
      </c>
      <c r="M26" s="165">
        <v>583</v>
      </c>
      <c r="N26" s="165">
        <v>428</v>
      </c>
      <c r="O26" s="165">
        <v>469</v>
      </c>
      <c r="P26" s="165">
        <v>380</v>
      </c>
      <c r="Q26" s="146">
        <v>289</v>
      </c>
      <c r="R26" s="146">
        <v>395</v>
      </c>
      <c r="S26" s="146">
        <v>436</v>
      </c>
      <c r="T26" s="340">
        <v>399</v>
      </c>
    </row>
    <row r="27" spans="3:20" ht="13.5" x14ac:dyDescent="0.25">
      <c r="D27" s="425" t="s">
        <v>77</v>
      </c>
      <c r="E27" s="53"/>
      <c r="F27" s="53"/>
      <c r="G27" s="53"/>
      <c r="H27" s="53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81" t="s">
        <v>210</v>
      </c>
    </row>
    <row r="28" spans="3:20" s="424" customFormat="1" x14ac:dyDescent="0.2">
      <c r="D28" s="426" t="s">
        <v>3</v>
      </c>
      <c r="E28" s="546" t="s">
        <v>221</v>
      </c>
      <c r="F28" s="546"/>
      <c r="G28" s="546"/>
      <c r="H28" s="546"/>
      <c r="I28" s="546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6"/>
    </row>
    <row r="29" spans="3:20" s="424" customFormat="1" x14ac:dyDescent="0.2">
      <c r="D29" s="426" t="s">
        <v>108</v>
      </c>
      <c r="E29" s="546" t="s">
        <v>225</v>
      </c>
      <c r="F29" s="546"/>
      <c r="G29" s="546"/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</row>
  </sheetData>
  <mergeCells count="17">
    <mergeCell ref="Q7:Q10"/>
    <mergeCell ref="O7:O10"/>
    <mergeCell ref="N7:N10"/>
    <mergeCell ref="M7:M10"/>
    <mergeCell ref="P7:P10"/>
    <mergeCell ref="E29:T29"/>
    <mergeCell ref="E28:T28"/>
    <mergeCell ref="T7:T10"/>
    <mergeCell ref="E24:E26"/>
    <mergeCell ref="D7:I11"/>
    <mergeCell ref="L7:L10"/>
    <mergeCell ref="K7:K10"/>
    <mergeCell ref="J7:J10"/>
    <mergeCell ref="E19:E21"/>
    <mergeCell ref="S7:S10"/>
    <mergeCell ref="R7:R10"/>
    <mergeCell ref="E14:E16"/>
  </mergeCells>
  <phoneticPr fontId="0" type="noConversion"/>
  <conditionalFormatting sqref="D6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8" priority="1" stopIfTrue="1">
      <formula>#REF!=" "</formula>
    </cfRule>
  </conditionalFormatting>
  <printOptions horizontalCentered="1"/>
  <pageMargins left="0.70866141732283472" right="0.51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2">
    <pageSetUpPr autoPageBreaks="0"/>
  </sheetPr>
  <dimension ref="B1:U1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10.85546875" style="45" customWidth="1"/>
    <col min="9" max="9" width="1.140625" style="45" customWidth="1"/>
    <col min="10" max="20" width="8.140625" style="45" customWidth="1"/>
    <col min="21" max="21" width="10.5703125" style="45" bestFit="1" customWidth="1"/>
    <col min="22" max="22" width="11.140625" style="45" customWidth="1"/>
    <col min="23" max="23" width="12.28515625" style="45" customWidth="1"/>
    <col min="24" max="24" width="10.7109375" style="45" customWidth="1"/>
    <col min="25" max="25" width="8" style="45" customWidth="1"/>
    <col min="26" max="28" width="1.7109375" style="45" customWidth="1"/>
    <col min="29" max="29" width="4.85546875" style="45" customWidth="1"/>
    <col min="30" max="44" width="1.7109375" style="45" customWidth="1"/>
    <col min="45" max="16384" width="9.140625" style="45"/>
  </cols>
  <sheetData>
    <row r="1" spans="2:21" hidden="1" x14ac:dyDescent="0.2"/>
    <row r="2" spans="2:21" hidden="1" x14ac:dyDescent="0.2"/>
    <row r="3" spans="2:21" ht="9" customHeight="1" x14ac:dyDescent="0.2">
      <c r="C3" s="44" t="s">
        <v>0</v>
      </c>
    </row>
    <row r="4" spans="2:21" s="46" customFormat="1" ht="15.75" x14ac:dyDescent="0.2">
      <c r="D4" s="14" t="s">
        <v>1</v>
      </c>
      <c r="E4" s="47"/>
      <c r="F4" s="47"/>
      <c r="G4" s="47"/>
      <c r="H4" s="14" t="s">
        <v>71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1" s="46" customFormat="1" ht="15.75" x14ac:dyDescent="0.2">
      <c r="B5" s="144">
        <v>0</v>
      </c>
      <c r="D5" s="83" t="s">
        <v>294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1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/>
    </row>
    <row r="7" spans="2:21" ht="6" customHeight="1" x14ac:dyDescent="0.2">
      <c r="C7" s="18"/>
      <c r="D7" s="508" t="s">
        <v>72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  <c r="U7" s="82"/>
    </row>
    <row r="8" spans="2:21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8"/>
      <c r="U8" s="82"/>
    </row>
    <row r="9" spans="2:21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8"/>
      <c r="U9" s="82"/>
    </row>
    <row r="10" spans="2:21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8"/>
      <c r="U10" s="82"/>
    </row>
    <row r="11" spans="2:21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07"/>
      <c r="N11" s="307"/>
      <c r="O11" s="307"/>
      <c r="P11" s="307"/>
      <c r="Q11" s="306"/>
      <c r="R11" s="306"/>
      <c r="S11" s="306"/>
      <c r="T11" s="318"/>
      <c r="U11" s="82"/>
    </row>
    <row r="12" spans="2:21" ht="13.5" thickTop="1" x14ac:dyDescent="0.2">
      <c r="C12" s="18"/>
      <c r="D12" s="115"/>
      <c r="E12" s="116" t="s">
        <v>105</v>
      </c>
      <c r="F12" s="116"/>
      <c r="G12" s="116"/>
      <c r="H12" s="116"/>
      <c r="I12" s="117"/>
      <c r="J12" s="398">
        <v>14095</v>
      </c>
      <c r="K12" s="398">
        <v>13848</v>
      </c>
      <c r="L12" s="398">
        <v>14140</v>
      </c>
      <c r="M12" s="398">
        <v>15346</v>
      </c>
      <c r="N12" s="398">
        <v>14119</v>
      </c>
      <c r="O12" s="398">
        <v>14921</v>
      </c>
      <c r="P12" s="398">
        <v>16281</v>
      </c>
      <c r="Q12" s="136" t="s">
        <v>183</v>
      </c>
      <c r="R12" s="136" t="s">
        <v>183</v>
      </c>
      <c r="S12" s="136" t="s">
        <v>183</v>
      </c>
      <c r="T12" s="295" t="s">
        <v>183</v>
      </c>
      <c r="U12" s="82"/>
    </row>
    <row r="13" spans="2:21" x14ac:dyDescent="0.2">
      <c r="C13" s="18"/>
      <c r="D13" s="28"/>
      <c r="E13" s="118" t="s">
        <v>73</v>
      </c>
      <c r="F13" s="118"/>
      <c r="G13" s="118"/>
      <c r="H13" s="118"/>
      <c r="I13" s="119"/>
      <c r="J13" s="140">
        <v>867</v>
      </c>
      <c r="K13" s="140">
        <v>928</v>
      </c>
      <c r="L13" s="140">
        <v>1165</v>
      </c>
      <c r="M13" s="140">
        <v>1102</v>
      </c>
      <c r="N13" s="140">
        <v>1189</v>
      </c>
      <c r="O13" s="140">
        <v>1138</v>
      </c>
      <c r="P13" s="140">
        <v>1230</v>
      </c>
      <c r="Q13" s="277" t="s">
        <v>183</v>
      </c>
      <c r="R13" s="277" t="s">
        <v>183</v>
      </c>
      <c r="S13" s="277" t="s">
        <v>183</v>
      </c>
      <c r="T13" s="328" t="s">
        <v>183</v>
      </c>
      <c r="U13" s="82"/>
    </row>
    <row r="14" spans="2:21" x14ac:dyDescent="0.2">
      <c r="C14" s="18"/>
      <c r="D14" s="33"/>
      <c r="E14" s="120" t="s">
        <v>125</v>
      </c>
      <c r="F14" s="120"/>
      <c r="G14" s="120"/>
      <c r="H14" s="120"/>
      <c r="I14" s="121"/>
      <c r="J14" s="137">
        <v>223</v>
      </c>
      <c r="K14" s="137" t="s">
        <v>183</v>
      </c>
      <c r="L14" s="137" t="s">
        <v>183</v>
      </c>
      <c r="M14" s="137" t="s">
        <v>183</v>
      </c>
      <c r="N14" s="137" t="s">
        <v>183</v>
      </c>
      <c r="O14" s="137" t="s">
        <v>183</v>
      </c>
      <c r="P14" s="137" t="s">
        <v>183</v>
      </c>
      <c r="Q14" s="136" t="s">
        <v>183</v>
      </c>
      <c r="R14" s="136" t="s">
        <v>183</v>
      </c>
      <c r="S14" s="136" t="s">
        <v>183</v>
      </c>
      <c r="T14" s="295" t="s">
        <v>183</v>
      </c>
      <c r="U14" s="82"/>
    </row>
    <row r="15" spans="2:21" x14ac:dyDescent="0.2">
      <c r="C15" s="18"/>
      <c r="D15" s="28"/>
      <c r="E15" s="118" t="s">
        <v>74</v>
      </c>
      <c r="F15" s="118"/>
      <c r="G15" s="118"/>
      <c r="H15" s="118"/>
      <c r="I15" s="119"/>
      <c r="J15" s="140">
        <v>102484</v>
      </c>
      <c r="K15" s="140">
        <v>106421</v>
      </c>
      <c r="L15" s="140">
        <v>114101</v>
      </c>
      <c r="M15" s="140">
        <v>115045</v>
      </c>
      <c r="N15" s="140">
        <v>113238</v>
      </c>
      <c r="O15" s="140">
        <v>108079</v>
      </c>
      <c r="P15" s="140">
        <v>107566</v>
      </c>
      <c r="Q15" s="277" t="s">
        <v>183</v>
      </c>
      <c r="R15" s="277" t="s">
        <v>183</v>
      </c>
      <c r="S15" s="277" t="s">
        <v>183</v>
      </c>
      <c r="T15" s="328" t="s">
        <v>183</v>
      </c>
      <c r="U15" s="82"/>
    </row>
    <row r="16" spans="2:21" x14ac:dyDescent="0.2">
      <c r="C16" s="18"/>
      <c r="D16" s="66"/>
      <c r="E16" s="129" t="s">
        <v>238</v>
      </c>
      <c r="F16" s="129"/>
      <c r="G16" s="129"/>
      <c r="H16" s="129"/>
      <c r="I16" s="130"/>
      <c r="J16" s="457">
        <v>49186</v>
      </c>
      <c r="K16" s="457">
        <v>58939</v>
      </c>
      <c r="L16" s="457">
        <v>60281</v>
      </c>
      <c r="M16" s="457">
        <v>50800</v>
      </c>
      <c r="N16" s="457">
        <v>41041</v>
      </c>
      <c r="O16" s="457">
        <v>31991</v>
      </c>
      <c r="P16" s="457">
        <v>33237</v>
      </c>
      <c r="Q16" s="177">
        <v>32804</v>
      </c>
      <c r="R16" s="177">
        <v>36277</v>
      </c>
      <c r="S16" s="177">
        <v>38953</v>
      </c>
      <c r="T16" s="327">
        <v>46098</v>
      </c>
      <c r="U16" s="82"/>
    </row>
    <row r="17" spans="3:21" x14ac:dyDescent="0.2">
      <c r="C17" s="18"/>
      <c r="D17" s="33"/>
      <c r="E17" s="120" t="s">
        <v>239</v>
      </c>
      <c r="F17" s="120"/>
      <c r="G17" s="120"/>
      <c r="H17" s="120"/>
      <c r="I17" s="121"/>
      <c r="J17" s="137" t="s">
        <v>183</v>
      </c>
      <c r="K17" s="137" t="s">
        <v>183</v>
      </c>
      <c r="L17" s="137" t="s">
        <v>183</v>
      </c>
      <c r="M17" s="137">
        <v>128552</v>
      </c>
      <c r="N17" s="137">
        <v>126206</v>
      </c>
      <c r="O17" s="137">
        <v>123010</v>
      </c>
      <c r="P17" s="137">
        <v>121196</v>
      </c>
      <c r="Q17" s="136">
        <v>120937</v>
      </c>
      <c r="R17" s="136">
        <v>121595</v>
      </c>
      <c r="S17" s="136">
        <v>116657</v>
      </c>
      <c r="T17" s="295">
        <v>125068</v>
      </c>
      <c r="U17" s="82"/>
    </row>
    <row r="18" spans="3:21" ht="13.5" thickBot="1" x14ac:dyDescent="0.25">
      <c r="C18" s="18"/>
      <c r="D18" s="101"/>
      <c r="E18" s="122"/>
      <c r="F18" s="122"/>
      <c r="G18" s="122" t="s">
        <v>240</v>
      </c>
      <c r="H18" s="122"/>
      <c r="I18" s="123"/>
      <c r="J18" s="165" t="s">
        <v>183</v>
      </c>
      <c r="K18" s="165" t="s">
        <v>183</v>
      </c>
      <c r="L18" s="165" t="s">
        <v>183</v>
      </c>
      <c r="M18" s="165">
        <v>123958</v>
      </c>
      <c r="N18" s="165">
        <v>121306</v>
      </c>
      <c r="O18" s="165">
        <v>117909</v>
      </c>
      <c r="P18" s="165">
        <v>116062</v>
      </c>
      <c r="Q18" s="146">
        <v>115825</v>
      </c>
      <c r="R18" s="146">
        <v>115077</v>
      </c>
      <c r="S18" s="146">
        <v>109712</v>
      </c>
      <c r="T18" s="340">
        <v>116075</v>
      </c>
      <c r="U18" s="82"/>
    </row>
    <row r="19" spans="3:21" ht="13.5" x14ac:dyDescent="0.25">
      <c r="D19" s="52"/>
      <c r="E19" s="53"/>
      <c r="F19" s="53"/>
      <c r="G19" s="53"/>
      <c r="H19" s="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81" t="s">
        <v>210</v>
      </c>
    </row>
  </sheetData>
  <mergeCells count="12">
    <mergeCell ref="D7:I11"/>
    <mergeCell ref="L7:L10"/>
    <mergeCell ref="T7:T10"/>
    <mergeCell ref="J7:J10"/>
    <mergeCell ref="K7:K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8">
    <pageSetUpPr autoPageBreaks="0"/>
  </sheetPr>
  <dimension ref="C1:X2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28" hidden="1" customWidth="1"/>
    <col min="3" max="3" width="1.7109375" style="128" customWidth="1"/>
    <col min="4" max="4" width="1.140625" style="128" customWidth="1"/>
    <col min="5" max="5" width="2.140625" style="128" customWidth="1"/>
    <col min="6" max="6" width="1.7109375" style="128" customWidth="1"/>
    <col min="7" max="7" width="15.28515625" style="128" customWidth="1"/>
    <col min="8" max="8" width="13" style="128" customWidth="1"/>
    <col min="9" max="9" width="3.85546875" style="128" customWidth="1"/>
    <col min="10" max="20" width="8.140625" style="128" customWidth="1"/>
    <col min="21" max="21" width="1.7109375" style="128" customWidth="1"/>
    <col min="22" max="24" width="7.140625" style="128" customWidth="1"/>
    <col min="25" max="46" width="1.7109375" style="128" customWidth="1"/>
    <col min="47" max="16384" width="9.140625" style="128"/>
  </cols>
  <sheetData>
    <row r="1" spans="3:24" hidden="1" x14ac:dyDescent="0.2"/>
    <row r="2" spans="3:24" hidden="1" x14ac:dyDescent="0.2"/>
    <row r="3" spans="3:24" ht="9" customHeight="1" x14ac:dyDescent="0.2">
      <c r="C3" s="179"/>
    </row>
    <row r="4" spans="3:24" s="180" customFormat="1" ht="15.75" x14ac:dyDescent="0.2">
      <c r="D4" s="181" t="s">
        <v>214</v>
      </c>
      <c r="E4" s="181"/>
      <c r="F4" s="181"/>
      <c r="G4" s="181"/>
      <c r="H4" s="182" t="s">
        <v>181</v>
      </c>
      <c r="I4" s="183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3:24" s="180" customFormat="1" ht="15.75" x14ac:dyDescent="0.2">
      <c r="D5" s="184" t="s">
        <v>296</v>
      </c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3:24" s="186" customFormat="1" ht="21" customHeight="1" thickBot="1" x14ac:dyDescent="0.25">
      <c r="D6" s="187"/>
      <c r="E6" s="188"/>
      <c r="F6" s="188"/>
      <c r="G6" s="188"/>
      <c r="H6" s="188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90"/>
      <c r="U6" s="191" t="s">
        <v>76</v>
      </c>
    </row>
    <row r="7" spans="3:24" ht="6" customHeight="1" x14ac:dyDescent="0.2">
      <c r="C7" s="192"/>
      <c r="D7" s="548" t="s">
        <v>169</v>
      </c>
      <c r="E7" s="549"/>
      <c r="F7" s="549"/>
      <c r="G7" s="549"/>
      <c r="H7" s="549"/>
      <c r="I7" s="550"/>
      <c r="J7" s="506">
        <v>2011</v>
      </c>
      <c r="K7" s="506">
        <v>2012</v>
      </c>
      <c r="L7" s="506">
        <v>2013</v>
      </c>
      <c r="M7" s="506">
        <v>2014</v>
      </c>
      <c r="N7" s="506">
        <v>2015</v>
      </c>
      <c r="O7" s="506">
        <v>2016</v>
      </c>
      <c r="P7" s="506">
        <v>2017</v>
      </c>
      <c r="Q7" s="506">
        <v>2018</v>
      </c>
      <c r="R7" s="506">
        <v>2019</v>
      </c>
      <c r="S7" s="506">
        <v>2020</v>
      </c>
      <c r="T7" s="517">
        <v>2021</v>
      </c>
    </row>
    <row r="8" spans="3:24" ht="6" customHeight="1" x14ac:dyDescent="0.2">
      <c r="C8" s="192"/>
      <c r="D8" s="551"/>
      <c r="E8" s="552"/>
      <c r="F8" s="552"/>
      <c r="G8" s="552"/>
      <c r="H8" s="552"/>
      <c r="I8" s="553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47"/>
    </row>
    <row r="9" spans="3:24" ht="6" customHeight="1" x14ac:dyDescent="0.2">
      <c r="C9" s="192"/>
      <c r="D9" s="551"/>
      <c r="E9" s="552"/>
      <c r="F9" s="552"/>
      <c r="G9" s="552"/>
      <c r="H9" s="552"/>
      <c r="I9" s="553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47"/>
    </row>
    <row r="10" spans="3:24" ht="6" customHeight="1" x14ac:dyDescent="0.2">
      <c r="C10" s="192"/>
      <c r="D10" s="551"/>
      <c r="E10" s="552"/>
      <c r="F10" s="552"/>
      <c r="G10" s="552"/>
      <c r="H10" s="552"/>
      <c r="I10" s="553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47"/>
    </row>
    <row r="11" spans="3:24" ht="15" customHeight="1" thickBot="1" x14ac:dyDescent="0.25">
      <c r="C11" s="192"/>
      <c r="D11" s="554"/>
      <c r="E11" s="555"/>
      <c r="F11" s="555"/>
      <c r="G11" s="555"/>
      <c r="H11" s="555"/>
      <c r="I11" s="556"/>
      <c r="J11" s="225"/>
      <c r="K11" s="225"/>
      <c r="L11" s="225"/>
      <c r="M11" s="225"/>
      <c r="N11" s="225"/>
      <c r="O11" s="225"/>
      <c r="P11" s="225"/>
      <c r="Q11" s="346"/>
      <c r="R11" s="346"/>
      <c r="S11" s="346"/>
      <c r="T11" s="342"/>
    </row>
    <row r="12" spans="3:24" ht="14.25" thickTop="1" thickBot="1" x14ac:dyDescent="0.25">
      <c r="C12" s="193"/>
      <c r="D12" s="54" t="s">
        <v>260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27"/>
      <c r="R12" s="276"/>
      <c r="S12" s="276"/>
      <c r="T12" s="56"/>
    </row>
    <row r="13" spans="3:24" x14ac:dyDescent="0.2">
      <c r="C13" s="193"/>
      <c r="D13" s="194"/>
      <c r="E13" s="195" t="s">
        <v>171</v>
      </c>
      <c r="F13" s="196"/>
      <c r="G13" s="196"/>
      <c r="H13" s="197"/>
      <c r="I13" s="198"/>
      <c r="J13" s="226">
        <v>1.4940834766372504E-2</v>
      </c>
      <c r="K13" s="226">
        <v>1.3796686337794892E-2</v>
      </c>
      <c r="L13" s="226">
        <v>1.35367356163037E-2</v>
      </c>
      <c r="M13" s="226">
        <v>1.3437417264195733E-2</v>
      </c>
      <c r="N13" s="226">
        <v>9.9592532860890998E-3</v>
      </c>
      <c r="O13" s="226">
        <v>9.3552822470872425E-3</v>
      </c>
      <c r="P13" s="226">
        <v>9.2365704766912381E-3</v>
      </c>
      <c r="Q13" s="347">
        <v>9.1448984539496715E-3</v>
      </c>
      <c r="R13" s="347">
        <v>1.0285075984857697E-2</v>
      </c>
      <c r="S13" s="347">
        <v>1.0527828313015344E-2</v>
      </c>
      <c r="T13" s="343">
        <v>1.1008643359117115E-2</v>
      </c>
      <c r="V13" s="223"/>
      <c r="W13" s="223"/>
      <c r="X13" s="223"/>
    </row>
    <row r="14" spans="3:24" x14ac:dyDescent="0.2">
      <c r="C14" s="193"/>
      <c r="D14" s="199"/>
      <c r="E14" s="200" t="s">
        <v>172</v>
      </c>
      <c r="F14" s="200"/>
      <c r="G14" s="200"/>
      <c r="H14" s="201"/>
      <c r="I14" s="202"/>
      <c r="J14" s="227">
        <v>0.8393596077029114</v>
      </c>
      <c r="K14" s="227">
        <v>0.82021014512511725</v>
      </c>
      <c r="L14" s="227">
        <v>0.80271617712595134</v>
      </c>
      <c r="M14" s="227">
        <v>0.77339951274075258</v>
      </c>
      <c r="N14" s="227">
        <v>0.75510594600994496</v>
      </c>
      <c r="O14" s="227">
        <v>0.73994603517018209</v>
      </c>
      <c r="P14" s="227">
        <v>0.7277770082660745</v>
      </c>
      <c r="Q14" s="348">
        <v>0.71930511733735902</v>
      </c>
      <c r="R14" s="348">
        <v>0.7069072571723013</v>
      </c>
      <c r="S14" s="348">
        <v>0.69051704088309751</v>
      </c>
      <c r="T14" s="344">
        <v>0.67677556346517687</v>
      </c>
    </row>
    <row r="15" spans="3:24" x14ac:dyDescent="0.2">
      <c r="C15" s="193"/>
      <c r="D15" s="199"/>
      <c r="E15" s="200" t="s">
        <v>173</v>
      </c>
      <c r="F15" s="200"/>
      <c r="G15" s="200"/>
      <c r="H15" s="201"/>
      <c r="I15" s="202"/>
      <c r="J15" s="227">
        <v>2.7282727068986178E-2</v>
      </c>
      <c r="K15" s="227">
        <v>3.0553743830271114E-2</v>
      </c>
      <c r="L15" s="227">
        <v>3.2875417199332929E-2</v>
      </c>
      <c r="M15" s="227">
        <v>4.1229481639972573E-2</v>
      </c>
      <c r="N15" s="227">
        <v>4.5837356834655486E-2</v>
      </c>
      <c r="O15" s="227">
        <v>4.7702704099741887E-2</v>
      </c>
      <c r="P15" s="227">
        <v>5.2054125428180116E-2</v>
      </c>
      <c r="Q15" s="348">
        <v>5.3208486898435346E-2</v>
      </c>
      <c r="R15" s="348">
        <v>5.6249846437537707E-2</v>
      </c>
      <c r="S15" s="348">
        <v>5.8824963650611448E-2</v>
      </c>
      <c r="T15" s="344">
        <v>6.2196825844673433E-2</v>
      </c>
    </row>
    <row r="16" spans="3:24" x14ac:dyDescent="0.2">
      <c r="C16" s="193"/>
      <c r="D16" s="199"/>
      <c r="E16" s="200" t="s">
        <v>257</v>
      </c>
      <c r="F16" s="200"/>
      <c r="G16" s="200"/>
      <c r="H16" s="201"/>
      <c r="I16" s="202"/>
      <c r="J16" s="227">
        <v>6.2210475395658819E-2</v>
      </c>
      <c r="K16" s="227">
        <v>7.0048627037031755E-2</v>
      </c>
      <c r="L16" s="227">
        <v>7.7426683536362423E-2</v>
      </c>
      <c r="M16" s="227">
        <v>9.2752909648942714E-2</v>
      </c>
      <c r="N16" s="227">
        <v>0.10428814764590121</v>
      </c>
      <c r="O16" s="227">
        <v>0.11427862530971195</v>
      </c>
      <c r="P16" s="227">
        <v>0.12189033486213034</v>
      </c>
      <c r="Q16" s="348">
        <v>0.12870556152887674</v>
      </c>
      <c r="R16" s="348">
        <v>0.13417525556856935</v>
      </c>
      <c r="S16" s="348">
        <v>0.14578749837160226</v>
      </c>
      <c r="T16" s="344">
        <v>0.15138500197860327</v>
      </c>
    </row>
    <row r="17" spans="3:21" x14ac:dyDescent="0.2">
      <c r="C17" s="193"/>
      <c r="D17" s="199"/>
      <c r="E17" s="200" t="s">
        <v>258</v>
      </c>
      <c r="F17" s="200"/>
      <c r="G17" s="200"/>
      <c r="H17" s="201"/>
      <c r="I17" s="202"/>
      <c r="J17" s="227">
        <v>5.5860365821669734E-2</v>
      </c>
      <c r="K17" s="227">
        <v>6.4897335277883939E-2</v>
      </c>
      <c r="L17" s="227">
        <v>7.2731219840479422E-2</v>
      </c>
      <c r="M17" s="227">
        <v>7.8376669418037739E-2</v>
      </c>
      <c r="N17" s="227">
        <v>8.3688108483422216E-2</v>
      </c>
      <c r="O17" s="227">
        <v>8.7614164102245998E-2</v>
      </c>
      <c r="P17" s="227">
        <v>8.7902835579750635E-2</v>
      </c>
      <c r="Q17" s="348">
        <v>8.8466913079877044E-2</v>
      </c>
      <c r="R17" s="348">
        <v>9.1151018872980272E-2</v>
      </c>
      <c r="S17" s="348">
        <v>9.3163224823359911E-2</v>
      </c>
      <c r="T17" s="344">
        <v>9.7242158319294766E-2</v>
      </c>
    </row>
    <row r="18" spans="3:21" ht="13.5" thickBot="1" x14ac:dyDescent="0.25">
      <c r="C18" s="193"/>
      <c r="D18" s="203"/>
      <c r="E18" s="204" t="s">
        <v>259</v>
      </c>
      <c r="F18" s="204"/>
      <c r="G18" s="204"/>
      <c r="H18" s="205"/>
      <c r="I18" s="206"/>
      <c r="J18" s="228">
        <v>3.4598924440133077E-4</v>
      </c>
      <c r="K18" s="228">
        <v>4.9341199231043361E-4</v>
      </c>
      <c r="L18" s="228">
        <v>7.1371789702509418E-4</v>
      </c>
      <c r="M18" s="228">
        <v>8.0400928809874208E-4</v>
      </c>
      <c r="N18" s="228">
        <v>1.1211877399870242E-3</v>
      </c>
      <c r="O18" s="228">
        <v>1.1031890710307189E-3</v>
      </c>
      <c r="P18" s="228">
        <v>1.1390798239802732E-3</v>
      </c>
      <c r="Q18" s="349">
        <v>1.1690227015021281E-3</v>
      </c>
      <c r="R18" s="349">
        <v>1.2315459637535916E-3</v>
      </c>
      <c r="S18" s="349">
        <v>1.1794439583134044E-3</v>
      </c>
      <c r="T18" s="345">
        <v>1.3918070331342491E-3</v>
      </c>
    </row>
    <row r="19" spans="3:21" ht="13.5" x14ac:dyDescent="0.25">
      <c r="D19" s="207"/>
      <c r="E19" s="208"/>
      <c r="F19" s="208"/>
      <c r="G19" s="208"/>
      <c r="H19" s="208"/>
      <c r="I19" s="207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 t="s">
        <v>245</v>
      </c>
      <c r="U19" s="128" t="s">
        <v>76</v>
      </c>
    </row>
    <row r="20" spans="3:21" ht="11.25" customHeight="1" x14ac:dyDescent="0.2"/>
    <row r="24" spans="3:21" x14ac:dyDescent="0.2"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</row>
  </sheetData>
  <mergeCells count="12">
    <mergeCell ref="T7:T10"/>
    <mergeCell ref="D7:I11"/>
    <mergeCell ref="J7:J10"/>
    <mergeCell ref="O7:O10"/>
    <mergeCell ref="M7:M10"/>
    <mergeCell ref="K7:K10"/>
    <mergeCell ref="L7:L10"/>
    <mergeCell ref="N7:N10"/>
    <mergeCell ref="P7:P10"/>
    <mergeCell ref="Q7:Q10"/>
    <mergeCell ref="R7:R10"/>
    <mergeCell ref="S7:S10"/>
  </mergeCells>
  <phoneticPr fontId="0" type="noConversion"/>
  <conditionalFormatting sqref="D6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4" priority="3" stopIfTrue="1">
      <formula>#REF!=" ?"</formula>
    </cfRule>
  </conditionalFormatting>
  <conditionalFormatting sqref="G6">
    <cfRule type="expression" dxfId="1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6">
    <pageSetUpPr autoPageBreaks="0"/>
  </sheetPr>
  <dimension ref="C1:U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28" hidden="1" customWidth="1"/>
    <col min="3" max="3" width="1.7109375" style="128" customWidth="1"/>
    <col min="4" max="4" width="0.85546875" style="128" customWidth="1"/>
    <col min="5" max="5" width="1.7109375" style="128" customWidth="1"/>
    <col min="6" max="6" width="2.5703125" style="128" customWidth="1"/>
    <col min="7" max="7" width="6.5703125" style="128" customWidth="1"/>
    <col min="8" max="8" width="6.7109375" style="128" customWidth="1"/>
    <col min="9" max="9" width="3.7109375" style="128" customWidth="1"/>
    <col min="10" max="20" width="8.140625" style="128" customWidth="1"/>
    <col min="21" max="46" width="1.7109375" style="128" customWidth="1"/>
    <col min="47" max="16384" width="9.140625" style="128"/>
  </cols>
  <sheetData>
    <row r="1" spans="3:21" hidden="1" x14ac:dyDescent="0.2"/>
    <row r="2" spans="3:21" hidden="1" x14ac:dyDescent="0.2"/>
    <row r="3" spans="3:21" ht="9" customHeight="1" x14ac:dyDescent="0.2">
      <c r="C3" s="179"/>
    </row>
    <row r="4" spans="3:21" s="180" customFormat="1" ht="15.75" x14ac:dyDescent="0.2">
      <c r="D4" s="181" t="s">
        <v>182</v>
      </c>
      <c r="E4" s="181"/>
      <c r="F4" s="181"/>
      <c r="G4" s="181"/>
      <c r="H4" s="182" t="s">
        <v>181</v>
      </c>
      <c r="I4" s="183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3:21" s="180" customFormat="1" ht="15.75" x14ac:dyDescent="0.2">
      <c r="D5" s="184" t="s">
        <v>297</v>
      </c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3:21" s="186" customFormat="1" ht="21" customHeight="1" thickBot="1" x14ac:dyDescent="0.25">
      <c r="D6" s="187"/>
      <c r="E6" s="188"/>
      <c r="F6" s="188"/>
      <c r="G6" s="188"/>
      <c r="H6" s="188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90"/>
      <c r="U6" s="191" t="s">
        <v>76</v>
      </c>
    </row>
    <row r="7" spans="3:21" ht="6" customHeight="1" x14ac:dyDescent="0.2">
      <c r="C7" s="192"/>
      <c r="D7" s="548" t="s">
        <v>8</v>
      </c>
      <c r="E7" s="549"/>
      <c r="F7" s="549"/>
      <c r="G7" s="549"/>
      <c r="H7" s="549"/>
      <c r="I7" s="550"/>
      <c r="J7" s="506">
        <v>2011</v>
      </c>
      <c r="K7" s="506">
        <v>2012</v>
      </c>
      <c r="L7" s="506">
        <v>2013</v>
      </c>
      <c r="M7" s="506">
        <v>2014</v>
      </c>
      <c r="N7" s="506">
        <v>2015</v>
      </c>
      <c r="O7" s="506">
        <v>2016</v>
      </c>
      <c r="P7" s="506">
        <v>2017</v>
      </c>
      <c r="Q7" s="506">
        <v>2018</v>
      </c>
      <c r="R7" s="506">
        <v>2019</v>
      </c>
      <c r="S7" s="506">
        <v>2020</v>
      </c>
      <c r="T7" s="517">
        <v>2021</v>
      </c>
    </row>
    <row r="8" spans="3:21" ht="6" customHeight="1" x14ac:dyDescent="0.2">
      <c r="C8" s="192"/>
      <c r="D8" s="551"/>
      <c r="E8" s="552"/>
      <c r="F8" s="552"/>
      <c r="G8" s="552"/>
      <c r="H8" s="552"/>
      <c r="I8" s="553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47"/>
    </row>
    <row r="9" spans="3:21" ht="6" customHeight="1" x14ac:dyDescent="0.2">
      <c r="C9" s="192"/>
      <c r="D9" s="551"/>
      <c r="E9" s="552"/>
      <c r="F9" s="552"/>
      <c r="G9" s="552"/>
      <c r="H9" s="552"/>
      <c r="I9" s="553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47"/>
    </row>
    <row r="10" spans="3:21" ht="6" customHeight="1" x14ac:dyDescent="0.2">
      <c r="C10" s="192"/>
      <c r="D10" s="551"/>
      <c r="E10" s="552"/>
      <c r="F10" s="552"/>
      <c r="G10" s="552"/>
      <c r="H10" s="552"/>
      <c r="I10" s="553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47"/>
    </row>
    <row r="11" spans="3:21" ht="15" customHeight="1" thickBot="1" x14ac:dyDescent="0.25">
      <c r="C11" s="192"/>
      <c r="D11" s="554"/>
      <c r="E11" s="555"/>
      <c r="F11" s="555"/>
      <c r="G11" s="555"/>
      <c r="H11" s="555"/>
      <c r="I11" s="556"/>
      <c r="J11" s="225"/>
      <c r="K11" s="225"/>
      <c r="L11" s="225"/>
      <c r="M11" s="225"/>
      <c r="N11" s="225"/>
      <c r="O11" s="225"/>
      <c r="P11" s="225"/>
      <c r="Q11" s="346"/>
      <c r="R11" s="346"/>
      <c r="S11" s="346"/>
      <c r="T11" s="342"/>
    </row>
    <row r="12" spans="3:21" ht="14.25" thickTop="1" thickBot="1" x14ac:dyDescent="0.25">
      <c r="C12" s="193"/>
      <c r="D12" s="54" t="s">
        <v>260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27"/>
      <c r="R12" s="276"/>
      <c r="S12" s="276"/>
      <c r="T12" s="56"/>
    </row>
    <row r="13" spans="3:21" x14ac:dyDescent="0.2">
      <c r="C13" s="193"/>
      <c r="D13" s="194"/>
      <c r="E13" s="195" t="s">
        <v>247</v>
      </c>
      <c r="F13" s="196"/>
      <c r="G13" s="196"/>
      <c r="H13" s="197"/>
      <c r="I13" s="198"/>
      <c r="J13" s="226">
        <v>5.772271577212075E-2</v>
      </c>
      <c r="K13" s="226">
        <v>5.9805386258060679E-2</v>
      </c>
      <c r="L13" s="226">
        <v>5.8868679705967014E-2</v>
      </c>
      <c r="M13" s="226">
        <v>6.19880046082254E-2</v>
      </c>
      <c r="N13" s="226">
        <v>6.1817123396487345E-2</v>
      </c>
      <c r="O13" s="226">
        <v>6.0642052642742743E-2</v>
      </c>
      <c r="P13" s="226">
        <v>6.1520877366449254E-2</v>
      </c>
      <c r="Q13" s="347">
        <v>6.016268481834218E-2</v>
      </c>
      <c r="R13" s="347">
        <v>6.601300115851319E-2</v>
      </c>
      <c r="S13" s="347">
        <v>6.886997435230556E-2</v>
      </c>
      <c r="T13" s="343">
        <v>7.2846483231474204E-2</v>
      </c>
    </row>
    <row r="14" spans="3:21" x14ac:dyDescent="0.2">
      <c r="C14" s="193"/>
      <c r="D14" s="211"/>
      <c r="E14" s="212" t="s">
        <v>248</v>
      </c>
      <c r="F14" s="212"/>
      <c r="G14" s="212"/>
      <c r="H14" s="213"/>
      <c r="I14" s="214"/>
      <c r="J14" s="229">
        <v>7.2817876490244432E-2</v>
      </c>
      <c r="K14" s="229">
        <v>8.1414818649681739E-2</v>
      </c>
      <c r="L14" s="229">
        <v>8.7308617496422311E-2</v>
      </c>
      <c r="M14" s="229">
        <v>9.0162714081931786E-2</v>
      </c>
      <c r="N14" s="229">
        <v>9.6104456000806041E-2</v>
      </c>
      <c r="O14" s="229">
        <v>9.6885656382234092E-2</v>
      </c>
      <c r="P14" s="229">
        <v>9.5764656791153757E-2</v>
      </c>
      <c r="Q14" s="351">
        <v>9.6482222462636602E-2</v>
      </c>
      <c r="R14" s="351">
        <v>9.682873252206968E-2</v>
      </c>
      <c r="S14" s="351">
        <v>9.7920005419589465E-2</v>
      </c>
      <c r="T14" s="350">
        <v>9.5414389732621382E-2</v>
      </c>
    </row>
    <row r="15" spans="3:21" x14ac:dyDescent="0.2">
      <c r="C15" s="193"/>
      <c r="D15" s="211"/>
      <c r="E15" s="212" t="s">
        <v>249</v>
      </c>
      <c r="F15" s="212"/>
      <c r="G15" s="212"/>
      <c r="H15" s="213"/>
      <c r="I15" s="214"/>
      <c r="J15" s="229">
        <v>6.4621442168062745E-2</v>
      </c>
      <c r="K15" s="229">
        <v>6.4082157550328589E-2</v>
      </c>
      <c r="L15" s="229">
        <v>6.4735661575420572E-2</v>
      </c>
      <c r="M15" s="229">
        <v>6.4673526625634442E-2</v>
      </c>
      <c r="N15" s="229">
        <v>6.6599227650980947E-2</v>
      </c>
      <c r="O15" s="229">
        <v>6.6956088182875087E-2</v>
      </c>
      <c r="P15" s="229">
        <v>6.9349322834931379E-2</v>
      </c>
      <c r="Q15" s="351">
        <v>7.0768964827026062E-2</v>
      </c>
      <c r="R15" s="351">
        <v>7.3164662815823484E-2</v>
      </c>
      <c r="S15" s="351">
        <v>8.0384175117641732E-2</v>
      </c>
      <c r="T15" s="350">
        <v>8.4393695841123981E-2</v>
      </c>
    </row>
    <row r="16" spans="3:21" x14ac:dyDescent="0.2">
      <c r="C16" s="193"/>
      <c r="D16" s="211"/>
      <c r="E16" s="212" t="s">
        <v>250</v>
      </c>
      <c r="F16" s="212"/>
      <c r="G16" s="212"/>
      <c r="H16" s="213"/>
      <c r="I16" s="214"/>
      <c r="J16" s="229">
        <v>0.10576141071419339</v>
      </c>
      <c r="K16" s="229">
        <v>0.10518919861657454</v>
      </c>
      <c r="L16" s="229">
        <v>0.10751323577664804</v>
      </c>
      <c r="M16" s="229">
        <v>0.10715874778562928</v>
      </c>
      <c r="N16" s="229">
        <v>9.9796563468458277E-2</v>
      </c>
      <c r="O16" s="229">
        <v>9.3031482541237762E-2</v>
      </c>
      <c r="P16" s="229">
        <v>8.9881983689982681E-2</v>
      </c>
      <c r="Q16" s="351">
        <v>8.8018949268371269E-2</v>
      </c>
      <c r="R16" s="351">
        <v>8.9286905108083417E-2</v>
      </c>
      <c r="S16" s="351">
        <v>9.3059496129718464E-2</v>
      </c>
      <c r="T16" s="350">
        <v>9.7085958010231455E-2</v>
      </c>
    </row>
    <row r="17" spans="3:20" x14ac:dyDescent="0.2">
      <c r="C17" s="193"/>
      <c r="D17" s="211"/>
      <c r="E17" s="212" t="s">
        <v>251</v>
      </c>
      <c r="F17" s="212"/>
      <c r="G17" s="212"/>
      <c r="H17" s="213"/>
      <c r="I17" s="214"/>
      <c r="J17" s="229">
        <v>0.11898880142702573</v>
      </c>
      <c r="K17" s="229">
        <v>0.1115210112377007</v>
      </c>
      <c r="L17" s="229">
        <v>0.11056090203354785</v>
      </c>
      <c r="M17" s="229">
        <v>0.11480330258051703</v>
      </c>
      <c r="N17" s="229">
        <v>0.12236765728340179</v>
      </c>
      <c r="O17" s="229">
        <v>0.12689663725391714</v>
      </c>
      <c r="P17" s="229">
        <v>0.13141900779216067</v>
      </c>
      <c r="Q17" s="351">
        <v>0.13627844892229712</v>
      </c>
      <c r="R17" s="351">
        <v>0.1336200732650161</v>
      </c>
      <c r="S17" s="351">
        <v>0.12956702052048377</v>
      </c>
      <c r="T17" s="350">
        <v>0.12500410474745122</v>
      </c>
    </row>
    <row r="18" spans="3:20" x14ac:dyDescent="0.2">
      <c r="C18" s="193"/>
      <c r="D18" s="199"/>
      <c r="E18" s="200" t="s">
        <v>252</v>
      </c>
      <c r="F18" s="200"/>
      <c r="G18" s="200"/>
      <c r="H18" s="201"/>
      <c r="I18" s="202"/>
      <c r="J18" s="227">
        <v>0.22362239838231757</v>
      </c>
      <c r="K18" s="227">
        <v>0.20808956081103092</v>
      </c>
      <c r="L18" s="227">
        <v>0.18002547846080605</v>
      </c>
      <c r="M18" s="227">
        <v>0.15564707354818458</v>
      </c>
      <c r="N18" s="227">
        <v>0.13190433123783304</v>
      </c>
      <c r="O18" s="227">
        <v>0.11728916394585576</v>
      </c>
      <c r="P18" s="227">
        <v>0.11181160932156498</v>
      </c>
      <c r="Q18" s="348">
        <v>0.11216554933145814</v>
      </c>
      <c r="R18" s="348">
        <v>0.11723211210234358</v>
      </c>
      <c r="S18" s="348">
        <v>0.12458521385201743</v>
      </c>
      <c r="T18" s="344">
        <v>0.13274573765772157</v>
      </c>
    </row>
    <row r="19" spans="3:20" x14ac:dyDescent="0.2">
      <c r="C19" s="193"/>
      <c r="D19" s="199"/>
      <c r="E19" s="200" t="s">
        <v>253</v>
      </c>
      <c r="F19" s="200"/>
      <c r="G19" s="200"/>
      <c r="H19" s="201"/>
      <c r="I19" s="202"/>
      <c r="J19" s="227">
        <v>0.19668660542767097</v>
      </c>
      <c r="K19" s="227">
        <v>0.19709653056100299</v>
      </c>
      <c r="L19" s="227">
        <v>0.20137199547081922</v>
      </c>
      <c r="M19" s="227">
        <v>0.20440047380345699</v>
      </c>
      <c r="N19" s="227">
        <v>0.20643770271303491</v>
      </c>
      <c r="O19" s="227">
        <v>0.20728334515929814</v>
      </c>
      <c r="P19" s="227">
        <v>0.19461805713041663</v>
      </c>
      <c r="Q19" s="348">
        <v>0.17013828900053923</v>
      </c>
      <c r="R19" s="348">
        <v>0.14326284879165549</v>
      </c>
      <c r="S19" s="348">
        <v>0.12199485292020269</v>
      </c>
      <c r="T19" s="344">
        <v>0.10782177932008931</v>
      </c>
    </row>
    <row r="20" spans="3:20" x14ac:dyDescent="0.2">
      <c r="C20" s="193"/>
      <c r="D20" s="199"/>
      <c r="E20" s="200" t="s">
        <v>254</v>
      </c>
      <c r="F20" s="200"/>
      <c r="G20" s="200"/>
      <c r="H20" s="201"/>
      <c r="I20" s="202"/>
      <c r="J20" s="227">
        <v>0.12737959083963477</v>
      </c>
      <c r="K20" s="227">
        <v>0.13808394271243407</v>
      </c>
      <c r="L20" s="227">
        <v>0.15155503248103605</v>
      </c>
      <c r="M20" s="227">
        <v>0.16005588815991426</v>
      </c>
      <c r="N20" s="227">
        <v>0.16717237988824687</v>
      </c>
      <c r="O20" s="227">
        <v>0.17377463974663679</v>
      </c>
      <c r="P20" s="227">
        <v>0.17785447981204475</v>
      </c>
      <c r="Q20" s="348">
        <v>0.18851274856840225</v>
      </c>
      <c r="R20" s="348">
        <v>0.18603541016417421</v>
      </c>
      <c r="S20" s="348">
        <v>0.18236952680751464</v>
      </c>
      <c r="T20" s="344">
        <v>0.17990415681933405</v>
      </c>
    </row>
    <row r="21" spans="3:20" x14ac:dyDescent="0.2">
      <c r="C21" s="193"/>
      <c r="D21" s="199"/>
      <c r="E21" s="200" t="s">
        <v>255</v>
      </c>
      <c r="F21" s="200"/>
      <c r="G21" s="200"/>
      <c r="H21" s="201"/>
      <c r="I21" s="202"/>
      <c r="J21" s="227">
        <v>2.4312665381020442E-2</v>
      </c>
      <c r="K21" s="227">
        <v>2.6493770225280242E-2</v>
      </c>
      <c r="L21" s="227">
        <v>2.9043359703435183E-2</v>
      </c>
      <c r="M21" s="227">
        <v>3.2493331386195839E-2</v>
      </c>
      <c r="N21" s="227">
        <v>3.8837060462404253E-2</v>
      </c>
      <c r="O21" s="227">
        <v>4.7040873600533779E-2</v>
      </c>
      <c r="P21" s="227">
        <v>5.4726548680593991E-2</v>
      </c>
      <c r="Q21" s="348">
        <v>6.3441990301065426E-2</v>
      </c>
      <c r="R21" s="348">
        <v>7.7038419879563336E-2</v>
      </c>
      <c r="S21" s="348">
        <v>8.3913663087945844E-2</v>
      </c>
      <c r="T21" s="344">
        <v>8.7580303490236169E-2</v>
      </c>
    </row>
    <row r="22" spans="3:20" ht="13.5" thickBot="1" x14ac:dyDescent="0.25">
      <c r="C22" s="193"/>
      <c r="D22" s="203"/>
      <c r="E22" s="204" t="s">
        <v>256</v>
      </c>
      <c r="F22" s="204"/>
      <c r="G22" s="204"/>
      <c r="H22" s="205"/>
      <c r="I22" s="206"/>
      <c r="J22" s="228">
        <v>8.0864933977090811E-3</v>
      </c>
      <c r="K22" s="228">
        <v>8.2236734947530171E-3</v>
      </c>
      <c r="L22" s="228">
        <v>9.0170372958976661E-3</v>
      </c>
      <c r="M22" s="228">
        <v>8.6169374203104096E-3</v>
      </c>
      <c r="N22" s="228">
        <v>8.9634978983465213E-3</v>
      </c>
      <c r="O22" s="228">
        <v>1.0200060544668625E-2</v>
      </c>
      <c r="P22" s="228">
        <v>1.3035314181006724E-2</v>
      </c>
      <c r="Q22" s="349">
        <v>1.4030152499861826E-2</v>
      </c>
      <c r="R22" s="349">
        <v>1.7517834192757459E-2</v>
      </c>
      <c r="S22" s="349">
        <v>1.7336071792580579E-2</v>
      </c>
      <c r="T22" s="345">
        <v>1.7203391149716533E-2</v>
      </c>
    </row>
    <row r="23" spans="3:20" ht="13.5" x14ac:dyDescent="0.25">
      <c r="D23" s="207"/>
      <c r="E23" s="208"/>
      <c r="F23" s="208"/>
      <c r="G23" s="208"/>
      <c r="H23" s="208"/>
      <c r="I23" s="207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 t="s">
        <v>245</v>
      </c>
    </row>
  </sheetData>
  <mergeCells count="12">
    <mergeCell ref="D7:I11"/>
    <mergeCell ref="T7:T10"/>
    <mergeCell ref="J7:J10"/>
    <mergeCell ref="O7:O10"/>
    <mergeCell ref="M7:M10"/>
    <mergeCell ref="K7:K10"/>
    <mergeCell ref="L7:L10"/>
    <mergeCell ref="N7:N10"/>
    <mergeCell ref="P7:P10"/>
    <mergeCell ref="Q7:Q10"/>
    <mergeCell ref="R7:R10"/>
    <mergeCell ref="S7:S10"/>
  </mergeCells>
  <phoneticPr fontId="0" type="noConversion"/>
  <conditionalFormatting sqref="D6">
    <cfRule type="cellIs" dxfId="12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1" priority="3" stopIfTrue="1">
      <formula>#REF!=" ?"</formula>
    </cfRule>
  </conditionalFormatting>
  <conditionalFormatting sqref="G6">
    <cfRule type="expression" dxfId="1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1">
    <pageSetUpPr autoPageBreaks="0"/>
  </sheetPr>
  <dimension ref="B1:AS2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8.28515625" style="45" customWidth="1"/>
    <col min="9" max="9" width="4.42578125" style="45" customWidth="1"/>
    <col min="10" max="20" width="8.140625" style="45" customWidth="1"/>
    <col min="21" max="21" width="11.42578125" style="45" customWidth="1"/>
    <col min="22" max="44" width="1.7109375" style="45" customWidth="1"/>
    <col min="45" max="16384" width="9.140625" style="45"/>
  </cols>
  <sheetData>
    <row r="1" spans="2:45" hidden="1" x14ac:dyDescent="0.2"/>
    <row r="2" spans="2:45" hidden="1" x14ac:dyDescent="0.2"/>
    <row r="4" spans="2:45" s="46" customFormat="1" ht="15.75" x14ac:dyDescent="0.2">
      <c r="D4" s="14" t="s">
        <v>2</v>
      </c>
      <c r="E4" s="47"/>
      <c r="F4" s="47"/>
      <c r="G4" s="47"/>
      <c r="H4" s="14" t="s">
        <v>104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45" s="46" customFormat="1" ht="15.75" x14ac:dyDescent="0.2">
      <c r="B5" s="144">
        <v>12</v>
      </c>
      <c r="D5" s="83" t="s">
        <v>298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45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 t="s">
        <v>76</v>
      </c>
    </row>
    <row r="7" spans="2:45" ht="6" customHeight="1" x14ac:dyDescent="0.2">
      <c r="C7" s="18"/>
      <c r="D7" s="508"/>
      <c r="E7" s="509"/>
      <c r="F7" s="509"/>
      <c r="G7" s="509"/>
      <c r="H7" s="509"/>
      <c r="I7" s="510"/>
      <c r="J7" s="506">
        <v>2011</v>
      </c>
      <c r="K7" s="506">
        <v>2012</v>
      </c>
      <c r="L7" s="506">
        <v>2013</v>
      </c>
      <c r="M7" s="506">
        <v>2014</v>
      </c>
      <c r="N7" s="506">
        <v>2015</v>
      </c>
      <c r="O7" s="506">
        <v>2016</v>
      </c>
      <c r="P7" s="506">
        <v>2017</v>
      </c>
      <c r="Q7" s="506">
        <v>2018</v>
      </c>
      <c r="R7" s="506">
        <v>2019</v>
      </c>
      <c r="S7" s="506">
        <v>2020</v>
      </c>
      <c r="T7" s="517">
        <v>2021</v>
      </c>
      <c r="U7" s="82"/>
    </row>
    <row r="8" spans="2:45" ht="6" customHeight="1" x14ac:dyDescent="0.2">
      <c r="C8" s="18"/>
      <c r="D8" s="511"/>
      <c r="E8" s="512"/>
      <c r="F8" s="512"/>
      <c r="G8" s="512"/>
      <c r="H8" s="512"/>
      <c r="I8" s="513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47"/>
      <c r="U8" s="82"/>
    </row>
    <row r="9" spans="2:45" ht="6" customHeight="1" x14ac:dyDescent="0.2">
      <c r="C9" s="18"/>
      <c r="D9" s="511"/>
      <c r="E9" s="512"/>
      <c r="F9" s="512"/>
      <c r="G9" s="512"/>
      <c r="H9" s="512"/>
      <c r="I9" s="513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47"/>
      <c r="U9" s="82"/>
    </row>
    <row r="10" spans="2:45" ht="6" customHeight="1" x14ac:dyDescent="0.2">
      <c r="C10" s="18"/>
      <c r="D10" s="511"/>
      <c r="E10" s="512"/>
      <c r="F10" s="512"/>
      <c r="G10" s="512"/>
      <c r="H10" s="512"/>
      <c r="I10" s="513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47"/>
      <c r="U10" s="82"/>
    </row>
    <row r="11" spans="2:45" ht="15" customHeight="1" thickBot="1" x14ac:dyDescent="0.25">
      <c r="C11" s="18"/>
      <c r="D11" s="514"/>
      <c r="E11" s="515"/>
      <c r="F11" s="515"/>
      <c r="G11" s="515"/>
      <c r="H11" s="515"/>
      <c r="I11" s="516"/>
      <c r="J11" s="126"/>
      <c r="K11" s="126"/>
      <c r="L11" s="126"/>
      <c r="M11" s="126"/>
      <c r="N11" s="126"/>
      <c r="O11" s="126"/>
      <c r="P11" s="126"/>
      <c r="Q11" s="17"/>
      <c r="R11" s="17"/>
      <c r="S11" s="17"/>
      <c r="T11" s="294"/>
      <c r="U11" s="82"/>
      <c r="X11" s="128"/>
    </row>
    <row r="12" spans="2:45" ht="14.25" thickTop="1" thickBot="1" x14ac:dyDescent="0.25">
      <c r="C12" s="18"/>
      <c r="D12" s="54" t="s">
        <v>162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27"/>
      <c r="R12" s="276"/>
      <c r="S12" s="276"/>
      <c r="T12" s="56"/>
      <c r="U12" s="82"/>
    </row>
    <row r="13" spans="2:45" x14ac:dyDescent="0.2">
      <c r="C13" s="18"/>
      <c r="D13" s="19"/>
      <c r="E13" s="108" t="s">
        <v>64</v>
      </c>
      <c r="F13" s="25"/>
      <c r="G13" s="25"/>
      <c r="H13" s="26"/>
      <c r="I13" s="27"/>
      <c r="J13" s="352">
        <v>35376.873999999872</v>
      </c>
      <c r="K13" s="352">
        <v>36598.816000000079</v>
      </c>
      <c r="L13" s="352">
        <v>37883.651000000129</v>
      </c>
      <c r="M13" s="352">
        <v>39134.308000000019</v>
      </c>
      <c r="N13" s="352">
        <v>40046.60399999997</v>
      </c>
      <c r="O13" s="352">
        <v>40703.772999999943</v>
      </c>
      <c r="P13" s="352">
        <v>42392.534000000065</v>
      </c>
      <c r="Q13" s="356">
        <v>44068.655600000006</v>
      </c>
      <c r="R13" s="356">
        <v>46113.577699999965</v>
      </c>
      <c r="S13" s="356">
        <v>47931.286799999893</v>
      </c>
      <c r="T13" s="354">
        <v>49143.19610000003</v>
      </c>
      <c r="U13" s="82"/>
      <c r="AS13" s="156"/>
    </row>
    <row r="14" spans="2:45" ht="15.75" thickBot="1" x14ac:dyDescent="0.25">
      <c r="C14" s="18"/>
      <c r="D14" s="101"/>
      <c r="E14" s="86"/>
      <c r="F14" s="86" t="s">
        <v>150</v>
      </c>
      <c r="G14" s="86"/>
      <c r="H14" s="87"/>
      <c r="I14" s="88"/>
      <c r="J14" s="353">
        <v>26371.601000000035</v>
      </c>
      <c r="K14" s="353">
        <v>27365.211000000003</v>
      </c>
      <c r="L14" s="353">
        <v>28308.481000000014</v>
      </c>
      <c r="M14" s="353">
        <v>29156.564999999962</v>
      </c>
      <c r="N14" s="353">
        <v>29662.49</v>
      </c>
      <c r="O14" s="353">
        <v>29784.75799999998</v>
      </c>
      <c r="P14" s="353">
        <v>30208.621000000046</v>
      </c>
      <c r="Q14" s="357">
        <v>30802.148799999999</v>
      </c>
      <c r="R14" s="357">
        <v>31983.730000000003</v>
      </c>
      <c r="S14" s="357">
        <v>33024.077999999929</v>
      </c>
      <c r="T14" s="355">
        <v>33860.985599999956</v>
      </c>
      <c r="U14" s="82"/>
      <c r="AS14" s="156"/>
    </row>
    <row r="15" spans="2:45" ht="13.5" x14ac:dyDescent="0.25">
      <c r="D15" s="52" t="s">
        <v>77</v>
      </c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81" t="s">
        <v>210</v>
      </c>
      <c r="U15" s="45" t="s">
        <v>76</v>
      </c>
    </row>
    <row r="16" spans="2:45" x14ac:dyDescent="0.2">
      <c r="D16" s="43" t="s">
        <v>3</v>
      </c>
      <c r="E16" s="558" t="s">
        <v>149</v>
      </c>
      <c r="F16" s="558"/>
      <c r="G16" s="558"/>
      <c r="H16" s="558"/>
      <c r="I16" s="558"/>
      <c r="J16" s="558"/>
      <c r="K16" s="558"/>
      <c r="L16" s="558"/>
      <c r="M16" s="558"/>
      <c r="N16" s="558"/>
      <c r="O16" s="558"/>
      <c r="P16" s="558"/>
      <c r="Q16" s="558"/>
      <c r="R16" s="558"/>
      <c r="S16" s="558"/>
      <c r="T16" s="558"/>
    </row>
    <row r="18" spans="10:19" x14ac:dyDescent="0.2">
      <c r="J18" s="154"/>
      <c r="K18" s="154"/>
      <c r="L18" s="154"/>
      <c r="M18" s="154"/>
      <c r="N18" s="154"/>
      <c r="O18" s="154"/>
      <c r="P18" s="154"/>
      <c r="Q18" s="154"/>
      <c r="R18" s="154"/>
      <c r="S18" s="154"/>
    </row>
    <row r="19" spans="10:19" x14ac:dyDescent="0.2">
      <c r="J19" s="154"/>
      <c r="K19" s="154"/>
      <c r="L19" s="154"/>
      <c r="M19" s="154"/>
      <c r="N19" s="154"/>
      <c r="O19" s="154"/>
      <c r="P19" s="154"/>
      <c r="Q19" s="154"/>
      <c r="R19" s="154"/>
      <c r="S19" s="154"/>
    </row>
    <row r="20" spans="10:19" x14ac:dyDescent="0.2">
      <c r="J20" s="154"/>
      <c r="K20" s="154"/>
      <c r="L20" s="154"/>
      <c r="M20" s="154"/>
      <c r="N20" s="154"/>
      <c r="O20" s="154"/>
      <c r="P20" s="154"/>
      <c r="Q20" s="154"/>
      <c r="R20" s="154"/>
      <c r="S20" s="154"/>
    </row>
    <row r="21" spans="10:19" x14ac:dyDescent="0.2">
      <c r="J21" s="154"/>
      <c r="K21" s="154"/>
      <c r="L21" s="154"/>
      <c r="M21" s="154"/>
      <c r="N21" s="154"/>
      <c r="O21" s="154"/>
      <c r="P21" s="154"/>
      <c r="Q21" s="154"/>
      <c r="R21" s="154"/>
      <c r="S21" s="154"/>
    </row>
    <row r="22" spans="10:19" x14ac:dyDescent="0.2">
      <c r="J22" s="154"/>
      <c r="K22" s="154"/>
      <c r="L22" s="154"/>
      <c r="M22" s="154"/>
      <c r="N22" s="154"/>
      <c r="O22" s="154"/>
      <c r="P22" s="154"/>
      <c r="Q22" s="154"/>
      <c r="R22" s="154"/>
      <c r="S22" s="154"/>
    </row>
    <row r="24" spans="10:19" x14ac:dyDescent="0.2">
      <c r="J24" s="155"/>
      <c r="K24" s="155"/>
      <c r="L24" s="155"/>
      <c r="M24" s="155"/>
      <c r="N24" s="155"/>
      <c r="O24" s="155"/>
      <c r="P24" s="155"/>
      <c r="Q24" s="155"/>
      <c r="R24" s="155"/>
      <c r="S24" s="155"/>
    </row>
    <row r="25" spans="10:19" x14ac:dyDescent="0.2">
      <c r="J25" s="155"/>
      <c r="K25" s="155"/>
      <c r="L25" s="155"/>
      <c r="M25" s="155"/>
      <c r="N25" s="155"/>
      <c r="O25" s="155"/>
      <c r="P25" s="155"/>
      <c r="Q25" s="155"/>
      <c r="R25" s="155"/>
      <c r="S25" s="155"/>
    </row>
    <row r="27" spans="10:19" x14ac:dyDescent="0.2">
      <c r="J27" s="155"/>
      <c r="K27" s="155"/>
      <c r="L27" s="155"/>
      <c r="M27" s="155"/>
      <c r="N27" s="155"/>
      <c r="O27" s="155"/>
      <c r="P27" s="155"/>
      <c r="Q27" s="155"/>
      <c r="R27" s="155"/>
      <c r="S27" s="155"/>
    </row>
    <row r="28" spans="10:19" x14ac:dyDescent="0.2">
      <c r="J28" s="155"/>
      <c r="K28" s="155"/>
      <c r="L28" s="155"/>
      <c r="M28" s="155"/>
      <c r="N28" s="155"/>
      <c r="O28" s="155"/>
      <c r="P28" s="155"/>
      <c r="Q28" s="155"/>
      <c r="R28" s="155"/>
      <c r="S28" s="155"/>
    </row>
  </sheetData>
  <mergeCells count="13">
    <mergeCell ref="E16:T16"/>
    <mergeCell ref="D7:I11"/>
    <mergeCell ref="T7:T10"/>
    <mergeCell ref="J7:J10"/>
    <mergeCell ref="K7:K10"/>
    <mergeCell ref="M7:M10"/>
    <mergeCell ref="Q7:Q10"/>
    <mergeCell ref="L7:L10"/>
    <mergeCell ref="R7:R10"/>
    <mergeCell ref="O7:O10"/>
    <mergeCell ref="N7:N10"/>
    <mergeCell ref="P7:P10"/>
    <mergeCell ref="S7:S10"/>
  </mergeCells>
  <phoneticPr fontId="0" type="noConversion"/>
  <conditionalFormatting sqref="D6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4">
    <pageSetUpPr autoPageBreaks="0"/>
  </sheetPr>
  <dimension ref="B1:AC2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2.7109375" style="45" customWidth="1"/>
    <col min="9" max="9" width="3.85546875" style="45" customWidth="1"/>
    <col min="10" max="20" width="8.140625" style="45" customWidth="1"/>
    <col min="21" max="44" width="1.7109375" style="45" customWidth="1"/>
    <col min="45" max="16384" width="9.140625" style="45"/>
  </cols>
  <sheetData>
    <row r="1" spans="2:29" hidden="1" x14ac:dyDescent="0.2"/>
    <row r="2" spans="2:29" hidden="1" x14ac:dyDescent="0.2"/>
    <row r="4" spans="2:29" s="46" customFormat="1" ht="15.75" x14ac:dyDescent="0.2">
      <c r="D4" s="14" t="s">
        <v>175</v>
      </c>
      <c r="E4" s="47"/>
      <c r="F4" s="47"/>
      <c r="G4" s="47"/>
      <c r="H4" s="14" t="s">
        <v>137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9" s="46" customFormat="1" ht="15.75" x14ac:dyDescent="0.2">
      <c r="B5" s="144">
        <v>36</v>
      </c>
      <c r="D5" s="83" t="s">
        <v>299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9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 t="s">
        <v>76</v>
      </c>
    </row>
    <row r="7" spans="2:29" ht="6" customHeight="1" x14ac:dyDescent="0.2">
      <c r="C7" s="18"/>
      <c r="D7" s="508"/>
      <c r="E7" s="509"/>
      <c r="F7" s="509"/>
      <c r="G7" s="509"/>
      <c r="H7" s="509"/>
      <c r="I7" s="510"/>
      <c r="J7" s="562">
        <v>2011</v>
      </c>
      <c r="K7" s="562">
        <v>2012</v>
      </c>
      <c r="L7" s="562">
        <v>2013</v>
      </c>
      <c r="M7" s="562">
        <v>2014</v>
      </c>
      <c r="N7" s="562">
        <v>2015</v>
      </c>
      <c r="O7" s="562">
        <v>2016</v>
      </c>
      <c r="P7" s="562">
        <v>2017</v>
      </c>
      <c r="Q7" s="562">
        <v>2018</v>
      </c>
      <c r="R7" s="562">
        <v>2019</v>
      </c>
      <c r="S7" s="562">
        <v>2020</v>
      </c>
      <c r="T7" s="559">
        <v>2021</v>
      </c>
      <c r="U7" s="82"/>
    </row>
    <row r="8" spans="2:29" ht="6" customHeight="1" x14ac:dyDescent="0.2">
      <c r="C8" s="18"/>
      <c r="D8" s="511"/>
      <c r="E8" s="512"/>
      <c r="F8" s="512"/>
      <c r="G8" s="512"/>
      <c r="H8" s="512"/>
      <c r="I8" s="51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0"/>
      <c r="U8" s="82"/>
    </row>
    <row r="9" spans="2:29" ht="6" customHeight="1" x14ac:dyDescent="0.2">
      <c r="C9" s="18"/>
      <c r="D9" s="511"/>
      <c r="E9" s="512"/>
      <c r="F9" s="512"/>
      <c r="G9" s="512"/>
      <c r="H9" s="512"/>
      <c r="I9" s="51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0"/>
      <c r="U9" s="82"/>
    </row>
    <row r="10" spans="2:29" ht="15" customHeight="1" thickBot="1" x14ac:dyDescent="0.25">
      <c r="C10" s="18"/>
      <c r="D10" s="511"/>
      <c r="E10" s="512"/>
      <c r="F10" s="512"/>
      <c r="G10" s="512"/>
      <c r="H10" s="512"/>
      <c r="I10" s="51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0"/>
      <c r="U10" s="82"/>
      <c r="Z10" s="128"/>
    </row>
    <row r="11" spans="2:29" ht="16.5" thickTop="1" thickBot="1" x14ac:dyDescent="0.25">
      <c r="C11" s="18"/>
      <c r="D11" s="54" t="s">
        <v>162</v>
      </c>
      <c r="E11" s="109"/>
      <c r="F11" s="109"/>
      <c r="G11" s="109"/>
      <c r="H11" s="109"/>
      <c r="I11" s="109"/>
      <c r="J11" s="110"/>
      <c r="K11" s="110"/>
      <c r="L11" s="110"/>
      <c r="M11" s="110"/>
      <c r="N11" s="110"/>
      <c r="O11" s="110"/>
      <c r="P11" s="110"/>
      <c r="Q11" s="362"/>
      <c r="R11" s="458"/>
      <c r="S11" s="458"/>
      <c r="T11" s="111"/>
      <c r="U11" s="82"/>
    </row>
    <row r="12" spans="2:29" ht="13.5" thickBot="1" x14ac:dyDescent="0.25">
      <c r="C12" s="18"/>
      <c r="D12" s="74" t="s">
        <v>65</v>
      </c>
      <c r="E12" s="75"/>
      <c r="F12" s="75"/>
      <c r="G12" s="75"/>
      <c r="H12" s="75"/>
      <c r="I12" s="75"/>
      <c r="J12" s="79"/>
      <c r="K12" s="79"/>
      <c r="L12" s="79"/>
      <c r="M12" s="79"/>
      <c r="N12" s="79"/>
      <c r="O12" s="79"/>
      <c r="P12" s="79"/>
      <c r="Q12" s="143"/>
      <c r="R12" s="279"/>
      <c r="S12" s="279"/>
      <c r="T12" s="112"/>
      <c r="U12" s="82"/>
    </row>
    <row r="13" spans="2:29" x14ac:dyDescent="0.2">
      <c r="C13" s="18"/>
      <c r="D13" s="19"/>
      <c r="E13" s="108" t="s">
        <v>64</v>
      </c>
      <c r="F13" s="25"/>
      <c r="G13" s="25"/>
      <c r="H13" s="26"/>
      <c r="I13" s="27"/>
      <c r="J13" s="167">
        <v>18918.548529283104</v>
      </c>
      <c r="K13" s="167">
        <v>20603.758987267043</v>
      </c>
      <c r="L13" s="167">
        <v>20678.761422264477</v>
      </c>
      <c r="M13" s="167">
        <v>20966.003900379921</v>
      </c>
      <c r="N13" s="167">
        <v>21297.713929334372</v>
      </c>
      <c r="O13" s="167">
        <v>22300.278758351709</v>
      </c>
      <c r="P13" s="167">
        <v>23852.17189226449</v>
      </c>
      <c r="Q13" s="113">
        <v>26359.8</v>
      </c>
      <c r="R13" s="113">
        <v>29884.628645574321</v>
      </c>
      <c r="S13" s="113">
        <v>32171.781299502607</v>
      </c>
      <c r="T13" s="358">
        <v>34404.581792147517</v>
      </c>
      <c r="U13" s="82"/>
    </row>
    <row r="14" spans="2:29" ht="15.75" thickBot="1" x14ac:dyDescent="0.25">
      <c r="C14" s="18"/>
      <c r="D14" s="101"/>
      <c r="E14" s="86"/>
      <c r="F14" s="86" t="s">
        <v>150</v>
      </c>
      <c r="G14" s="86"/>
      <c r="H14" s="87"/>
      <c r="I14" s="88"/>
      <c r="J14" s="168">
        <v>21024.769899888393</v>
      </c>
      <c r="K14" s="168">
        <v>23326.585325190164</v>
      </c>
      <c r="L14" s="168">
        <v>23398.843524431213</v>
      </c>
      <c r="M14" s="168">
        <v>23720.195000108317</v>
      </c>
      <c r="N14" s="168">
        <v>24108.012934292918</v>
      </c>
      <c r="O14" s="168">
        <v>25299.673340191901</v>
      </c>
      <c r="P14" s="168">
        <v>27089.125220247472</v>
      </c>
      <c r="Q14" s="147">
        <v>30020.6</v>
      </c>
      <c r="R14" s="147">
        <v>34154.640012802338</v>
      </c>
      <c r="S14" s="147">
        <v>36590.502403024504</v>
      </c>
      <c r="T14" s="359">
        <v>39198.400252708656</v>
      </c>
      <c r="U14" s="82"/>
    </row>
    <row r="15" spans="2:29" ht="13.5" thickBot="1" x14ac:dyDescent="0.25">
      <c r="C15" s="18"/>
      <c r="D15" s="78" t="s">
        <v>246</v>
      </c>
      <c r="E15" s="79"/>
      <c r="F15" s="79"/>
      <c r="G15" s="79"/>
      <c r="H15" s="79"/>
      <c r="I15" s="79"/>
      <c r="J15" s="114"/>
      <c r="K15" s="114"/>
      <c r="L15" s="114"/>
      <c r="M15" s="114"/>
      <c r="N15" s="114"/>
      <c r="O15" s="114"/>
      <c r="P15" s="114"/>
      <c r="Q15" s="363"/>
      <c r="R15" s="459"/>
      <c r="S15" s="459"/>
      <c r="T15" s="114"/>
      <c r="U15" s="82"/>
    </row>
    <row r="16" spans="2:29" x14ac:dyDescent="0.2">
      <c r="C16" s="18"/>
      <c r="D16" s="19"/>
      <c r="E16" s="108" t="s">
        <v>64</v>
      </c>
      <c r="F16" s="25"/>
      <c r="G16" s="25"/>
      <c r="H16" s="26"/>
      <c r="I16" s="27"/>
      <c r="J16" s="167">
        <f t="shared" ref="J16:N16" si="0">J13/J19*100</f>
        <v>19956.274819918886</v>
      </c>
      <c r="K16" s="167">
        <f t="shared" si="0"/>
        <v>21045.719088117512</v>
      </c>
      <c r="L16" s="167">
        <f t="shared" si="0"/>
        <v>20824.533154344892</v>
      </c>
      <c r="M16" s="167">
        <f t="shared" si="0"/>
        <v>21029.091173901626</v>
      </c>
      <c r="N16" s="167">
        <f t="shared" si="0"/>
        <v>21297.713929334372</v>
      </c>
      <c r="O16" s="167">
        <f t="shared" ref="O16:T16" si="1">O13/O19*100</f>
        <v>22145.261924877566</v>
      </c>
      <c r="P16" s="167">
        <f t="shared" si="1"/>
        <v>23134.987286386509</v>
      </c>
      <c r="Q16" s="113">
        <f t="shared" si="1"/>
        <v>25033.048433048432</v>
      </c>
      <c r="R16" s="113">
        <f t="shared" si="1"/>
        <v>27594.301611795312</v>
      </c>
      <c r="S16" s="113">
        <f t="shared" si="1"/>
        <v>28776.190786674961</v>
      </c>
      <c r="T16" s="358">
        <f t="shared" si="1"/>
        <v>29891.035440614702</v>
      </c>
      <c r="U16" s="82"/>
      <c r="AA16" s="128"/>
      <c r="AB16" s="128"/>
      <c r="AC16" s="128"/>
    </row>
    <row r="17" spans="3:29" ht="13.5" thickBot="1" x14ac:dyDescent="0.25">
      <c r="C17" s="18"/>
      <c r="D17" s="101"/>
      <c r="E17" s="86"/>
      <c r="F17" s="86" t="s">
        <v>151</v>
      </c>
      <c r="G17" s="86"/>
      <c r="H17" s="87"/>
      <c r="I17" s="88"/>
      <c r="J17" s="168">
        <f t="shared" ref="J17:N17" si="2">J14/J19*100</f>
        <v>22178.027320557376</v>
      </c>
      <c r="K17" s="168">
        <f t="shared" si="2"/>
        <v>23826.951302543577</v>
      </c>
      <c r="L17" s="168">
        <f t="shared" si="2"/>
        <v>23563.790054814919</v>
      </c>
      <c r="M17" s="168">
        <f t="shared" si="2"/>
        <v>23791.569709236024</v>
      </c>
      <c r="N17" s="168">
        <f t="shared" si="2"/>
        <v>24108.012934292918</v>
      </c>
      <c r="O17" s="168">
        <f t="shared" ref="O17:T17" si="3">O14/O19*100</f>
        <v>25123.806693338531</v>
      </c>
      <c r="P17" s="168">
        <f t="shared" si="3"/>
        <v>26274.612240783194</v>
      </c>
      <c r="Q17" s="147">
        <f t="shared" si="3"/>
        <v>28509.591642924977</v>
      </c>
      <c r="R17" s="147">
        <f t="shared" si="3"/>
        <v>31537.063723732535</v>
      </c>
      <c r="S17" s="147">
        <f t="shared" si="3"/>
        <v>32728.535244207967</v>
      </c>
      <c r="T17" s="359">
        <f t="shared" si="3"/>
        <v>34055.951566210824</v>
      </c>
      <c r="U17" s="82"/>
      <c r="AA17" s="128"/>
      <c r="AB17" s="128"/>
      <c r="AC17" s="128"/>
    </row>
    <row r="18" spans="3:29" ht="13.5" thickBot="1" x14ac:dyDescent="0.25">
      <c r="C18" s="18"/>
      <c r="D18" s="78" t="s">
        <v>66</v>
      </c>
      <c r="E18" s="79"/>
      <c r="F18" s="79"/>
      <c r="G18" s="79"/>
      <c r="H18" s="79"/>
      <c r="I18" s="79"/>
      <c r="J18" s="112"/>
      <c r="K18" s="112"/>
      <c r="L18" s="112"/>
      <c r="M18" s="112"/>
      <c r="N18" s="112"/>
      <c r="O18" s="112"/>
      <c r="P18" s="112"/>
      <c r="Q18" s="143"/>
      <c r="R18" s="279"/>
      <c r="S18" s="279"/>
      <c r="T18" s="112"/>
      <c r="U18" s="82"/>
      <c r="AA18" s="128"/>
      <c r="AB18" s="128"/>
      <c r="AC18" s="128"/>
    </row>
    <row r="19" spans="3:29" x14ac:dyDescent="0.2">
      <c r="C19" s="18"/>
      <c r="D19" s="19"/>
      <c r="E19" s="561" t="s">
        <v>242</v>
      </c>
      <c r="F19" s="561"/>
      <c r="G19" s="561"/>
      <c r="H19" s="26"/>
      <c r="I19" s="27"/>
      <c r="J19" s="169">
        <v>94.8</v>
      </c>
      <c r="K19" s="169">
        <v>97.9</v>
      </c>
      <c r="L19" s="169">
        <v>99.3</v>
      </c>
      <c r="M19" s="169">
        <v>99.7</v>
      </c>
      <c r="N19" s="169">
        <v>100</v>
      </c>
      <c r="O19" s="169">
        <v>100.7</v>
      </c>
      <c r="P19" s="169">
        <v>103.1</v>
      </c>
      <c r="Q19" s="148">
        <v>105.3</v>
      </c>
      <c r="R19" s="148">
        <v>108.3</v>
      </c>
      <c r="S19" s="148">
        <v>111.8</v>
      </c>
      <c r="T19" s="360">
        <v>115.1</v>
      </c>
      <c r="U19" s="82"/>
      <c r="AA19" s="128"/>
      <c r="AB19" s="128"/>
      <c r="AC19" s="128"/>
    </row>
    <row r="20" spans="3:29" ht="13.5" thickBot="1" x14ac:dyDescent="0.25">
      <c r="C20" s="18"/>
      <c r="D20" s="100"/>
      <c r="E20" s="85" t="s">
        <v>174</v>
      </c>
      <c r="F20" s="85"/>
      <c r="G20" s="85"/>
      <c r="H20" s="70"/>
      <c r="I20" s="71"/>
      <c r="J20" s="150">
        <v>1.9E-2</v>
      </c>
      <c r="K20" s="150">
        <v>3.3000000000000002E-2</v>
      </c>
      <c r="L20" s="150">
        <v>1.4E-2</v>
      </c>
      <c r="M20" s="150">
        <v>4.0000000000000001E-3</v>
      </c>
      <c r="N20" s="150">
        <v>3.0000000000000001E-3</v>
      </c>
      <c r="O20" s="150">
        <v>7.0000000000000001E-3</v>
      </c>
      <c r="P20" s="150">
        <v>2.5000000000000001E-2</v>
      </c>
      <c r="Q20" s="149">
        <v>2.1000000000000001E-2</v>
      </c>
      <c r="R20" s="149">
        <v>2.8000000000000001E-2</v>
      </c>
      <c r="S20" s="149">
        <v>3.2000000000000001E-2</v>
      </c>
      <c r="T20" s="361">
        <v>3.7999999999999999E-2</v>
      </c>
      <c r="U20" s="82"/>
    </row>
    <row r="21" spans="3:29" ht="13.5" x14ac:dyDescent="0.25">
      <c r="D21" s="52" t="s">
        <v>77</v>
      </c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81" t="s">
        <v>210</v>
      </c>
      <c r="U21" s="45" t="s">
        <v>0</v>
      </c>
    </row>
    <row r="22" spans="3:29" x14ac:dyDescent="0.2">
      <c r="D22" s="43" t="s">
        <v>3</v>
      </c>
      <c r="E22" s="558" t="s">
        <v>149</v>
      </c>
      <c r="F22" s="558"/>
      <c r="G22" s="558"/>
      <c r="H22" s="558"/>
      <c r="I22" s="558"/>
      <c r="J22" s="558"/>
      <c r="K22" s="558"/>
      <c r="L22" s="558"/>
      <c r="M22" s="558"/>
      <c r="N22" s="558"/>
      <c r="O22" s="558"/>
      <c r="P22" s="558"/>
      <c r="Q22" s="558"/>
      <c r="R22" s="558"/>
      <c r="S22" s="558"/>
      <c r="T22" s="558"/>
    </row>
    <row r="23" spans="3:29" x14ac:dyDescent="0.2">
      <c r="J23" s="155"/>
      <c r="K23" s="155"/>
      <c r="L23" s="155"/>
      <c r="M23" s="155"/>
      <c r="N23" s="155"/>
      <c r="O23" s="155"/>
      <c r="P23" s="155"/>
      <c r="Q23" s="155"/>
      <c r="R23" s="155"/>
      <c r="S23" s="155"/>
    </row>
    <row r="24" spans="3:29" x14ac:dyDescent="0.2">
      <c r="J24" s="155"/>
      <c r="K24" s="155"/>
      <c r="L24" s="155"/>
      <c r="M24" s="155"/>
      <c r="N24" s="155"/>
      <c r="O24" s="155"/>
      <c r="P24" s="155"/>
      <c r="Q24" s="155"/>
      <c r="R24" s="155"/>
      <c r="S24" s="155"/>
    </row>
    <row r="25" spans="3:29" x14ac:dyDescent="0.2">
      <c r="J25" s="155"/>
      <c r="K25" s="155"/>
      <c r="L25" s="155"/>
      <c r="M25" s="155"/>
      <c r="N25" s="155"/>
      <c r="O25" s="155"/>
      <c r="P25" s="155"/>
      <c r="Q25" s="155"/>
      <c r="R25" s="155"/>
      <c r="S25" s="155"/>
    </row>
  </sheetData>
  <mergeCells count="14">
    <mergeCell ref="E22:T22"/>
    <mergeCell ref="T7:T10"/>
    <mergeCell ref="E19:G19"/>
    <mergeCell ref="K7:K10"/>
    <mergeCell ref="N7:N10"/>
    <mergeCell ref="D7:I10"/>
    <mergeCell ref="O7:O10"/>
    <mergeCell ref="M7:M10"/>
    <mergeCell ref="L7:L10"/>
    <mergeCell ref="J7:J10"/>
    <mergeCell ref="Q7:Q10"/>
    <mergeCell ref="S7:S10"/>
    <mergeCell ref="R7:R10"/>
    <mergeCell ref="P7:P10"/>
  </mergeCells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0">
    <tabColor rgb="FFFF0000"/>
    <pageSetUpPr autoPageBreaks="0"/>
  </sheetPr>
  <dimension ref="C1:AU6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14.42578125" style="45" customWidth="1"/>
    <col min="8" max="8" width="14.140625" style="45" customWidth="1"/>
    <col min="9" max="9" width="1" style="45" customWidth="1"/>
    <col min="10" max="10" width="9.140625" style="45" bestFit="1" customWidth="1"/>
    <col min="11" max="20" width="9.28515625" style="45" customWidth="1"/>
    <col min="21" max="44" width="1.7109375" style="45" customWidth="1"/>
    <col min="45" max="16384" width="9.140625" style="45"/>
  </cols>
  <sheetData>
    <row r="1" spans="3:47" hidden="1" x14ac:dyDescent="0.2"/>
    <row r="2" spans="3:47" hidden="1" x14ac:dyDescent="0.2"/>
    <row r="3" spans="3:47" ht="9" customHeight="1" x14ac:dyDescent="0.2">
      <c r="C3" s="44" t="s">
        <v>0</v>
      </c>
    </row>
    <row r="4" spans="3:47" s="46" customFormat="1" ht="15.75" x14ac:dyDescent="0.2">
      <c r="D4" s="14" t="s">
        <v>176</v>
      </c>
      <c r="E4" s="47"/>
      <c r="F4" s="47"/>
      <c r="G4" s="47"/>
      <c r="H4" s="14" t="s">
        <v>136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47" s="46" customFormat="1" ht="15.75" x14ac:dyDescent="0.2">
      <c r="D5" s="152" t="s">
        <v>300</v>
      </c>
      <c r="E5" s="47"/>
      <c r="F5" s="47"/>
      <c r="G5" s="47"/>
      <c r="H5" s="14"/>
      <c r="I5" s="14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47" s="49" customFormat="1" ht="14.25" customHeight="1" thickBot="1" x14ac:dyDescent="0.25">
      <c r="D6" s="151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 t="s">
        <v>56</v>
      </c>
      <c r="U6" s="13" t="s">
        <v>76</v>
      </c>
    </row>
    <row r="7" spans="3:47" ht="6" customHeight="1" x14ac:dyDescent="0.2">
      <c r="C7" s="18"/>
      <c r="D7" s="508"/>
      <c r="E7" s="509"/>
      <c r="F7" s="509"/>
      <c r="G7" s="509"/>
      <c r="H7" s="509"/>
      <c r="I7" s="510"/>
      <c r="J7" s="506">
        <v>2011</v>
      </c>
      <c r="K7" s="506">
        <v>2012</v>
      </c>
      <c r="L7" s="506">
        <v>2013</v>
      </c>
      <c r="M7" s="506">
        <v>2014</v>
      </c>
      <c r="N7" s="506">
        <v>2015</v>
      </c>
      <c r="O7" s="506">
        <v>2016</v>
      </c>
      <c r="P7" s="533">
        <v>2017</v>
      </c>
      <c r="Q7" s="566">
        <v>2018</v>
      </c>
      <c r="R7" s="506">
        <v>2019</v>
      </c>
      <c r="S7" s="506">
        <v>2020</v>
      </c>
      <c r="T7" s="517">
        <v>2021</v>
      </c>
      <c r="U7" s="82"/>
    </row>
    <row r="8" spans="3:47" ht="6" customHeight="1" x14ac:dyDescent="0.2">
      <c r="C8" s="18"/>
      <c r="D8" s="511"/>
      <c r="E8" s="512"/>
      <c r="F8" s="512"/>
      <c r="G8" s="512"/>
      <c r="H8" s="512"/>
      <c r="I8" s="513"/>
      <c r="J8" s="557"/>
      <c r="K8" s="557"/>
      <c r="L8" s="557"/>
      <c r="M8" s="557"/>
      <c r="N8" s="557"/>
      <c r="O8" s="557"/>
      <c r="P8" s="565"/>
      <c r="Q8" s="567"/>
      <c r="R8" s="557"/>
      <c r="S8" s="557"/>
      <c r="T8" s="547"/>
      <c r="U8" s="82"/>
    </row>
    <row r="9" spans="3:47" ht="6" customHeight="1" x14ac:dyDescent="0.2">
      <c r="C9" s="18"/>
      <c r="D9" s="511"/>
      <c r="E9" s="512"/>
      <c r="F9" s="512"/>
      <c r="G9" s="512"/>
      <c r="H9" s="512"/>
      <c r="I9" s="513"/>
      <c r="J9" s="557"/>
      <c r="K9" s="557"/>
      <c r="L9" s="557"/>
      <c r="M9" s="557"/>
      <c r="N9" s="557"/>
      <c r="O9" s="557"/>
      <c r="P9" s="565"/>
      <c r="Q9" s="567"/>
      <c r="R9" s="557"/>
      <c r="S9" s="557"/>
      <c r="T9" s="547"/>
      <c r="U9" s="82"/>
    </row>
    <row r="10" spans="3:47" ht="6" customHeight="1" x14ac:dyDescent="0.2">
      <c r="C10" s="18"/>
      <c r="D10" s="511"/>
      <c r="E10" s="512"/>
      <c r="F10" s="512"/>
      <c r="G10" s="512"/>
      <c r="H10" s="512"/>
      <c r="I10" s="513"/>
      <c r="J10" s="557"/>
      <c r="K10" s="557"/>
      <c r="L10" s="557"/>
      <c r="M10" s="557"/>
      <c r="N10" s="557"/>
      <c r="O10" s="557"/>
      <c r="P10" s="565"/>
      <c r="Q10" s="567"/>
      <c r="R10" s="557"/>
      <c r="S10" s="557"/>
      <c r="T10" s="547"/>
      <c r="U10" s="82"/>
    </row>
    <row r="11" spans="3:47" ht="15" customHeight="1" thickBot="1" x14ac:dyDescent="0.25">
      <c r="C11" s="18"/>
      <c r="D11" s="514"/>
      <c r="E11" s="515"/>
      <c r="F11" s="515"/>
      <c r="G11" s="515"/>
      <c r="H11" s="515"/>
      <c r="I11" s="516"/>
      <c r="J11" s="126"/>
      <c r="K11" s="126"/>
      <c r="L11" s="126"/>
      <c r="M11" s="126"/>
      <c r="N11" s="126"/>
      <c r="O11" s="126"/>
      <c r="P11" s="126"/>
      <c r="Q11" s="125"/>
      <c r="R11" s="17"/>
      <c r="S11" s="17"/>
      <c r="T11" s="294"/>
      <c r="U11" s="82"/>
    </row>
    <row r="12" spans="3:47" ht="14.25" thickTop="1" thickBot="1" x14ac:dyDescent="0.25">
      <c r="C12" s="18"/>
      <c r="D12" s="54" t="s">
        <v>141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27"/>
      <c r="R12" s="276"/>
      <c r="S12" s="276"/>
      <c r="T12" s="56"/>
      <c r="U12" s="82"/>
      <c r="AT12" s="156"/>
    </row>
    <row r="13" spans="3:47" x14ac:dyDescent="0.2">
      <c r="C13" s="18"/>
      <c r="D13" s="57"/>
      <c r="E13" s="58" t="s">
        <v>98</v>
      </c>
      <c r="F13" s="58"/>
      <c r="G13" s="58"/>
      <c r="H13" s="59"/>
      <c r="I13" s="60"/>
      <c r="J13" s="170">
        <v>16279366.76</v>
      </c>
      <c r="K13" s="170">
        <v>16933537.219999999</v>
      </c>
      <c r="L13" s="170">
        <f t="shared" ref="L13:T13" si="0">L14+L15</f>
        <v>17846304.997440003</v>
      </c>
      <c r="M13" s="61">
        <f t="shared" si="0"/>
        <v>19317698.828019999</v>
      </c>
      <c r="N13" s="170">
        <f t="shared" si="0"/>
        <v>19325226.799660001</v>
      </c>
      <c r="O13" s="170">
        <f t="shared" si="0"/>
        <v>18811578.89288</v>
      </c>
      <c r="P13" s="170">
        <f t="shared" si="0"/>
        <v>21529333.77448</v>
      </c>
      <c r="Q13" s="159">
        <f t="shared" ref="Q13:S13" si="1">Q14+Q15</f>
        <v>25391291.711410001</v>
      </c>
      <c r="R13" s="61">
        <f t="shared" si="1"/>
        <v>28862448.424010001</v>
      </c>
      <c r="S13" s="61">
        <f t="shared" si="1"/>
        <v>30707257.124559999</v>
      </c>
      <c r="T13" s="336">
        <f t="shared" si="0"/>
        <v>0</v>
      </c>
      <c r="U13" s="82"/>
      <c r="AT13" s="154"/>
    </row>
    <row r="14" spans="3:47" x14ac:dyDescent="0.2">
      <c r="C14" s="18"/>
      <c r="D14" s="62"/>
      <c r="E14" s="529" t="s">
        <v>99</v>
      </c>
      <c r="F14" s="34" t="s">
        <v>57</v>
      </c>
      <c r="G14" s="34"/>
      <c r="H14" s="35"/>
      <c r="I14" s="36"/>
      <c r="J14" s="162">
        <v>13826749.479999997</v>
      </c>
      <c r="K14" s="162">
        <v>14872397.34</v>
      </c>
      <c r="L14" s="162">
        <f t="shared" ref="L14:T15" si="2">L20+L26</f>
        <v>15134157.502180001</v>
      </c>
      <c r="M14" s="37">
        <f t="shared" si="2"/>
        <v>15981096.522399999</v>
      </c>
      <c r="N14" s="162">
        <f t="shared" ref="N14:T14" si="3">N20+N26</f>
        <v>16357800.004590001</v>
      </c>
      <c r="O14" s="162">
        <f t="shared" si="3"/>
        <v>17226816.817770001</v>
      </c>
      <c r="P14" s="162">
        <f t="shared" si="3"/>
        <v>19355147.176309999</v>
      </c>
      <c r="Q14" s="68">
        <f t="shared" si="3"/>
        <v>22243376.512499999</v>
      </c>
      <c r="R14" s="37">
        <f t="shared" si="3"/>
        <v>26090280.198030002</v>
      </c>
      <c r="S14" s="37">
        <f t="shared" ref="S14" si="4">S20+S26</f>
        <v>27536696.087339997</v>
      </c>
      <c r="T14" s="333">
        <f t="shared" si="3"/>
        <v>0</v>
      </c>
      <c r="U14" s="82"/>
      <c r="AU14" s="154"/>
    </row>
    <row r="15" spans="3:47" x14ac:dyDescent="0.2">
      <c r="C15" s="18"/>
      <c r="D15" s="94"/>
      <c r="E15" s="531"/>
      <c r="F15" s="29" t="s">
        <v>58</v>
      </c>
      <c r="G15" s="29"/>
      <c r="H15" s="30"/>
      <c r="I15" s="31"/>
      <c r="J15" s="163">
        <v>2452695.15</v>
      </c>
      <c r="K15" s="163">
        <v>2061139.88</v>
      </c>
      <c r="L15" s="163">
        <f t="shared" si="2"/>
        <v>2712147.4952600002</v>
      </c>
      <c r="M15" s="72">
        <f t="shared" si="2"/>
        <v>3336602.3056200002</v>
      </c>
      <c r="N15" s="163">
        <f>N21+N27</f>
        <v>2967426.7950699995</v>
      </c>
      <c r="O15" s="163">
        <f>O21+O27</f>
        <v>1584762.0751099999</v>
      </c>
      <c r="P15" s="163">
        <f t="shared" ref="P15:S15" si="5">P21+P27</f>
        <v>2174186.5981699997</v>
      </c>
      <c r="Q15" s="158">
        <f t="shared" si="5"/>
        <v>3147915.1989100003</v>
      </c>
      <c r="R15" s="72">
        <f t="shared" si="5"/>
        <v>2772168.2259800006</v>
      </c>
      <c r="S15" s="72">
        <f t="shared" si="5"/>
        <v>3170561.0372199994</v>
      </c>
      <c r="T15" s="334">
        <f t="shared" si="2"/>
        <v>0</v>
      </c>
      <c r="U15" s="82"/>
    </row>
    <row r="16" spans="3:47" x14ac:dyDescent="0.2">
      <c r="C16" s="18"/>
      <c r="D16" s="62"/>
      <c r="E16" s="529" t="s">
        <v>59</v>
      </c>
      <c r="F16" s="34" t="s">
        <v>57</v>
      </c>
      <c r="G16" s="34"/>
      <c r="H16" s="35"/>
      <c r="I16" s="36"/>
      <c r="J16" s="171">
        <v>0.84934197280779222</v>
      </c>
      <c r="K16" s="171">
        <v>0.87828060651346895</v>
      </c>
      <c r="L16" s="171">
        <f t="shared" ref="L16:T16" si="6">L14/L13</f>
        <v>0.84802750509704661</v>
      </c>
      <c r="M16" s="106">
        <f t="shared" si="6"/>
        <v>0.82727744462087205</v>
      </c>
      <c r="N16" s="171">
        <f t="shared" si="6"/>
        <v>0.84644802227510174</v>
      </c>
      <c r="O16" s="171">
        <f t="shared" si="6"/>
        <v>0.91575603068013511</v>
      </c>
      <c r="P16" s="171">
        <f t="shared" si="6"/>
        <v>0.89901282496966095</v>
      </c>
      <c r="Q16" s="431">
        <f t="shared" ref="Q16:S16" si="7">Q14/Q13</f>
        <v>0.87602382601530138</v>
      </c>
      <c r="R16" s="106">
        <f t="shared" si="7"/>
        <v>0.90395242339614212</v>
      </c>
      <c r="S16" s="106">
        <f t="shared" si="7"/>
        <v>0.89674880356916831</v>
      </c>
      <c r="T16" s="364" t="e">
        <f t="shared" si="6"/>
        <v>#DIV/0!</v>
      </c>
      <c r="U16" s="82"/>
    </row>
    <row r="17" spans="3:46" ht="13.5" thickBot="1" x14ac:dyDescent="0.25">
      <c r="C17" s="18"/>
      <c r="D17" s="73"/>
      <c r="E17" s="539"/>
      <c r="F17" s="86" t="s">
        <v>58</v>
      </c>
      <c r="G17" s="86"/>
      <c r="H17" s="87"/>
      <c r="I17" s="88"/>
      <c r="J17" s="166">
        <v>0.15066281054779798</v>
      </c>
      <c r="K17" s="166">
        <v>0.1217193934865311</v>
      </c>
      <c r="L17" s="166">
        <f t="shared" ref="L17:T17" si="8">L15/L13</f>
        <v>0.15197249490295325</v>
      </c>
      <c r="M17" s="105">
        <f t="shared" si="8"/>
        <v>0.17272255537912801</v>
      </c>
      <c r="N17" s="166">
        <f t="shared" si="8"/>
        <v>0.15355197772489826</v>
      </c>
      <c r="O17" s="166">
        <f t="shared" si="8"/>
        <v>8.4243969319864845E-2</v>
      </c>
      <c r="P17" s="166">
        <f t="shared" si="8"/>
        <v>0.10098717503033895</v>
      </c>
      <c r="Q17" s="432">
        <f t="shared" ref="Q17:S17" si="9">Q15/Q13</f>
        <v>0.12397617398469854</v>
      </c>
      <c r="R17" s="105">
        <f t="shared" si="9"/>
        <v>9.6047576603857973E-2</v>
      </c>
      <c r="S17" s="105">
        <f t="shared" si="9"/>
        <v>0.10325119643083167</v>
      </c>
      <c r="T17" s="335" t="e">
        <f t="shared" si="8"/>
        <v>#DIV/0!</v>
      </c>
      <c r="U17" s="82"/>
    </row>
    <row r="18" spans="3:46" ht="13.5" thickBot="1" x14ac:dyDescent="0.25">
      <c r="C18" s="18"/>
      <c r="D18" s="78" t="s">
        <v>142</v>
      </c>
      <c r="E18" s="79"/>
      <c r="F18" s="79"/>
      <c r="G18" s="79"/>
      <c r="H18" s="79"/>
      <c r="I18" s="79"/>
      <c r="J18" s="77"/>
      <c r="K18" s="77"/>
      <c r="L18" s="77"/>
      <c r="M18" s="297"/>
      <c r="N18" s="76"/>
      <c r="O18" s="76"/>
      <c r="P18" s="76"/>
      <c r="Q18" s="369"/>
      <c r="R18" s="369"/>
      <c r="S18" s="369"/>
      <c r="T18" s="77"/>
      <c r="U18" s="82"/>
    </row>
    <row r="19" spans="3:46" x14ac:dyDescent="0.2">
      <c r="C19" s="18"/>
      <c r="D19" s="57"/>
      <c r="E19" s="58" t="s">
        <v>98</v>
      </c>
      <c r="F19" s="58"/>
      <c r="G19" s="58"/>
      <c r="H19" s="59"/>
      <c r="I19" s="60"/>
      <c r="J19" s="170">
        <v>66320</v>
      </c>
      <c r="K19" s="170">
        <v>76304</v>
      </c>
      <c r="L19" s="170">
        <v>82660</v>
      </c>
      <c r="M19" s="61">
        <f t="shared" ref="M19:T19" si="10">M20+M21</f>
        <v>92978.876999999993</v>
      </c>
      <c r="N19" s="170">
        <f t="shared" si="10"/>
        <v>93238</v>
      </c>
      <c r="O19" s="170">
        <f t="shared" si="10"/>
        <v>117242.66039999999</v>
      </c>
      <c r="P19" s="170">
        <f t="shared" si="10"/>
        <v>669086.12860000005</v>
      </c>
      <c r="Q19" s="159">
        <f t="shared" si="10"/>
        <v>721813.56260000006</v>
      </c>
      <c r="R19" s="61">
        <f t="shared" ref="R19:S19" si="11">R20+R21</f>
        <v>986478.68932999985</v>
      </c>
      <c r="S19" s="61">
        <f t="shared" si="11"/>
        <v>467260.891</v>
      </c>
      <c r="T19" s="336">
        <f t="shared" si="10"/>
        <v>0</v>
      </c>
      <c r="U19" s="82"/>
    </row>
    <row r="20" spans="3:46" x14ac:dyDescent="0.2">
      <c r="C20" s="18"/>
      <c r="D20" s="62"/>
      <c r="E20" s="529" t="s">
        <v>99</v>
      </c>
      <c r="F20" s="34" t="s">
        <v>57</v>
      </c>
      <c r="G20" s="34"/>
      <c r="H20" s="35"/>
      <c r="I20" s="36"/>
      <c r="J20" s="162">
        <v>66320</v>
      </c>
      <c r="K20" s="162">
        <v>76304</v>
      </c>
      <c r="L20" s="162">
        <v>82660</v>
      </c>
      <c r="M20" s="37">
        <v>92978.876999999993</v>
      </c>
      <c r="N20" s="162">
        <v>93238</v>
      </c>
      <c r="O20" s="162">
        <v>117242.66039999999</v>
      </c>
      <c r="P20" s="162">
        <v>669086.12860000005</v>
      </c>
      <c r="Q20" s="68">
        <v>721813.56260000006</v>
      </c>
      <c r="R20" s="37">
        <v>986095.98932999989</v>
      </c>
      <c r="S20" s="37">
        <v>466921.59100000001</v>
      </c>
      <c r="T20" s="333"/>
      <c r="U20" s="82"/>
    </row>
    <row r="21" spans="3:46" x14ac:dyDescent="0.2">
      <c r="C21" s="18"/>
      <c r="D21" s="94"/>
      <c r="E21" s="531"/>
      <c r="F21" s="29" t="s">
        <v>58</v>
      </c>
      <c r="G21" s="29"/>
      <c r="H21" s="30"/>
      <c r="I21" s="31"/>
      <c r="J21" s="163">
        <v>0</v>
      </c>
      <c r="K21" s="163">
        <v>0</v>
      </c>
      <c r="L21" s="163">
        <v>0</v>
      </c>
      <c r="M21" s="72">
        <v>0</v>
      </c>
      <c r="N21" s="163">
        <v>0</v>
      </c>
      <c r="O21" s="163">
        <v>0</v>
      </c>
      <c r="P21" s="163">
        <v>0</v>
      </c>
      <c r="Q21" s="158">
        <v>0</v>
      </c>
      <c r="R21" s="72">
        <v>382.7</v>
      </c>
      <c r="S21" s="72">
        <v>339.3</v>
      </c>
      <c r="T21" s="334"/>
      <c r="U21" s="82"/>
    </row>
    <row r="22" spans="3:46" x14ac:dyDescent="0.2">
      <c r="C22" s="18"/>
      <c r="D22" s="62"/>
      <c r="E22" s="529" t="s">
        <v>59</v>
      </c>
      <c r="F22" s="34" t="s">
        <v>57</v>
      </c>
      <c r="G22" s="34"/>
      <c r="H22" s="35"/>
      <c r="I22" s="36"/>
      <c r="J22" s="171">
        <v>1</v>
      </c>
      <c r="K22" s="171">
        <v>1</v>
      </c>
      <c r="L22" s="171">
        <v>1</v>
      </c>
      <c r="M22" s="106">
        <v>1</v>
      </c>
      <c r="N22" s="171">
        <v>1</v>
      </c>
      <c r="O22" s="171">
        <f t="shared" ref="O22:T22" si="12">O20/O19</f>
        <v>1</v>
      </c>
      <c r="P22" s="171">
        <f t="shared" si="12"/>
        <v>1</v>
      </c>
      <c r="Q22" s="431">
        <f t="shared" si="12"/>
        <v>1</v>
      </c>
      <c r="R22" s="106">
        <f t="shared" si="12"/>
        <v>0.99961205446793799</v>
      </c>
      <c r="S22" s="106">
        <f t="shared" si="12"/>
        <v>0.99927385320163675</v>
      </c>
      <c r="T22" s="364" t="e">
        <f t="shared" si="12"/>
        <v>#DIV/0!</v>
      </c>
      <c r="U22" s="82"/>
    </row>
    <row r="23" spans="3:46" ht="13.5" thickBot="1" x14ac:dyDescent="0.25">
      <c r="C23" s="18"/>
      <c r="D23" s="73"/>
      <c r="E23" s="544"/>
      <c r="F23" s="86" t="s">
        <v>58</v>
      </c>
      <c r="G23" s="86"/>
      <c r="H23" s="87"/>
      <c r="I23" s="88"/>
      <c r="J23" s="172">
        <v>0</v>
      </c>
      <c r="K23" s="172">
        <v>0</v>
      </c>
      <c r="L23" s="172">
        <v>0</v>
      </c>
      <c r="M23" s="107">
        <v>0</v>
      </c>
      <c r="N23" s="172">
        <v>0</v>
      </c>
      <c r="O23" s="172">
        <f t="shared" ref="O23:T23" si="13">O21/O19</f>
        <v>0</v>
      </c>
      <c r="P23" s="172">
        <f t="shared" si="13"/>
        <v>0</v>
      </c>
      <c r="Q23" s="433">
        <f t="shared" si="13"/>
        <v>0</v>
      </c>
      <c r="R23" s="107">
        <f t="shared" si="13"/>
        <v>3.8794553206204947E-4</v>
      </c>
      <c r="S23" s="107">
        <f t="shared" si="13"/>
        <v>7.2614679836322958E-4</v>
      </c>
      <c r="T23" s="365" t="e">
        <f t="shared" si="13"/>
        <v>#DIV/0!</v>
      </c>
      <c r="U23" s="82"/>
    </row>
    <row r="24" spans="3:46" ht="15.75" thickBot="1" x14ac:dyDescent="0.25">
      <c r="C24" s="18"/>
      <c r="D24" s="78" t="s">
        <v>216</v>
      </c>
      <c r="E24" s="79"/>
      <c r="F24" s="79"/>
      <c r="G24" s="79"/>
      <c r="H24" s="79"/>
      <c r="I24" s="79"/>
      <c r="J24" s="77"/>
      <c r="K24" s="77"/>
      <c r="L24" s="77"/>
      <c r="M24" s="297"/>
      <c r="N24" s="76"/>
      <c r="O24" s="76"/>
      <c r="P24" s="76"/>
      <c r="Q24" s="369"/>
      <c r="R24" s="369"/>
      <c r="S24" s="369"/>
      <c r="T24" s="77"/>
      <c r="U24" s="82"/>
    </row>
    <row r="25" spans="3:46" x14ac:dyDescent="0.2">
      <c r="C25" s="18"/>
      <c r="D25" s="57"/>
      <c r="E25" s="58" t="s">
        <v>98</v>
      </c>
      <c r="F25" s="58"/>
      <c r="G25" s="58"/>
      <c r="H25" s="59"/>
      <c r="I25" s="60"/>
      <c r="J25" s="170">
        <v>16213046.76</v>
      </c>
      <c r="K25" s="170">
        <v>16857233.219999999</v>
      </c>
      <c r="L25" s="170">
        <f t="shared" ref="L25:T25" si="14">L26+L27</f>
        <v>17763644.997440003</v>
      </c>
      <c r="M25" s="61">
        <f t="shared" si="14"/>
        <v>19224719.951019999</v>
      </c>
      <c r="N25" s="170">
        <f t="shared" si="14"/>
        <v>19231988.799660001</v>
      </c>
      <c r="O25" s="170">
        <f t="shared" si="14"/>
        <v>18694336.232480001</v>
      </c>
      <c r="P25" s="170">
        <f t="shared" si="14"/>
        <v>20860247.645879999</v>
      </c>
      <c r="Q25" s="159">
        <f t="shared" ref="Q25:S25" si="15">Q26+Q27</f>
        <v>24669478.148809999</v>
      </c>
      <c r="R25" s="61">
        <f t="shared" si="15"/>
        <v>27875969.734680001</v>
      </c>
      <c r="S25" s="61">
        <f t="shared" si="15"/>
        <v>30239996.23356</v>
      </c>
      <c r="T25" s="336">
        <f t="shared" si="14"/>
        <v>0</v>
      </c>
      <c r="U25" s="82"/>
      <c r="AT25" s="154"/>
    </row>
    <row r="26" spans="3:46" x14ac:dyDescent="0.2">
      <c r="C26" s="18"/>
      <c r="D26" s="62"/>
      <c r="E26" s="529" t="s">
        <v>99</v>
      </c>
      <c r="F26" s="34" t="s">
        <v>57</v>
      </c>
      <c r="G26" s="34"/>
      <c r="H26" s="35"/>
      <c r="I26" s="36"/>
      <c r="J26" s="162">
        <v>13760351.609999998</v>
      </c>
      <c r="K26" s="162">
        <v>14796093.34</v>
      </c>
      <c r="L26" s="162">
        <v>15051497.502180001</v>
      </c>
      <c r="M26" s="37">
        <v>15888117.645399999</v>
      </c>
      <c r="N26" s="162">
        <v>16264562.004590001</v>
      </c>
      <c r="O26" s="162">
        <v>17109574.157370001</v>
      </c>
      <c r="P26" s="162">
        <v>18686061.047709998</v>
      </c>
      <c r="Q26" s="68">
        <v>21521562.949899998</v>
      </c>
      <c r="R26" s="37">
        <v>25104184.208700001</v>
      </c>
      <c r="S26" s="37">
        <v>27069774.496339999</v>
      </c>
      <c r="T26" s="333"/>
      <c r="U26" s="82"/>
      <c r="AT26" s="154"/>
    </row>
    <row r="27" spans="3:46" x14ac:dyDescent="0.2">
      <c r="C27" s="18"/>
      <c r="D27" s="94"/>
      <c r="E27" s="531"/>
      <c r="F27" s="29" t="s">
        <v>58</v>
      </c>
      <c r="G27" s="29"/>
      <c r="H27" s="30"/>
      <c r="I27" s="31"/>
      <c r="J27" s="163">
        <v>2452695.15</v>
      </c>
      <c r="K27" s="163">
        <v>2061139.88</v>
      </c>
      <c r="L27" s="163">
        <v>2712147.4952600002</v>
      </c>
      <c r="M27" s="72">
        <v>3336602.3056200002</v>
      </c>
      <c r="N27" s="163">
        <v>2967426.7950699995</v>
      </c>
      <c r="O27" s="163">
        <v>1584762.0751099999</v>
      </c>
      <c r="P27" s="163">
        <v>2174186.5981699997</v>
      </c>
      <c r="Q27" s="158">
        <v>3147915.1989100003</v>
      </c>
      <c r="R27" s="72">
        <v>2771785.5259800004</v>
      </c>
      <c r="S27" s="72">
        <v>3170221.7372199995</v>
      </c>
      <c r="T27" s="334"/>
      <c r="U27" s="82"/>
    </row>
    <row r="28" spans="3:46" x14ac:dyDescent="0.2">
      <c r="C28" s="18"/>
      <c r="D28" s="62"/>
      <c r="E28" s="529" t="s">
        <v>59</v>
      </c>
      <c r="F28" s="34" t="s">
        <v>57</v>
      </c>
      <c r="G28" s="34"/>
      <c r="H28" s="35"/>
      <c r="I28" s="36"/>
      <c r="J28" s="171">
        <v>0.84872089827982444</v>
      </c>
      <c r="K28" s="171">
        <v>0.8777296456007625</v>
      </c>
      <c r="L28" s="171">
        <f t="shared" ref="L28:T28" si="16">L26/L25</f>
        <v>0.84732032780148092</v>
      </c>
      <c r="M28" s="106">
        <f t="shared" si="16"/>
        <v>0.82644208528806318</v>
      </c>
      <c r="N28" s="171">
        <f t="shared" si="16"/>
        <v>0.8457035917615312</v>
      </c>
      <c r="O28" s="171">
        <f t="shared" si="16"/>
        <v>0.91522768953108935</v>
      </c>
      <c r="P28" s="171">
        <f t="shared" si="16"/>
        <v>0.89577369190056511</v>
      </c>
      <c r="Q28" s="431">
        <f t="shared" ref="Q28:S28" si="17">Q26/Q25</f>
        <v>0.87239636039638524</v>
      </c>
      <c r="R28" s="106">
        <f t="shared" si="17"/>
        <v>0.90056720708332272</v>
      </c>
      <c r="S28" s="106">
        <f t="shared" si="17"/>
        <v>0.89516461203451725</v>
      </c>
      <c r="T28" s="364" t="e">
        <f t="shared" si="16"/>
        <v>#DIV/0!</v>
      </c>
      <c r="U28" s="82"/>
    </row>
    <row r="29" spans="3:46" ht="13.5" thickBot="1" x14ac:dyDescent="0.25">
      <c r="C29" s="18"/>
      <c r="D29" s="73"/>
      <c r="E29" s="539"/>
      <c r="F29" s="86" t="s">
        <v>58</v>
      </c>
      <c r="G29" s="86"/>
      <c r="H29" s="87"/>
      <c r="I29" s="88"/>
      <c r="J29" s="166">
        <v>0.15127910172017539</v>
      </c>
      <c r="K29" s="166">
        <v>0.12227035439923753</v>
      </c>
      <c r="L29" s="166">
        <f t="shared" ref="L29:T29" si="18">L27/L25</f>
        <v>0.15267967219851894</v>
      </c>
      <c r="M29" s="105">
        <f t="shared" si="18"/>
        <v>0.17355791471193688</v>
      </c>
      <c r="N29" s="166">
        <f t="shared" si="18"/>
        <v>0.15429640823846882</v>
      </c>
      <c r="O29" s="166">
        <f t="shared" si="18"/>
        <v>8.4772310468910636E-2</v>
      </c>
      <c r="P29" s="166">
        <f t="shared" si="18"/>
        <v>0.10422630809943487</v>
      </c>
      <c r="Q29" s="432">
        <f t="shared" ref="Q29:S29" si="19">Q27/Q25</f>
        <v>0.12760363960361476</v>
      </c>
      <c r="R29" s="105">
        <f t="shared" si="19"/>
        <v>9.9432792916677296E-2</v>
      </c>
      <c r="S29" s="105">
        <f t="shared" si="19"/>
        <v>0.10483538796548275</v>
      </c>
      <c r="T29" s="335" t="e">
        <f t="shared" si="18"/>
        <v>#DIV/0!</v>
      </c>
      <c r="U29" s="82"/>
    </row>
    <row r="30" spans="3:46" ht="13.5" thickBot="1" x14ac:dyDescent="0.25">
      <c r="C30" s="18"/>
      <c r="D30" s="78" t="s">
        <v>60</v>
      </c>
      <c r="E30" s="79"/>
      <c r="F30" s="79"/>
      <c r="G30" s="79"/>
      <c r="H30" s="79"/>
      <c r="I30" s="79"/>
      <c r="J30" s="77"/>
      <c r="K30" s="77"/>
      <c r="L30" s="77"/>
      <c r="M30" s="297"/>
      <c r="N30" s="76"/>
      <c r="O30" s="76"/>
      <c r="P30" s="76"/>
      <c r="Q30" s="369"/>
      <c r="R30" s="369"/>
      <c r="S30" s="369"/>
      <c r="T30" s="77"/>
      <c r="U30" s="82"/>
    </row>
    <row r="31" spans="3:46" ht="15" x14ac:dyDescent="0.2">
      <c r="C31" s="18"/>
      <c r="D31" s="33"/>
      <c r="E31" s="34" t="s">
        <v>217</v>
      </c>
      <c r="F31" s="34"/>
      <c r="G31" s="34"/>
      <c r="H31" s="35"/>
      <c r="I31" s="36"/>
      <c r="J31" s="173">
        <v>172.76879587426001</v>
      </c>
      <c r="K31" s="173">
        <v>170.37426544439001</v>
      </c>
      <c r="L31" s="173">
        <v>171.72496276016</v>
      </c>
      <c r="M31" s="298">
        <v>177.59063407748005</v>
      </c>
      <c r="N31" s="302">
        <v>181.60898122443001</v>
      </c>
      <c r="O31" s="302">
        <v>172.2724</v>
      </c>
      <c r="P31" s="302">
        <v>193.64213354046001</v>
      </c>
      <c r="Q31" s="434">
        <v>221.52466721600999</v>
      </c>
      <c r="R31" s="298">
        <v>247.91723176067001</v>
      </c>
      <c r="S31" s="298">
        <v>262.27633984903002</v>
      </c>
      <c r="T31" s="366"/>
      <c r="U31" s="82"/>
    </row>
    <row r="32" spans="3:46" x14ac:dyDescent="0.2">
      <c r="C32" s="18"/>
      <c r="D32" s="28"/>
      <c r="E32" s="29" t="s">
        <v>61</v>
      </c>
      <c r="F32" s="29"/>
      <c r="G32" s="29"/>
      <c r="H32" s="30"/>
      <c r="I32" s="31"/>
      <c r="J32" s="161">
        <f t="shared" ref="J32:M32" si="20">J13/J31/1000000</f>
        <v>9.422631371377975E-2</v>
      </c>
      <c r="K32" s="161">
        <f t="shared" si="20"/>
        <v>9.93902287756427E-2</v>
      </c>
      <c r="L32" s="161">
        <f t="shared" si="20"/>
        <v>0.10392376688044522</v>
      </c>
      <c r="M32" s="32">
        <f t="shared" si="20"/>
        <v>0.10877656318064603</v>
      </c>
      <c r="N32" s="161">
        <f t="shared" ref="N32:T32" si="21">N13/N31/1000000</f>
        <v>0.10641118445446339</v>
      </c>
      <c r="O32" s="161">
        <f t="shared" si="21"/>
        <v>0.10919670761468465</v>
      </c>
      <c r="P32" s="161">
        <f t="shared" si="21"/>
        <v>0.11118103989482028</v>
      </c>
      <c r="Q32" s="435">
        <f t="shared" si="21"/>
        <v>0.11462060650180689</v>
      </c>
      <c r="R32" s="32">
        <f t="shared" si="21"/>
        <v>0.11641969466597113</v>
      </c>
      <c r="S32" s="32">
        <f t="shared" ref="S32" si="22">S13/S31/1000000</f>
        <v>0.11707978364436354</v>
      </c>
      <c r="T32" s="367" t="e">
        <f t="shared" si="21"/>
        <v>#DIV/0!</v>
      </c>
      <c r="U32" s="82"/>
    </row>
    <row r="33" spans="3:45" x14ac:dyDescent="0.2">
      <c r="C33" s="18"/>
      <c r="D33" s="33"/>
      <c r="E33" s="34" t="s">
        <v>62</v>
      </c>
      <c r="F33" s="34"/>
      <c r="G33" s="34"/>
      <c r="H33" s="35"/>
      <c r="I33" s="36"/>
      <c r="J33" s="174">
        <v>4033.7550000000001</v>
      </c>
      <c r="K33" s="174">
        <v>4059.9119999999998</v>
      </c>
      <c r="L33" s="174">
        <v>4098.1279999999997</v>
      </c>
      <c r="M33" s="80">
        <v>4313.7889999999998</v>
      </c>
      <c r="N33" s="174">
        <v>4595.7830000000004</v>
      </c>
      <c r="O33" s="174">
        <v>4773.24</v>
      </c>
      <c r="P33" s="174">
        <v>5055.0290000000005</v>
      </c>
      <c r="Q33" s="436">
        <v>5408.7659999999996</v>
      </c>
      <c r="R33" s="80">
        <v>5748.6679999999997</v>
      </c>
      <c r="S33" s="80">
        <v>5650.5</v>
      </c>
      <c r="T33" s="368"/>
      <c r="U33" s="82"/>
    </row>
    <row r="34" spans="3:45" ht="13.5" thickBot="1" x14ac:dyDescent="0.25">
      <c r="C34" s="18"/>
      <c r="D34" s="101"/>
      <c r="E34" s="86" t="s">
        <v>63</v>
      </c>
      <c r="F34" s="86"/>
      <c r="G34" s="86"/>
      <c r="H34" s="87"/>
      <c r="I34" s="88"/>
      <c r="J34" s="172">
        <f t="shared" ref="J34:T34" si="23">J13/1000000/J33</f>
        <v>4.0357847117636044E-3</v>
      </c>
      <c r="K34" s="172">
        <f t="shared" si="23"/>
        <v>4.1709123793816222E-3</v>
      </c>
      <c r="L34" s="172">
        <f t="shared" si="23"/>
        <v>4.354745629575261E-3</v>
      </c>
      <c r="M34" s="107">
        <f t="shared" si="23"/>
        <v>4.4781278889672168E-3</v>
      </c>
      <c r="N34" s="172">
        <f t="shared" si="23"/>
        <v>4.2049911407174793E-3</v>
      </c>
      <c r="O34" s="172">
        <f>O13/1000000/O33</f>
        <v>3.9410502913911722E-3</v>
      </c>
      <c r="P34" s="172">
        <f t="shared" ref="P34:S34" si="24">P13/1000000/P33</f>
        <v>4.2589931283242887E-3</v>
      </c>
      <c r="Q34" s="433">
        <f t="shared" si="24"/>
        <v>4.6944703674387106E-3</v>
      </c>
      <c r="R34" s="107">
        <f t="shared" si="24"/>
        <v>5.0207193081962644E-3</v>
      </c>
      <c r="S34" s="107">
        <f t="shared" si="24"/>
        <v>5.4344318422369703E-3</v>
      </c>
      <c r="T34" s="365" t="e">
        <f t="shared" si="23"/>
        <v>#DIV/0!</v>
      </c>
      <c r="U34" s="82"/>
    </row>
    <row r="35" spans="3:45" ht="13.5" thickBot="1" x14ac:dyDescent="0.25">
      <c r="C35" s="18"/>
      <c r="D35" s="78" t="s">
        <v>103</v>
      </c>
      <c r="E35" s="79"/>
      <c r="F35" s="79"/>
      <c r="G35" s="79"/>
      <c r="H35" s="79"/>
      <c r="I35" s="79"/>
      <c r="J35" s="77"/>
      <c r="K35" s="77"/>
      <c r="L35" s="77"/>
      <c r="M35" s="297"/>
      <c r="N35" s="76"/>
      <c r="O35" s="76"/>
      <c r="P35" s="76"/>
      <c r="Q35" s="369"/>
      <c r="R35" s="369"/>
      <c r="S35" s="369"/>
      <c r="T35" s="77"/>
      <c r="U35" s="82"/>
      <c r="AS35" s="154"/>
    </row>
    <row r="36" spans="3:45" x14ac:dyDescent="0.2">
      <c r="C36" s="18"/>
      <c r="D36" s="57"/>
      <c r="E36" s="58" t="s">
        <v>98</v>
      </c>
      <c r="F36" s="58"/>
      <c r="G36" s="58"/>
      <c r="H36" s="59"/>
      <c r="I36" s="60"/>
      <c r="J36" s="132" t="s">
        <v>183</v>
      </c>
      <c r="K36" s="132" t="s">
        <v>183</v>
      </c>
      <c r="L36" s="132" t="s">
        <v>183</v>
      </c>
      <c r="M36" s="131" t="s">
        <v>183</v>
      </c>
      <c r="N36" s="132" t="s">
        <v>183</v>
      </c>
      <c r="O36" s="132" t="s">
        <v>183</v>
      </c>
      <c r="P36" s="132" t="s">
        <v>183</v>
      </c>
      <c r="Q36" s="133" t="s">
        <v>183</v>
      </c>
      <c r="R36" s="131" t="s">
        <v>183</v>
      </c>
      <c r="S36" s="131" t="s">
        <v>183</v>
      </c>
      <c r="T36" s="324" t="s">
        <v>183</v>
      </c>
      <c r="U36" s="82"/>
    </row>
    <row r="37" spans="3:45" ht="15" x14ac:dyDescent="0.2">
      <c r="C37" s="18"/>
      <c r="D37" s="62"/>
      <c r="E37" s="529" t="s">
        <v>99</v>
      </c>
      <c r="F37" s="34" t="s">
        <v>218</v>
      </c>
      <c r="G37" s="34"/>
      <c r="H37" s="35"/>
      <c r="I37" s="36"/>
      <c r="J37" s="224" t="s">
        <v>183</v>
      </c>
      <c r="K37" s="224" t="s">
        <v>183</v>
      </c>
      <c r="L37" s="224" t="s">
        <v>183</v>
      </c>
      <c r="M37" s="293" t="s">
        <v>183</v>
      </c>
      <c r="N37" s="224" t="s">
        <v>183</v>
      </c>
      <c r="O37" s="224" t="s">
        <v>183</v>
      </c>
      <c r="P37" s="224" t="s">
        <v>183</v>
      </c>
      <c r="Q37" s="437" t="s">
        <v>183</v>
      </c>
      <c r="R37" s="293" t="s">
        <v>183</v>
      </c>
      <c r="S37" s="293" t="s">
        <v>183</v>
      </c>
      <c r="T37" s="341" t="s">
        <v>183</v>
      </c>
      <c r="U37" s="82"/>
    </row>
    <row r="38" spans="3:45" ht="15.75" thickBot="1" x14ac:dyDescent="0.25">
      <c r="C38" s="18"/>
      <c r="D38" s="73"/>
      <c r="E38" s="544"/>
      <c r="F38" s="85" t="s">
        <v>272</v>
      </c>
      <c r="G38" s="85"/>
      <c r="H38" s="70"/>
      <c r="I38" s="71"/>
      <c r="J38" s="164">
        <v>49716</v>
      </c>
      <c r="K38" s="164">
        <v>59833</v>
      </c>
      <c r="L38" s="164">
        <v>67056</v>
      </c>
      <c r="M38" s="89">
        <v>74626</v>
      </c>
      <c r="N38" s="164">
        <v>76957</v>
      </c>
      <c r="O38" s="164">
        <v>82887</v>
      </c>
      <c r="P38" s="164">
        <v>94775.91399999999</v>
      </c>
      <c r="Q38" s="160">
        <v>112577.9</v>
      </c>
      <c r="R38" s="89">
        <v>122852.3</v>
      </c>
      <c r="S38" s="89">
        <v>148406.79999999999</v>
      </c>
      <c r="T38" s="296"/>
      <c r="U38" s="82"/>
    </row>
    <row r="39" spans="3:45" ht="13.5" x14ac:dyDescent="0.25">
      <c r="D39" s="52" t="s">
        <v>77</v>
      </c>
      <c r="E39" s="53"/>
      <c r="F39" s="53"/>
      <c r="G39" s="53"/>
      <c r="H39" s="53"/>
      <c r="I39" s="52"/>
      <c r="J39" s="52"/>
      <c r="K39" s="52"/>
      <c r="L39" s="52"/>
      <c r="M39" s="52"/>
      <c r="N39" s="52"/>
      <c r="O39" s="52"/>
      <c r="P39" s="52"/>
      <c r="Q39" s="81"/>
      <c r="R39" s="42"/>
      <c r="S39" s="42"/>
      <c r="T39" s="81" t="s">
        <v>273</v>
      </c>
    </row>
    <row r="40" spans="3:45" ht="12.75" customHeight="1" x14ac:dyDescent="0.2">
      <c r="D40" s="43" t="s">
        <v>3</v>
      </c>
      <c r="E40" s="558" t="s">
        <v>220</v>
      </c>
      <c r="F40" s="558"/>
      <c r="G40" s="558"/>
      <c r="H40" s="558"/>
      <c r="I40" s="558"/>
      <c r="J40" s="558"/>
      <c r="K40" s="558"/>
      <c r="L40" s="558"/>
      <c r="M40" s="558"/>
      <c r="N40" s="558"/>
      <c r="O40" s="558"/>
      <c r="P40" s="558"/>
      <c r="Q40" s="558"/>
      <c r="R40" s="230"/>
      <c r="S40" s="230"/>
      <c r="T40" s="427"/>
    </row>
    <row r="41" spans="3:45" ht="12.75" customHeight="1" x14ac:dyDescent="0.2">
      <c r="D41" s="43" t="s">
        <v>108</v>
      </c>
      <c r="E41" s="558" t="s">
        <v>146</v>
      </c>
      <c r="F41" s="558"/>
      <c r="G41" s="558"/>
      <c r="H41" s="558"/>
      <c r="I41" s="558"/>
      <c r="J41" s="558"/>
      <c r="K41" s="558"/>
      <c r="L41" s="558"/>
      <c r="M41" s="558"/>
      <c r="N41" s="558"/>
      <c r="O41" s="558"/>
      <c r="P41" s="558"/>
      <c r="Q41" s="558"/>
      <c r="R41" s="230"/>
      <c r="S41" s="230"/>
      <c r="T41" s="427"/>
    </row>
    <row r="42" spans="3:45" ht="12.75" customHeight="1" x14ac:dyDescent="0.2">
      <c r="D42" s="157" t="s">
        <v>148</v>
      </c>
      <c r="E42" s="558" t="s">
        <v>158</v>
      </c>
      <c r="F42" s="558"/>
      <c r="G42" s="558"/>
      <c r="H42" s="558"/>
      <c r="I42" s="558"/>
      <c r="J42" s="558"/>
      <c r="K42" s="558"/>
      <c r="L42" s="558"/>
      <c r="M42" s="558"/>
      <c r="N42" s="558"/>
      <c r="O42" s="558"/>
      <c r="P42" s="558"/>
      <c r="Q42" s="558"/>
      <c r="R42" s="558"/>
      <c r="S42" s="558"/>
      <c r="T42" s="558"/>
    </row>
    <row r="43" spans="3:45" ht="12.75" customHeight="1" x14ac:dyDescent="0.2">
      <c r="D43" s="157" t="s">
        <v>219</v>
      </c>
      <c r="E43" s="564" t="s">
        <v>179</v>
      </c>
      <c r="F43" s="564"/>
      <c r="G43" s="564"/>
      <c r="H43" s="564"/>
      <c r="I43" s="564"/>
      <c r="J43" s="564"/>
      <c r="K43" s="564"/>
      <c r="L43" s="564"/>
      <c r="M43" s="564"/>
      <c r="N43" s="564"/>
      <c r="O43" s="564"/>
      <c r="P43" s="564"/>
      <c r="Q43" s="564"/>
      <c r="R43" s="504"/>
      <c r="S43" s="504"/>
      <c r="T43" s="427"/>
    </row>
    <row r="44" spans="3:45" ht="25.5" customHeight="1" x14ac:dyDescent="0.2">
      <c r="D44" s="157" t="s">
        <v>270</v>
      </c>
      <c r="E44" s="564" t="s">
        <v>271</v>
      </c>
      <c r="F44" s="564"/>
      <c r="G44" s="564"/>
      <c r="H44" s="564"/>
      <c r="I44" s="564"/>
      <c r="J44" s="564"/>
      <c r="K44" s="564"/>
      <c r="L44" s="564"/>
      <c r="M44" s="564"/>
      <c r="N44" s="564"/>
      <c r="O44" s="564"/>
      <c r="P44" s="564"/>
      <c r="Q44" s="564"/>
      <c r="R44" s="564"/>
      <c r="S44" s="564"/>
      <c r="T44" s="564"/>
    </row>
    <row r="45" spans="3:45" x14ac:dyDescent="0.2">
      <c r="T45" s="154"/>
    </row>
    <row r="48" spans="3:45" x14ac:dyDescent="0.2"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</row>
    <row r="49" spans="10:20" x14ac:dyDescent="0.2"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</row>
    <row r="50" spans="10:20" x14ac:dyDescent="0.2"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</row>
    <row r="51" spans="10:20" x14ac:dyDescent="0.2"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</row>
    <row r="52" spans="10:20" x14ac:dyDescent="0.2"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</row>
    <row r="53" spans="10:20" x14ac:dyDescent="0.2"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</row>
    <row r="54" spans="10:20" x14ac:dyDescent="0.2"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</row>
    <row r="60" spans="10:20" x14ac:dyDescent="0.2"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</row>
  </sheetData>
  <mergeCells count="24">
    <mergeCell ref="E20:E21"/>
    <mergeCell ref="E26:E27"/>
    <mergeCell ref="L7:L10"/>
    <mergeCell ref="T7:T10"/>
    <mergeCell ref="M7:M10"/>
    <mergeCell ref="J7:J10"/>
    <mergeCell ref="R7:R10"/>
    <mergeCell ref="S7:S10"/>
    <mergeCell ref="E44:T44"/>
    <mergeCell ref="E42:T42"/>
    <mergeCell ref="E43:Q43"/>
    <mergeCell ref="K7:K10"/>
    <mergeCell ref="E14:E15"/>
    <mergeCell ref="D7:I11"/>
    <mergeCell ref="O7:O10"/>
    <mergeCell ref="N7:N10"/>
    <mergeCell ref="P7:P10"/>
    <mergeCell ref="Q7:Q10"/>
    <mergeCell ref="E40:Q40"/>
    <mergeCell ref="E41:Q41"/>
    <mergeCell ref="E22:E23"/>
    <mergeCell ref="E16:E17"/>
    <mergeCell ref="E37:E38"/>
    <mergeCell ref="E28:E29"/>
  </mergeCells>
  <phoneticPr fontId="0" type="noConversion"/>
  <conditionalFormatting sqref="D6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" priority="1" stopIfTrue="1">
      <formula>U6=" "</formula>
    </cfRule>
  </conditionalFormatting>
  <printOptions horizontalCentered="1"/>
  <pageMargins left="0.27" right="0.26" top="0.73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2">
    <pageSetUpPr autoPageBreaks="0"/>
  </sheetPr>
  <dimension ref="C1:AS4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6" style="45" customWidth="1"/>
    <col min="7" max="20" width="8.140625" style="45" customWidth="1"/>
    <col min="21" max="43" width="1.7109375" style="45" customWidth="1"/>
    <col min="44" max="16384" width="9.140625" style="45"/>
  </cols>
  <sheetData>
    <row r="1" spans="3:45" hidden="1" x14ac:dyDescent="0.2"/>
    <row r="2" spans="3:45" hidden="1" x14ac:dyDescent="0.2"/>
    <row r="3" spans="3:45" ht="9" customHeight="1" x14ac:dyDescent="0.2">
      <c r="C3" s="44"/>
    </row>
    <row r="4" spans="3:45" s="46" customFormat="1" ht="15.75" x14ac:dyDescent="0.2">
      <c r="D4" s="14" t="s">
        <v>189</v>
      </c>
      <c r="E4" s="47"/>
      <c r="F4" s="47"/>
      <c r="G4" s="14" t="s">
        <v>301</v>
      </c>
      <c r="H4" s="14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45" s="46" customFormat="1" ht="14.45" customHeight="1" x14ac:dyDescent="0.2">
      <c r="D5" s="152"/>
      <c r="E5" s="47"/>
      <c r="F5" s="47"/>
      <c r="G5" s="14"/>
      <c r="H5" s="14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45" s="49" customFormat="1" ht="14.45" customHeight="1" x14ac:dyDescent="0.2">
      <c r="D6" s="233"/>
      <c r="E6" s="234"/>
      <c r="F6" s="234"/>
      <c r="G6" s="234"/>
      <c r="H6" s="235"/>
      <c r="I6" s="235"/>
      <c r="J6" s="235"/>
      <c r="K6" s="235"/>
      <c r="L6" s="235"/>
      <c r="M6" s="235"/>
      <c r="N6" s="235"/>
      <c r="O6" s="235"/>
      <c r="P6" s="236"/>
      <c r="Q6" s="236"/>
      <c r="R6" s="236"/>
      <c r="S6" s="236"/>
      <c r="T6" s="236"/>
    </row>
    <row r="7" spans="3:45" ht="14.45" customHeight="1" x14ac:dyDescent="0.2">
      <c r="D7" s="239"/>
      <c r="E7" s="239"/>
      <c r="F7" s="239"/>
      <c r="G7" s="239"/>
      <c r="H7" s="239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</row>
    <row r="8" spans="3:45" ht="14.45" customHeight="1" x14ac:dyDescent="0.2">
      <c r="D8" s="239"/>
      <c r="E8" s="239"/>
      <c r="F8" s="239"/>
      <c r="G8" s="239"/>
      <c r="H8" s="239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</row>
    <row r="9" spans="3:45" ht="14.45" customHeight="1" x14ac:dyDescent="0.2">
      <c r="D9" s="239"/>
      <c r="E9" s="239"/>
      <c r="F9" s="239"/>
      <c r="G9" s="239"/>
      <c r="H9" s="239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</row>
    <row r="10" spans="3:45" ht="14.45" customHeight="1" x14ac:dyDescent="0.2">
      <c r="D10" s="239"/>
      <c r="E10" s="239"/>
      <c r="F10" s="239"/>
      <c r="G10" s="239"/>
      <c r="H10" s="239"/>
      <c r="I10" s="264"/>
      <c r="J10" s="264" t="s">
        <v>208</v>
      </c>
      <c r="K10" s="264" t="s">
        <v>212</v>
      </c>
      <c r="L10" s="264" t="s">
        <v>215</v>
      </c>
      <c r="M10" s="264" t="s">
        <v>226</v>
      </c>
      <c r="N10" s="264" t="s">
        <v>230</v>
      </c>
      <c r="O10" s="264" t="s">
        <v>241</v>
      </c>
      <c r="P10" s="264" t="s">
        <v>244</v>
      </c>
      <c r="Q10" s="264" t="s">
        <v>261</v>
      </c>
      <c r="R10" s="264" t="s">
        <v>264</v>
      </c>
      <c r="S10" s="264" t="s">
        <v>274</v>
      </c>
      <c r="T10" s="264" t="s">
        <v>287</v>
      </c>
    </row>
    <row r="11" spans="3:45" ht="14.45" customHeight="1" x14ac:dyDescent="0.2">
      <c r="D11" s="239"/>
      <c r="E11" s="239"/>
      <c r="F11" s="239"/>
      <c r="G11" s="239"/>
      <c r="H11" s="239"/>
      <c r="I11" s="265" t="s">
        <v>193</v>
      </c>
      <c r="J11" s="428">
        <v>334741</v>
      </c>
      <c r="K11" s="428">
        <v>346458</v>
      </c>
      <c r="L11" s="428">
        <v>355592</v>
      </c>
      <c r="M11" s="428">
        <v>359616</v>
      </c>
      <c r="N11" s="428">
        <v>359456</v>
      </c>
      <c r="O11" s="428">
        <v>355140</v>
      </c>
      <c r="P11" s="428">
        <v>355682</v>
      </c>
      <c r="Q11" s="428">
        <v>356842</v>
      </c>
      <c r="R11" s="429">
        <v>357878</v>
      </c>
      <c r="S11" s="429">
        <v>350864</v>
      </c>
      <c r="T11" s="429">
        <v>353750</v>
      </c>
    </row>
    <row r="12" spans="3:45" ht="14.45" customHeight="1" x14ac:dyDescent="0.2">
      <c r="D12" s="241"/>
      <c r="E12" s="241"/>
      <c r="F12" s="241"/>
      <c r="G12" s="241"/>
      <c r="H12" s="241"/>
      <c r="I12" s="266" t="s">
        <v>194</v>
      </c>
      <c r="J12" s="430">
        <v>7780</v>
      </c>
      <c r="K12" s="430">
        <v>7882</v>
      </c>
      <c r="L12" s="430">
        <v>7976</v>
      </c>
      <c r="M12" s="430">
        <v>7987</v>
      </c>
      <c r="N12" s="430">
        <v>7905</v>
      </c>
      <c r="O12" s="430">
        <v>7513</v>
      </c>
      <c r="P12" s="430">
        <v>7074</v>
      </c>
      <c r="Q12" s="430">
        <v>6934</v>
      </c>
      <c r="R12" s="430">
        <v>7031</v>
      </c>
      <c r="S12" s="430">
        <v>6734</v>
      </c>
      <c r="T12" s="430">
        <v>6740</v>
      </c>
      <c r="AS12" s="156"/>
    </row>
    <row r="13" spans="3:45" ht="14.45" customHeight="1" x14ac:dyDescent="0.2">
      <c r="D13" s="269"/>
      <c r="E13" s="269"/>
      <c r="F13" s="269"/>
      <c r="G13" s="269"/>
      <c r="H13" s="269"/>
      <c r="I13" s="269" t="s">
        <v>195</v>
      </c>
      <c r="J13" s="430">
        <v>3329</v>
      </c>
      <c r="K13" s="430">
        <v>3764</v>
      </c>
      <c r="L13" s="430">
        <v>3784</v>
      </c>
      <c r="M13" s="430">
        <v>4087</v>
      </c>
      <c r="N13" s="430">
        <v>4776</v>
      </c>
      <c r="O13" s="430">
        <v>4800</v>
      </c>
      <c r="P13" s="430">
        <v>3635</v>
      </c>
      <c r="Q13" s="430">
        <v>3421</v>
      </c>
      <c r="R13" s="430">
        <v>4573</v>
      </c>
      <c r="S13" s="430">
        <v>4611</v>
      </c>
      <c r="T13" s="430">
        <v>5492</v>
      </c>
    </row>
    <row r="14" spans="3:45" ht="14.45" customHeight="1" x14ac:dyDescent="0.2">
      <c r="D14" s="246"/>
      <c r="E14" s="268"/>
      <c r="F14" s="248"/>
      <c r="G14" s="249"/>
      <c r="H14" s="248"/>
      <c r="I14" s="267" t="s">
        <v>196</v>
      </c>
      <c r="J14" s="430">
        <v>350029</v>
      </c>
      <c r="K14" s="430">
        <v>362743</v>
      </c>
      <c r="L14" s="430">
        <v>363968</v>
      </c>
      <c r="M14" s="430">
        <v>350777</v>
      </c>
      <c r="N14" s="430">
        <v>339377</v>
      </c>
      <c r="O14" s="430">
        <v>328802</v>
      </c>
      <c r="P14" s="430">
        <v>331149</v>
      </c>
      <c r="Q14" s="430">
        <v>333936</v>
      </c>
      <c r="R14" s="430">
        <v>339336</v>
      </c>
      <c r="S14" s="430">
        <v>342987</v>
      </c>
      <c r="T14" s="430">
        <v>340983</v>
      </c>
    </row>
    <row r="15" spans="3:45" ht="14.45" customHeight="1" x14ac:dyDescent="0.2">
      <c r="D15" s="246"/>
      <c r="E15" s="247"/>
      <c r="F15" s="248"/>
      <c r="G15" s="249"/>
      <c r="H15" s="248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370"/>
    </row>
    <row r="16" spans="3:45" ht="14.45" customHeight="1" x14ac:dyDescent="0.2">
      <c r="D16" s="246"/>
      <c r="E16" s="247"/>
      <c r="F16" s="248"/>
      <c r="G16" s="249"/>
      <c r="H16" s="248"/>
      <c r="I16" s="251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</row>
    <row r="17" spans="4:20" ht="14.45" customHeight="1" x14ac:dyDescent="0.2">
      <c r="D17" s="246"/>
      <c r="E17" s="252"/>
      <c r="F17" s="248"/>
      <c r="G17" s="249"/>
      <c r="H17" s="248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</row>
    <row r="18" spans="4:20" ht="14.45" customHeight="1" x14ac:dyDescent="0.2">
      <c r="D18" s="241"/>
      <c r="E18" s="241"/>
      <c r="F18" s="241"/>
      <c r="G18" s="241"/>
      <c r="H18" s="241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</row>
    <row r="19" spans="4:20" ht="14.45" customHeight="1" x14ac:dyDescent="0.2">
      <c r="D19" s="242"/>
      <c r="E19" s="243"/>
      <c r="F19" s="243"/>
      <c r="G19" s="244"/>
      <c r="H19" s="243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</row>
    <row r="20" spans="4:20" ht="14.45" customHeight="1" x14ac:dyDescent="0.2">
      <c r="D20" s="246"/>
      <c r="E20" s="247"/>
      <c r="F20" s="248"/>
      <c r="G20" s="249"/>
      <c r="H20" s="248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</row>
    <row r="21" spans="4:20" ht="14.45" customHeight="1" x14ac:dyDescent="0.2">
      <c r="D21" s="246"/>
      <c r="E21" s="247"/>
      <c r="F21" s="248"/>
      <c r="G21" s="249"/>
      <c r="H21" s="248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</row>
    <row r="22" spans="4:20" ht="14.45" customHeight="1" x14ac:dyDescent="0.2">
      <c r="D22" s="246"/>
      <c r="E22" s="247"/>
      <c r="F22" s="248"/>
      <c r="G22" s="249"/>
      <c r="H22" s="248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</row>
    <row r="23" spans="4:20" ht="14.45" customHeight="1" x14ac:dyDescent="0.2">
      <c r="D23" s="246"/>
      <c r="E23" s="247"/>
      <c r="F23" s="248"/>
      <c r="G23" s="249"/>
      <c r="H23" s="248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</row>
    <row r="24" spans="4:20" ht="14.45" customHeight="1" x14ac:dyDescent="0.2">
      <c r="D24" s="241"/>
      <c r="E24" s="241"/>
      <c r="F24" s="241"/>
      <c r="G24" s="241"/>
      <c r="H24" s="241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</row>
    <row r="25" spans="4:20" ht="14.45" customHeight="1" x14ac:dyDescent="0.2">
      <c r="D25" s="242"/>
      <c r="E25" s="243"/>
      <c r="F25" s="243"/>
      <c r="G25" s="244"/>
      <c r="H25" s="243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</row>
    <row r="26" spans="4:20" ht="14.45" customHeight="1" x14ac:dyDescent="0.2">
      <c r="D26" s="246"/>
      <c r="E26" s="247"/>
      <c r="F26" s="248"/>
      <c r="G26" s="249"/>
      <c r="H26" s="248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</row>
    <row r="27" spans="4:20" ht="14.45" customHeight="1" x14ac:dyDescent="0.2">
      <c r="D27" s="246"/>
      <c r="E27" s="247"/>
      <c r="F27" s="248"/>
      <c r="G27" s="249"/>
      <c r="H27" s="248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</row>
    <row r="28" spans="4:20" ht="14.45" customHeight="1" x14ac:dyDescent="0.2">
      <c r="D28" s="246"/>
      <c r="E28" s="247"/>
      <c r="F28" s="248"/>
      <c r="G28" s="249"/>
      <c r="H28" s="248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</row>
    <row r="29" spans="4:20" ht="14.45" customHeight="1" x14ac:dyDescent="0.2">
      <c r="D29" s="246"/>
      <c r="E29" s="252"/>
      <c r="F29" s="248"/>
      <c r="G29" s="249"/>
      <c r="H29" s="248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</row>
    <row r="30" spans="4:20" ht="14.45" customHeight="1" x14ac:dyDescent="0.2">
      <c r="D30" s="241"/>
      <c r="E30" s="241"/>
      <c r="F30" s="241"/>
      <c r="G30" s="241"/>
      <c r="H30" s="241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</row>
    <row r="31" spans="4:20" ht="14.45" customHeight="1" x14ac:dyDescent="0.2">
      <c r="D31" s="246"/>
      <c r="E31" s="248"/>
      <c r="F31" s="248"/>
      <c r="G31" s="249"/>
      <c r="H31" s="248"/>
      <c r="I31" s="255"/>
      <c r="J31" s="255"/>
      <c r="K31" s="255"/>
      <c r="L31" s="255"/>
      <c r="M31" s="255"/>
      <c r="N31" s="255"/>
      <c r="O31" s="255"/>
      <c r="P31" s="256"/>
      <c r="Q31" s="256"/>
      <c r="R31" s="256"/>
      <c r="S31" s="256"/>
      <c r="T31" s="256"/>
    </row>
    <row r="32" spans="4:20" ht="14.45" customHeight="1" x14ac:dyDescent="0.2">
      <c r="D32" s="246"/>
      <c r="E32" s="248"/>
      <c r="F32" s="248"/>
      <c r="G32" s="249"/>
      <c r="H32" s="248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</row>
    <row r="33" spans="4:20" ht="14.45" customHeight="1" x14ac:dyDescent="0.2">
      <c r="D33" s="246"/>
      <c r="E33" s="248"/>
      <c r="F33" s="248"/>
      <c r="G33" s="249"/>
      <c r="H33" s="248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</row>
    <row r="34" spans="4:20" ht="14.45" customHeight="1" x14ac:dyDescent="0.2">
      <c r="D34" s="246"/>
      <c r="E34" s="248"/>
      <c r="F34" s="248"/>
      <c r="G34" s="249"/>
      <c r="H34" s="248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</row>
    <row r="35" spans="4:20" ht="14.45" customHeight="1" x14ac:dyDescent="0.2">
      <c r="D35" s="241"/>
      <c r="E35" s="241"/>
      <c r="F35" s="241"/>
      <c r="G35" s="241"/>
      <c r="H35" s="241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</row>
    <row r="36" spans="4:20" ht="14.45" customHeight="1" x14ac:dyDescent="0.2">
      <c r="D36" s="242"/>
      <c r="E36" s="243"/>
      <c r="F36" s="243"/>
      <c r="G36" s="244"/>
      <c r="H36" s="243"/>
      <c r="I36" s="245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</row>
    <row r="37" spans="4:20" ht="14.45" customHeight="1" x14ac:dyDescent="0.25">
      <c r="D37" s="237"/>
      <c r="E37" s="247"/>
      <c r="F37" s="248"/>
      <c r="G37" s="249"/>
      <c r="H37" s="248"/>
      <c r="I37" s="250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</row>
    <row r="38" spans="4:20" ht="13.5" x14ac:dyDescent="0.25">
      <c r="D38" s="237"/>
      <c r="E38" s="238"/>
      <c r="F38" s="238"/>
      <c r="G38" s="238"/>
      <c r="H38" s="237"/>
      <c r="I38" s="237"/>
      <c r="J38" s="237"/>
      <c r="K38" s="237"/>
      <c r="L38" s="237"/>
      <c r="M38" s="237"/>
      <c r="N38" s="237"/>
      <c r="O38" s="237"/>
      <c r="P38" s="42"/>
      <c r="Q38" s="42"/>
      <c r="R38" s="42"/>
      <c r="S38" s="42"/>
      <c r="T38" s="42" t="s">
        <v>209</v>
      </c>
    </row>
    <row r="40" spans="4:20" x14ac:dyDescent="0.2">
      <c r="P40" s="154"/>
      <c r="Q40" s="154"/>
      <c r="R40" s="154"/>
      <c r="S40" s="154"/>
    </row>
  </sheetData>
  <phoneticPr fontId="0" type="noConversion"/>
  <conditionalFormatting sqref="D6">
    <cfRule type="cellIs" dxfId="3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>
    <pageSetUpPr autoPageBreaks="0"/>
  </sheetPr>
  <dimension ref="C1:AR4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6.85546875" style="45" customWidth="1"/>
    <col min="6" max="6" width="2.42578125" style="45" customWidth="1"/>
    <col min="7" max="19" width="8.140625" style="45" customWidth="1"/>
    <col min="20" max="22" width="1.7109375" style="45" customWidth="1"/>
    <col min="23" max="23" width="10.42578125" style="45" customWidth="1"/>
    <col min="24" max="42" width="1.7109375" style="45" customWidth="1"/>
    <col min="43" max="16384" width="9.140625" style="45"/>
  </cols>
  <sheetData>
    <row r="1" spans="3:44" hidden="1" x14ac:dyDescent="0.2"/>
    <row r="2" spans="3:44" hidden="1" x14ac:dyDescent="0.2"/>
    <row r="3" spans="3:44" ht="9" customHeight="1" x14ac:dyDescent="0.2">
      <c r="C3" s="44"/>
    </row>
    <row r="4" spans="3:44" s="46" customFormat="1" ht="15.75" x14ac:dyDescent="0.2">
      <c r="D4" s="14" t="s">
        <v>192</v>
      </c>
      <c r="E4" s="47"/>
      <c r="F4" s="14" t="s">
        <v>302</v>
      </c>
      <c r="G4" s="1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3:44" s="46" customFormat="1" ht="15.75" x14ac:dyDescent="0.2">
      <c r="D5" s="152"/>
      <c r="E5" s="47"/>
      <c r="F5" s="14"/>
      <c r="G5" s="14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3:44" s="49" customFormat="1" ht="14.25" customHeight="1" x14ac:dyDescent="0.2">
      <c r="D6" s="233"/>
      <c r="E6" s="234"/>
      <c r="F6" s="234"/>
      <c r="G6" s="235"/>
      <c r="H6" s="235"/>
      <c r="I6" s="235"/>
      <c r="J6" s="235"/>
      <c r="K6" s="235"/>
      <c r="L6" s="235"/>
      <c r="M6" s="235"/>
      <c r="N6" s="235"/>
      <c r="O6" s="236"/>
      <c r="P6" s="236"/>
      <c r="Q6" s="236"/>
      <c r="R6" s="236"/>
      <c r="S6" s="236"/>
    </row>
    <row r="7" spans="3:44" ht="13.5" customHeight="1" x14ac:dyDescent="0.2">
      <c r="D7" s="239"/>
      <c r="E7" s="239"/>
      <c r="F7" s="239"/>
      <c r="G7" s="239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</row>
    <row r="8" spans="3:44" ht="13.5" customHeight="1" x14ac:dyDescent="0.2">
      <c r="D8" s="239"/>
      <c r="E8" s="239"/>
      <c r="F8" s="239"/>
      <c r="G8" s="239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</row>
    <row r="9" spans="3:44" ht="13.5" customHeight="1" x14ac:dyDescent="0.2">
      <c r="D9" s="239"/>
      <c r="E9" s="239"/>
      <c r="F9" s="239"/>
      <c r="G9" s="239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</row>
    <row r="10" spans="3:44" ht="13.5" customHeight="1" x14ac:dyDescent="0.2">
      <c r="D10" s="239"/>
      <c r="E10" s="239"/>
      <c r="F10" s="239"/>
      <c r="G10" s="239"/>
      <c r="H10" s="258"/>
      <c r="I10" s="289" t="s">
        <v>208</v>
      </c>
      <c r="J10" s="289" t="s">
        <v>212</v>
      </c>
      <c r="K10" s="289" t="s">
        <v>215</v>
      </c>
      <c r="L10" s="289" t="s">
        <v>226</v>
      </c>
      <c r="M10" s="289" t="s">
        <v>230</v>
      </c>
      <c r="N10" s="289" t="s">
        <v>241</v>
      </c>
      <c r="O10" s="289" t="s">
        <v>244</v>
      </c>
      <c r="P10" s="289" t="s">
        <v>261</v>
      </c>
      <c r="Q10" s="289" t="s">
        <v>264</v>
      </c>
      <c r="R10" s="289" t="s">
        <v>274</v>
      </c>
      <c r="S10" s="289" t="s">
        <v>287</v>
      </c>
    </row>
    <row r="11" spans="3:44" ht="13.5" customHeight="1" x14ac:dyDescent="0.2">
      <c r="D11" s="239"/>
      <c r="E11" s="239"/>
      <c r="F11" s="239"/>
      <c r="G11" s="239"/>
      <c r="H11" s="305" t="s">
        <v>197</v>
      </c>
      <c r="I11" s="371">
        <v>9.1541832471585691E-2</v>
      </c>
      <c r="J11" s="371">
        <v>9.017045775244116E-2</v>
      </c>
      <c r="K11" s="371">
        <v>9.1154887118778324E-2</v>
      </c>
      <c r="L11" s="371">
        <v>0.10309491489460096</v>
      </c>
      <c r="M11" s="371">
        <v>0.11520275696113633</v>
      </c>
      <c r="N11" s="371">
        <v>0.12333828756414533</v>
      </c>
      <c r="O11" s="371">
        <v>0.12534871924930258</v>
      </c>
      <c r="P11" s="371">
        <v>0.12473060344827587</v>
      </c>
      <c r="Q11" s="371">
        <v>0.11789240605191979</v>
      </c>
      <c r="R11" s="371">
        <v>9.671754316299308E-2</v>
      </c>
      <c r="S11" s="371">
        <v>9.0748703154040322E-2</v>
      </c>
      <c r="W11" s="304"/>
    </row>
    <row r="12" spans="3:44" ht="13.5" customHeight="1" x14ac:dyDescent="0.2">
      <c r="D12" s="241"/>
      <c r="E12" s="241"/>
      <c r="F12" s="241"/>
      <c r="G12" s="241"/>
      <c r="H12" s="259" t="s">
        <v>68</v>
      </c>
      <c r="I12" s="371">
        <v>0.27003307826381451</v>
      </c>
      <c r="J12" s="371">
        <v>0.25780323982615566</v>
      </c>
      <c r="K12" s="371">
        <v>0.25405151168419665</v>
      </c>
      <c r="L12" s="371">
        <v>0.25059643147634814</v>
      </c>
      <c r="M12" s="371">
        <v>0.24673277783978156</v>
      </c>
      <c r="N12" s="371">
        <v>0.25200398176769528</v>
      </c>
      <c r="O12" s="371">
        <v>0.25294688440714969</v>
      </c>
      <c r="P12" s="371">
        <v>0.2557782811400422</v>
      </c>
      <c r="Q12" s="371">
        <v>0.2592016091683132</v>
      </c>
      <c r="R12" s="371">
        <v>0.26027830133278151</v>
      </c>
      <c r="S12" s="371">
        <v>0.26187411578684566</v>
      </c>
      <c r="W12" s="304"/>
      <c r="AR12" s="156"/>
    </row>
    <row r="13" spans="3:44" ht="13.5" customHeight="1" x14ac:dyDescent="0.2">
      <c r="D13" s="242"/>
      <c r="E13" s="243"/>
      <c r="F13" s="244"/>
      <c r="G13" s="243"/>
      <c r="H13" s="259" t="s">
        <v>69</v>
      </c>
      <c r="I13" s="371">
        <v>0.29161423679132081</v>
      </c>
      <c r="J13" s="371">
        <v>0.30136027544166621</v>
      </c>
      <c r="K13" s="371">
        <v>0.29200314659155924</v>
      </c>
      <c r="L13" s="371">
        <v>0.29125170360415992</v>
      </c>
      <c r="M13" s="371">
        <v>0.28174193776693768</v>
      </c>
      <c r="N13" s="371">
        <v>0.27607106517800761</v>
      </c>
      <c r="O13" s="371">
        <v>0.27543031679696545</v>
      </c>
      <c r="P13" s="371">
        <v>0.27450409042927515</v>
      </c>
      <c r="Q13" s="371">
        <v>0.27789668109035404</v>
      </c>
      <c r="R13" s="371">
        <v>0.28661793410477687</v>
      </c>
      <c r="S13" s="371">
        <v>0.28568060140364504</v>
      </c>
      <c r="W13" s="304"/>
    </row>
    <row r="14" spans="3:44" ht="13.5" customHeight="1" x14ac:dyDescent="0.2">
      <c r="D14" s="246"/>
      <c r="E14" s="247"/>
      <c r="F14" s="249"/>
      <c r="G14" s="248"/>
      <c r="H14" s="259" t="s">
        <v>70</v>
      </c>
      <c r="I14" s="371">
        <v>0.28307461440320447</v>
      </c>
      <c r="J14" s="371">
        <v>0.29454478749223911</v>
      </c>
      <c r="K14" s="371">
        <v>0.30590426000088017</v>
      </c>
      <c r="L14" s="371">
        <v>0.29923586042551337</v>
      </c>
      <c r="M14" s="371">
        <v>0.29938126257278264</v>
      </c>
      <c r="N14" s="371">
        <v>0.29192919953785024</v>
      </c>
      <c r="O14" s="371">
        <v>0.2891778495738182</v>
      </c>
      <c r="P14" s="371">
        <v>0.28794917751583393</v>
      </c>
      <c r="Q14" s="371">
        <v>0.28643305591256996</v>
      </c>
      <c r="R14" s="371">
        <v>0.29727515254559589</v>
      </c>
      <c r="S14" s="371">
        <v>0.29831895475602654</v>
      </c>
      <c r="W14" s="304"/>
    </row>
    <row r="15" spans="3:44" ht="13.5" customHeight="1" x14ac:dyDescent="0.2">
      <c r="D15" s="246"/>
      <c r="E15" s="247"/>
      <c r="F15" s="249"/>
      <c r="G15" s="248"/>
      <c r="H15" s="259" t="s">
        <v>198</v>
      </c>
      <c r="I15" s="372">
        <v>6.3736238070074544E-2</v>
      </c>
      <c r="J15" s="372">
        <v>5.6121239487497886E-2</v>
      </c>
      <c r="K15" s="372">
        <v>5.6886194604585667E-2</v>
      </c>
      <c r="L15" s="372">
        <v>5.5821089599377594E-2</v>
      </c>
      <c r="M15" s="372">
        <v>5.6941264859361768E-2</v>
      </c>
      <c r="N15" s="372">
        <v>5.6657465952301513E-2</v>
      </c>
      <c r="O15" s="372">
        <v>5.7096229972764062E-2</v>
      </c>
      <c r="P15" s="372">
        <v>5.7037847466572832E-2</v>
      </c>
      <c r="Q15" s="372">
        <v>5.8576247776842998E-2</v>
      </c>
      <c r="R15" s="372">
        <v>5.9111068853852651E-2</v>
      </c>
      <c r="S15" s="372">
        <v>6.3377624899442431E-2</v>
      </c>
      <c r="W15" s="304"/>
    </row>
    <row r="16" spans="3:44" ht="13.5" customHeight="1" x14ac:dyDescent="0.2">
      <c r="D16" s="246"/>
      <c r="E16" s="247"/>
      <c r="F16" s="249"/>
      <c r="G16" s="248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</row>
    <row r="17" spans="4:19" ht="13.5" customHeight="1" x14ac:dyDescent="0.2">
      <c r="D17" s="246"/>
      <c r="E17" s="252"/>
      <c r="F17" s="249"/>
      <c r="G17" s="248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</row>
    <row r="18" spans="4:19" ht="13.5" customHeight="1" x14ac:dyDescent="0.2">
      <c r="D18" s="241"/>
      <c r="E18" s="241"/>
      <c r="F18" s="241"/>
      <c r="G18" s="241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</row>
    <row r="19" spans="4:19" ht="13.5" customHeight="1" x14ac:dyDescent="0.2">
      <c r="D19" s="242"/>
      <c r="E19" s="243"/>
      <c r="F19" s="244"/>
      <c r="G19" s="243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</row>
    <row r="20" spans="4:19" ht="13.5" customHeight="1" x14ac:dyDescent="0.2">
      <c r="D20" s="246"/>
      <c r="E20" s="247"/>
      <c r="F20" s="249"/>
      <c r="G20" s="248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</row>
    <row r="21" spans="4:19" ht="13.5" customHeight="1" x14ac:dyDescent="0.2">
      <c r="D21" s="246"/>
      <c r="E21" s="247"/>
      <c r="F21" s="249"/>
      <c r="G21" s="248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</row>
    <row r="22" spans="4:19" ht="13.5" customHeight="1" x14ac:dyDescent="0.2">
      <c r="D22" s="246"/>
      <c r="E22" s="247"/>
      <c r="F22" s="249"/>
      <c r="G22" s="248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</row>
    <row r="23" spans="4:19" ht="13.5" customHeight="1" x14ac:dyDescent="0.2">
      <c r="D23" s="246"/>
      <c r="E23" s="247"/>
      <c r="F23" s="249"/>
      <c r="G23" s="248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</row>
    <row r="24" spans="4:19" ht="13.5" customHeight="1" x14ac:dyDescent="0.2">
      <c r="D24" s="241"/>
      <c r="E24" s="241"/>
      <c r="F24" s="241"/>
      <c r="G24" s="241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</row>
    <row r="25" spans="4:19" ht="13.5" customHeight="1" x14ac:dyDescent="0.2">
      <c r="D25" s="242"/>
      <c r="E25" s="243"/>
      <c r="F25" s="244"/>
      <c r="G25" s="243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</row>
    <row r="26" spans="4:19" ht="13.5" customHeight="1" x14ac:dyDescent="0.2">
      <c r="D26" s="246"/>
      <c r="E26" s="247"/>
      <c r="F26" s="249"/>
      <c r="G26" s="248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</row>
    <row r="27" spans="4:19" ht="13.5" customHeight="1" x14ac:dyDescent="0.2">
      <c r="D27" s="246"/>
      <c r="E27" s="247"/>
      <c r="F27" s="249"/>
      <c r="G27" s="248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</row>
    <row r="28" spans="4:19" ht="13.5" customHeight="1" x14ac:dyDescent="0.2">
      <c r="D28" s="246"/>
      <c r="E28" s="247"/>
      <c r="F28" s="249"/>
      <c r="G28" s="248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</row>
    <row r="29" spans="4:19" ht="13.5" customHeight="1" x14ac:dyDescent="0.2">
      <c r="D29" s="246"/>
      <c r="E29" s="252"/>
      <c r="F29" s="249"/>
      <c r="G29" s="248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</row>
    <row r="30" spans="4:19" ht="13.5" customHeight="1" x14ac:dyDescent="0.2">
      <c r="D30" s="241"/>
      <c r="E30" s="241"/>
      <c r="F30" s="241"/>
      <c r="G30" s="241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</row>
    <row r="31" spans="4:19" ht="13.5" customHeight="1" x14ac:dyDescent="0.2">
      <c r="D31" s="246"/>
      <c r="E31" s="248"/>
      <c r="F31" s="249"/>
      <c r="G31" s="248"/>
      <c r="H31" s="255"/>
      <c r="I31" s="255"/>
      <c r="J31" s="255"/>
      <c r="K31" s="255"/>
      <c r="L31" s="255"/>
      <c r="M31" s="255"/>
      <c r="N31" s="255"/>
      <c r="O31" s="256"/>
      <c r="P31" s="256"/>
      <c r="Q31" s="256"/>
      <c r="R31" s="256"/>
      <c r="S31" s="256"/>
    </row>
    <row r="32" spans="4:19" ht="13.5" customHeight="1" x14ac:dyDescent="0.2">
      <c r="D32" s="246"/>
      <c r="E32" s="248"/>
      <c r="F32" s="249"/>
      <c r="G32" s="248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</row>
    <row r="33" spans="4:19" ht="13.5" customHeight="1" x14ac:dyDescent="0.2">
      <c r="D33" s="246"/>
      <c r="E33" s="248"/>
      <c r="F33" s="249"/>
      <c r="G33" s="248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</row>
    <row r="34" spans="4:19" ht="13.5" customHeight="1" x14ac:dyDescent="0.2">
      <c r="D34" s="246"/>
      <c r="E34" s="248"/>
      <c r="F34" s="249"/>
      <c r="G34" s="248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</row>
    <row r="35" spans="4:19" ht="13.5" customHeight="1" x14ac:dyDescent="0.2">
      <c r="D35" s="241"/>
      <c r="E35" s="241"/>
      <c r="F35" s="241"/>
      <c r="G35" s="241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</row>
    <row r="36" spans="4:19" ht="13.5" customHeight="1" x14ac:dyDescent="0.25">
      <c r="D36" s="237"/>
      <c r="E36" s="243"/>
      <c r="F36" s="244"/>
      <c r="G36" s="243"/>
      <c r="H36" s="245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</row>
    <row r="37" spans="4:19" ht="15" customHeight="1" x14ac:dyDescent="0.25">
      <c r="D37" s="237"/>
      <c r="E37" s="238"/>
      <c r="F37" s="238"/>
      <c r="G37" s="237"/>
      <c r="H37" s="237"/>
      <c r="I37" s="237"/>
      <c r="J37" s="237"/>
      <c r="K37" s="237"/>
      <c r="L37" s="237"/>
      <c r="M37" s="237"/>
      <c r="N37" s="237"/>
      <c r="O37" s="42"/>
      <c r="P37" s="42"/>
      <c r="Q37" s="42"/>
      <c r="R37" s="42"/>
      <c r="S37" s="42" t="s">
        <v>210</v>
      </c>
    </row>
    <row r="41" spans="4:19" x14ac:dyDescent="0.2">
      <c r="O41" s="154"/>
      <c r="P41" s="154"/>
      <c r="Q41" s="154"/>
      <c r="R41" s="154"/>
    </row>
    <row r="46" spans="4:19" x14ac:dyDescent="0.2"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</row>
  </sheetData>
  <phoneticPr fontId="0" type="noConversion"/>
  <conditionalFormatting sqref="D6">
    <cfRule type="cellIs" dxfId="2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autoPageBreaks="0"/>
  </sheetPr>
  <dimension ref="C1:AE35"/>
  <sheetViews>
    <sheetView showGridLines="0" topLeftCell="C3" zoomScale="90" zoomScaleNormal="90" workbookViewId="0">
      <selection activeCell="J7" sqref="J7:J10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19.7109375" style="45" customWidth="1"/>
    <col min="9" max="20" width="8.140625" style="45" customWidth="1"/>
    <col min="21" max="16384" width="9.140625" style="45"/>
  </cols>
  <sheetData>
    <row r="1" spans="3:22" hidden="1" x14ac:dyDescent="0.2"/>
    <row r="2" spans="3:22" hidden="1" x14ac:dyDescent="0.2"/>
    <row r="3" spans="3:22" ht="9" customHeight="1" x14ac:dyDescent="0.2">
      <c r="C3" s="44"/>
    </row>
    <row r="4" spans="3:22" s="46" customFormat="1" ht="15.75" x14ac:dyDescent="0.2">
      <c r="D4" s="14" t="s">
        <v>75</v>
      </c>
      <c r="E4" s="47"/>
      <c r="F4" s="47"/>
      <c r="G4" s="47"/>
      <c r="H4" s="14" t="s">
        <v>144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2" s="46" customFormat="1" ht="15.75" x14ac:dyDescent="0.2">
      <c r="D5" s="83" t="s">
        <v>286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2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3:22" ht="6" customHeight="1" x14ac:dyDescent="0.2">
      <c r="C7" s="18"/>
      <c r="D7" s="508"/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</row>
    <row r="8" spans="3:22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8"/>
    </row>
    <row r="9" spans="3:22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8"/>
    </row>
    <row r="10" spans="3:22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8"/>
    </row>
    <row r="11" spans="3:22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07"/>
      <c r="N11" s="307"/>
      <c r="O11" s="307"/>
      <c r="P11" s="307"/>
      <c r="Q11" s="306"/>
      <c r="R11" s="306"/>
      <c r="S11" s="306"/>
      <c r="T11" s="318"/>
    </row>
    <row r="12" spans="3:22" ht="13.5" thickTop="1" x14ac:dyDescent="0.2">
      <c r="C12" s="18"/>
      <c r="D12" s="19"/>
      <c r="E12" s="20" t="s">
        <v>4</v>
      </c>
      <c r="F12" s="20"/>
      <c r="G12" s="20"/>
      <c r="H12" s="21"/>
      <c r="I12" s="22"/>
      <c r="J12" s="309">
        <v>345850</v>
      </c>
      <c r="K12" s="309">
        <v>358104</v>
      </c>
      <c r="L12" s="309">
        <v>367352</v>
      </c>
      <c r="M12" s="309">
        <v>371690</v>
      </c>
      <c r="N12" s="309">
        <v>372137</v>
      </c>
      <c r="O12" s="309">
        <v>367732</v>
      </c>
      <c r="P12" s="309">
        <v>368082</v>
      </c>
      <c r="Q12" s="308">
        <v>369485</v>
      </c>
      <c r="R12" s="308">
        <v>371870</v>
      </c>
      <c r="S12" s="308">
        <v>364876</v>
      </c>
      <c r="T12" s="319">
        <v>368924</v>
      </c>
    </row>
    <row r="13" spans="3:22" ht="13.5" thickBot="1" x14ac:dyDescent="0.25">
      <c r="C13" s="18"/>
      <c r="D13" s="23"/>
      <c r="E13" s="24" t="s">
        <v>143</v>
      </c>
      <c r="F13" s="310"/>
      <c r="G13" s="310"/>
      <c r="H13" s="310"/>
      <c r="I13" s="311"/>
      <c r="J13" s="313">
        <v>0.98806098923232077</v>
      </c>
      <c r="K13" s="313">
        <v>0.98721133143851159</v>
      </c>
      <c r="L13" s="313">
        <v>1.009297520661157</v>
      </c>
      <c r="M13" s="313">
        <v>1.0596190742266454</v>
      </c>
      <c r="N13" s="313">
        <v>1.0965298178721599</v>
      </c>
      <c r="O13" s="313">
        <v>1.1183995231172559</v>
      </c>
      <c r="P13" s="313">
        <v>1.1115298551407373</v>
      </c>
      <c r="Q13" s="312">
        <v>1.1064545302093813</v>
      </c>
      <c r="R13" s="312">
        <v>1.0958754744559964</v>
      </c>
      <c r="S13" s="312">
        <v>1.0638187453168779</v>
      </c>
      <c r="T13" s="320">
        <v>1.0819425015323345</v>
      </c>
      <c r="V13" s="303"/>
    </row>
    <row r="14" spans="3:22" x14ac:dyDescent="0.2">
      <c r="C14" s="18"/>
      <c r="D14" s="19"/>
      <c r="E14" s="25" t="s">
        <v>97</v>
      </c>
      <c r="F14" s="25"/>
      <c r="G14" s="25"/>
      <c r="H14" s="26"/>
      <c r="I14" s="27"/>
      <c r="J14" s="315">
        <v>342521</v>
      </c>
      <c r="K14" s="315">
        <v>354340</v>
      </c>
      <c r="L14" s="315">
        <v>363568</v>
      </c>
      <c r="M14" s="315">
        <v>367603</v>
      </c>
      <c r="N14" s="315">
        <v>367361</v>
      </c>
      <c r="O14" s="315">
        <v>362653</v>
      </c>
      <c r="P14" s="315">
        <v>362756</v>
      </c>
      <c r="Q14" s="314">
        <v>363776</v>
      </c>
      <c r="R14" s="314">
        <v>364909</v>
      </c>
      <c r="S14" s="314">
        <v>357598</v>
      </c>
      <c r="T14" s="321">
        <v>360490</v>
      </c>
    </row>
    <row r="15" spans="3:22" x14ac:dyDescent="0.2">
      <c r="C15" s="18"/>
      <c r="D15" s="28"/>
      <c r="E15" s="29" t="s">
        <v>139</v>
      </c>
      <c r="F15" s="29"/>
      <c r="G15" s="29"/>
      <c r="H15" s="30"/>
      <c r="I15" s="31"/>
      <c r="J15" s="317">
        <v>0.97855034868539459</v>
      </c>
      <c r="K15" s="317">
        <v>0.97683483899069035</v>
      </c>
      <c r="L15" s="317">
        <v>0.99890100228591527</v>
      </c>
      <c r="M15" s="317">
        <v>1.0479677972044918</v>
      </c>
      <c r="N15" s="317">
        <v>1.082456972629259</v>
      </c>
      <c r="O15" s="317">
        <v>1.1029525367850561</v>
      </c>
      <c r="P15" s="317">
        <v>1.0954464606566832</v>
      </c>
      <c r="Q15" s="316">
        <v>1.0893584399405873</v>
      </c>
      <c r="R15" s="316">
        <v>1.0753618832072047</v>
      </c>
      <c r="S15" s="316">
        <v>1.0425992821885377</v>
      </c>
      <c r="T15" s="322">
        <v>1.0572081306106169</v>
      </c>
    </row>
    <row r="16" spans="3:22" x14ac:dyDescent="0.2">
      <c r="C16" s="18"/>
      <c r="D16" s="33"/>
      <c r="E16" s="34" t="s">
        <v>262</v>
      </c>
      <c r="F16" s="34"/>
      <c r="G16" s="34"/>
      <c r="H16" s="35"/>
      <c r="I16" s="36"/>
      <c r="J16" s="137" t="s">
        <v>183</v>
      </c>
      <c r="K16" s="137" t="s">
        <v>183</v>
      </c>
      <c r="L16" s="137" t="s">
        <v>183</v>
      </c>
      <c r="M16" s="137" t="s">
        <v>183</v>
      </c>
      <c r="N16" s="137" t="s">
        <v>183</v>
      </c>
      <c r="O16" s="137">
        <v>279</v>
      </c>
      <c r="P16" s="137">
        <v>227</v>
      </c>
      <c r="Q16" s="136">
        <v>329</v>
      </c>
      <c r="R16" s="136">
        <v>219</v>
      </c>
      <c r="S16" s="136">
        <v>267</v>
      </c>
      <c r="T16" s="295">
        <v>249</v>
      </c>
    </row>
    <row r="17" spans="3:31" x14ac:dyDescent="0.2">
      <c r="C17" s="18"/>
      <c r="D17" s="33"/>
      <c r="E17" s="34" t="s">
        <v>263</v>
      </c>
      <c r="F17" s="34"/>
      <c r="G17" s="34"/>
      <c r="H17" s="35"/>
      <c r="I17" s="36"/>
      <c r="J17" s="137" t="s">
        <v>183</v>
      </c>
      <c r="K17" s="137" t="s">
        <v>183</v>
      </c>
      <c r="L17" s="137" t="s">
        <v>183</v>
      </c>
      <c r="M17" s="137" t="s">
        <v>183</v>
      </c>
      <c r="N17" s="137" t="s">
        <v>183</v>
      </c>
      <c r="O17" s="137" t="s">
        <v>183</v>
      </c>
      <c r="P17" s="137">
        <v>1464</v>
      </c>
      <c r="Q17" s="136">
        <v>1959</v>
      </c>
      <c r="R17" s="136">
        <v>2169</v>
      </c>
      <c r="S17" s="136">
        <v>2400</v>
      </c>
      <c r="T17" s="295">
        <v>2693</v>
      </c>
    </row>
    <row r="18" spans="3:31" x14ac:dyDescent="0.2">
      <c r="C18" s="18"/>
      <c r="D18" s="33"/>
      <c r="E18" s="34" t="s">
        <v>112</v>
      </c>
      <c r="F18" s="34"/>
      <c r="G18" s="34"/>
      <c r="H18" s="35"/>
      <c r="I18" s="36"/>
      <c r="J18" s="137">
        <v>274</v>
      </c>
      <c r="K18" s="137">
        <v>284</v>
      </c>
      <c r="L18" s="137">
        <v>264</v>
      </c>
      <c r="M18" s="137">
        <v>268</v>
      </c>
      <c r="N18" s="137">
        <v>262</v>
      </c>
      <c r="O18" s="137">
        <v>231</v>
      </c>
      <c r="P18" s="137">
        <v>228</v>
      </c>
      <c r="Q18" s="136">
        <v>289</v>
      </c>
      <c r="R18" s="136">
        <v>196</v>
      </c>
      <c r="S18" s="136">
        <v>187</v>
      </c>
      <c r="T18" s="295">
        <v>210</v>
      </c>
    </row>
    <row r="19" spans="3:31" ht="13.5" thickBot="1" x14ac:dyDescent="0.25">
      <c r="C19" s="18"/>
      <c r="D19" s="38"/>
      <c r="E19" s="39" t="s">
        <v>268</v>
      </c>
      <c r="F19" s="39"/>
      <c r="G19" s="39"/>
      <c r="H19" s="40"/>
      <c r="I19" s="41"/>
      <c r="J19" s="142">
        <v>3055</v>
      </c>
      <c r="K19" s="142">
        <v>3480</v>
      </c>
      <c r="L19" s="142">
        <v>3520</v>
      </c>
      <c r="M19" s="142">
        <v>3819</v>
      </c>
      <c r="N19" s="142">
        <v>4514</v>
      </c>
      <c r="O19" s="142">
        <v>4569</v>
      </c>
      <c r="P19" s="142">
        <v>3407</v>
      </c>
      <c r="Q19" s="141">
        <v>3132</v>
      </c>
      <c r="R19" s="141">
        <v>4377</v>
      </c>
      <c r="S19" s="141">
        <v>4424</v>
      </c>
      <c r="T19" s="323">
        <v>5282</v>
      </c>
    </row>
    <row r="20" spans="3:31" ht="18" customHeight="1" x14ac:dyDescent="0.25">
      <c r="D20" s="52"/>
      <c r="E20" s="53"/>
      <c r="F20" s="53"/>
      <c r="G20" s="53"/>
      <c r="H20" s="53"/>
      <c r="I20" s="5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 t="s">
        <v>209</v>
      </c>
    </row>
    <row r="21" spans="3:31" s="377" customFormat="1" ht="13.5" x14ac:dyDescent="0.25">
      <c r="D21" s="378"/>
      <c r="E21" s="379"/>
      <c r="F21" s="379"/>
      <c r="G21" s="379"/>
      <c r="H21" s="379"/>
      <c r="I21" s="378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</row>
    <row r="22" spans="3:31" s="377" customFormat="1" ht="13.5" x14ac:dyDescent="0.25">
      <c r="D22" s="378"/>
      <c r="E22" s="379"/>
      <c r="F22" s="379"/>
      <c r="G22" s="379"/>
      <c r="H22" s="379"/>
      <c r="I22" s="378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</row>
    <row r="23" spans="3:31" s="377" customFormat="1" ht="13.5" x14ac:dyDescent="0.25">
      <c r="D23" s="378"/>
      <c r="E23" s="379"/>
      <c r="F23" s="379"/>
      <c r="G23" s="379"/>
      <c r="H23" s="379"/>
      <c r="I23" s="378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</row>
    <row r="24" spans="3:31" s="377" customFormat="1" ht="13.5" x14ac:dyDescent="0.25">
      <c r="D24" s="378"/>
      <c r="E24" s="379"/>
      <c r="F24" s="379"/>
      <c r="G24" s="379"/>
      <c r="H24" s="379"/>
      <c r="I24" s="378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</row>
    <row r="25" spans="3:31" s="377" customFormat="1" ht="13.5" x14ac:dyDescent="0.25">
      <c r="D25" s="378"/>
      <c r="E25" s="379"/>
      <c r="F25" s="379"/>
      <c r="G25" s="379"/>
      <c r="H25" s="379"/>
      <c r="I25" s="378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</row>
    <row r="26" spans="3:31" s="377" customFormat="1" ht="13.5" x14ac:dyDescent="0.25">
      <c r="D26" s="378"/>
      <c r="E26" s="379"/>
      <c r="F26" s="379"/>
      <c r="G26" s="379"/>
      <c r="H26" s="379"/>
      <c r="I26" s="378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</row>
    <row r="27" spans="3:31" x14ac:dyDescent="0.2"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</row>
    <row r="28" spans="3:31" x14ac:dyDescent="0.2"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</row>
    <row r="29" spans="3:31" x14ac:dyDescent="0.2"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</row>
    <row r="30" spans="3:31" x14ac:dyDescent="0.2"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</row>
    <row r="31" spans="3:31" x14ac:dyDescent="0.2"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</row>
    <row r="34" spans="10:20" x14ac:dyDescent="0.2"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</row>
    <row r="35" spans="10:20" x14ac:dyDescent="0.2"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</row>
  </sheetData>
  <mergeCells count="12">
    <mergeCell ref="N7:N10"/>
    <mergeCell ref="O7:O10"/>
    <mergeCell ref="P7:P10"/>
    <mergeCell ref="T7:T10"/>
    <mergeCell ref="Q7:Q10"/>
    <mergeCell ref="R7:R10"/>
    <mergeCell ref="S7:S10"/>
    <mergeCell ref="L7:L10"/>
    <mergeCell ref="D7:I11"/>
    <mergeCell ref="J7:J10"/>
    <mergeCell ref="K7:K10"/>
    <mergeCell ref="M7:M10"/>
  </mergeCells>
  <conditionalFormatting sqref="D6">
    <cfRule type="cellIs" dxfId="3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4" priority="1" stopIfTrue="1">
      <formula>#REF!=" "</formula>
    </cfRule>
  </conditionalFormatting>
  <printOptions horizontalCentered="1"/>
  <pageMargins left="0.38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5">
    <pageSetUpPr autoPageBreaks="0"/>
  </sheetPr>
  <dimension ref="C1:AS4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5.5703125" style="45" customWidth="1"/>
    <col min="7" max="20" width="8.140625" style="45" customWidth="1"/>
    <col min="21" max="29" width="1.7109375" style="45" customWidth="1"/>
    <col min="30" max="30" width="4.5703125" style="45" customWidth="1"/>
    <col min="31" max="31" width="6.28515625" style="45" customWidth="1"/>
    <col min="32" max="43" width="1.7109375" style="45" customWidth="1"/>
    <col min="44" max="16384" width="9.140625" style="45"/>
  </cols>
  <sheetData>
    <row r="1" spans="3:45" hidden="1" x14ac:dyDescent="0.2"/>
    <row r="2" spans="3:45" hidden="1" x14ac:dyDescent="0.2"/>
    <row r="3" spans="3:45" ht="9" customHeight="1" x14ac:dyDescent="0.2">
      <c r="C3" s="44"/>
    </row>
    <row r="4" spans="3:45" s="46" customFormat="1" ht="15.75" x14ac:dyDescent="0.2">
      <c r="D4" s="14" t="s">
        <v>191</v>
      </c>
      <c r="E4" s="47"/>
      <c r="F4" s="47"/>
      <c r="G4" s="14" t="s">
        <v>303</v>
      </c>
      <c r="H4" s="14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45" s="46" customFormat="1" ht="15.75" x14ac:dyDescent="0.2">
      <c r="D5" s="152"/>
      <c r="E5" s="47"/>
      <c r="F5" s="47"/>
      <c r="G5" s="14"/>
      <c r="H5" s="14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45" s="49" customFormat="1" ht="14.25" customHeight="1" x14ac:dyDescent="0.2">
      <c r="D6" s="233"/>
      <c r="E6" s="234"/>
      <c r="F6" s="234"/>
      <c r="G6" s="234"/>
      <c r="H6" s="235"/>
      <c r="I6" s="235"/>
      <c r="J6" s="235"/>
      <c r="K6" s="235"/>
      <c r="L6" s="235"/>
      <c r="M6" s="235"/>
      <c r="N6" s="235"/>
      <c r="O6" s="235"/>
      <c r="P6" s="236"/>
      <c r="Q6" s="236"/>
      <c r="R6" s="236"/>
      <c r="S6" s="236"/>
      <c r="T6" s="236"/>
    </row>
    <row r="7" spans="3:45" ht="13.5" customHeight="1" x14ac:dyDescent="0.2">
      <c r="D7" s="239"/>
      <c r="E7" s="239"/>
      <c r="F7" s="239"/>
      <c r="G7" s="239"/>
      <c r="H7" s="239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</row>
    <row r="8" spans="3:45" ht="13.5" customHeight="1" x14ac:dyDescent="0.2">
      <c r="D8" s="239"/>
      <c r="E8" s="239"/>
      <c r="F8" s="239"/>
      <c r="G8" s="239"/>
      <c r="H8" s="239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</row>
    <row r="9" spans="3:45" ht="13.5" customHeight="1" x14ac:dyDescent="0.2">
      <c r="D9" s="239"/>
      <c r="E9" s="239"/>
      <c r="F9" s="239"/>
      <c r="G9" s="239"/>
      <c r="H9" s="239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</row>
    <row r="10" spans="3:45" ht="13.5" customHeight="1" x14ac:dyDescent="0.2">
      <c r="D10" s="239"/>
      <c r="E10" s="239"/>
      <c r="F10" s="239"/>
      <c r="G10" s="239"/>
      <c r="H10" s="239"/>
      <c r="I10" s="258"/>
      <c r="J10" s="289" t="s">
        <v>208</v>
      </c>
      <c r="K10" s="289" t="s">
        <v>212</v>
      </c>
      <c r="L10" s="289" t="s">
        <v>215</v>
      </c>
      <c r="M10" s="289" t="s">
        <v>226</v>
      </c>
      <c r="N10" s="289" t="s">
        <v>230</v>
      </c>
      <c r="O10" s="289" t="s">
        <v>241</v>
      </c>
      <c r="P10" s="289" t="s">
        <v>244</v>
      </c>
      <c r="Q10" s="289" t="s">
        <v>261</v>
      </c>
      <c r="R10" s="289" t="s">
        <v>264</v>
      </c>
      <c r="S10" s="289" t="s">
        <v>274</v>
      </c>
      <c r="T10" s="289" t="s">
        <v>287</v>
      </c>
    </row>
    <row r="11" spans="3:45" ht="13.5" customHeight="1" x14ac:dyDescent="0.2">
      <c r="D11" s="239"/>
      <c r="E11" s="239"/>
      <c r="F11" s="239"/>
      <c r="G11" s="239"/>
      <c r="H11" s="239"/>
      <c r="I11" s="305" t="s">
        <v>280</v>
      </c>
      <c r="J11" s="371">
        <v>0.52849320624619756</v>
      </c>
      <c r="K11" s="371">
        <v>0.51945719417281977</v>
      </c>
      <c r="L11" s="371">
        <v>0.51681415929203545</v>
      </c>
      <c r="M11" s="371">
        <v>0.52113222179139196</v>
      </c>
      <c r="N11" s="371">
        <v>0.52678057208677287</v>
      </c>
      <c r="O11" s="371">
        <v>0.53618736801689382</v>
      </c>
      <c r="P11" s="371">
        <v>0.539191497437844</v>
      </c>
      <c r="Q11" s="371">
        <v>0.54340836012861737</v>
      </c>
      <c r="R11" s="371">
        <v>0.54091251885369529</v>
      </c>
      <c r="S11" s="371">
        <v>0.54918186947526804</v>
      </c>
      <c r="T11" s="371">
        <v>0.54365301925593568</v>
      </c>
    </row>
    <row r="12" spans="3:45" ht="13.5" customHeight="1" x14ac:dyDescent="0.2">
      <c r="D12" s="241"/>
      <c r="E12" s="241"/>
      <c r="F12" s="241"/>
      <c r="G12" s="241"/>
      <c r="H12" s="241"/>
      <c r="I12" s="259" t="s">
        <v>281</v>
      </c>
      <c r="J12" s="371">
        <v>0.26931656864733322</v>
      </c>
      <c r="K12" s="371">
        <v>0.26840949910197565</v>
      </c>
      <c r="L12" s="371">
        <v>0.26666666666666666</v>
      </c>
      <c r="M12" s="371">
        <v>0.26269872043427683</v>
      </c>
      <c r="N12" s="371">
        <v>0.25839892493760797</v>
      </c>
      <c r="O12" s="371">
        <v>0.25091188327894032</v>
      </c>
      <c r="P12" s="371">
        <v>0.25166065667109511</v>
      </c>
      <c r="Q12" s="371">
        <v>0.24664270853035747</v>
      </c>
      <c r="R12" s="371">
        <v>0.2537707390648567</v>
      </c>
      <c r="S12" s="371">
        <v>0.25822832424299419</v>
      </c>
      <c r="T12" s="371">
        <v>0.26472237801458215</v>
      </c>
      <c r="AS12" s="156"/>
    </row>
    <row r="13" spans="3:45" ht="13.5" customHeight="1" x14ac:dyDescent="0.2">
      <c r="D13" s="242"/>
      <c r="E13" s="243"/>
      <c r="F13" s="243"/>
      <c r="G13" s="244"/>
      <c r="H13" s="243"/>
      <c r="I13" s="259" t="s">
        <v>282</v>
      </c>
      <c r="J13" s="371">
        <v>0.12147637396065707</v>
      </c>
      <c r="K13" s="371">
        <v>0.12592296946717221</v>
      </c>
      <c r="L13" s="371">
        <v>0.1272369714847591</v>
      </c>
      <c r="M13" s="371">
        <v>0.12543621558743698</v>
      </c>
      <c r="N13" s="371">
        <v>0.12555192935304282</v>
      </c>
      <c r="O13" s="371">
        <v>0.12574390478018813</v>
      </c>
      <c r="P13" s="371">
        <v>0.12260390966027709</v>
      </c>
      <c r="Q13" s="371">
        <v>0.12237563835823718</v>
      </c>
      <c r="R13" s="371">
        <v>0.11858974358974358</v>
      </c>
      <c r="S13" s="371">
        <v>0.1117171337220237</v>
      </c>
      <c r="T13" s="371">
        <v>0.11011404000747803</v>
      </c>
    </row>
    <row r="14" spans="3:45" ht="13.5" customHeight="1" x14ac:dyDescent="0.2">
      <c r="D14" s="246"/>
      <c r="E14" s="247"/>
      <c r="F14" s="248"/>
      <c r="G14" s="249"/>
      <c r="H14" s="248"/>
      <c r="I14" s="259" t="s">
        <v>283</v>
      </c>
      <c r="J14" s="372">
        <v>8.0713851145812213E-2</v>
      </c>
      <c r="K14" s="372">
        <v>8.621033725803233E-2</v>
      </c>
      <c r="L14" s="372">
        <v>8.9282202556538834E-2</v>
      </c>
      <c r="M14" s="372">
        <v>9.0732842186894147E-2</v>
      </c>
      <c r="N14" s="372">
        <v>8.9268573622576314E-2</v>
      </c>
      <c r="O14" s="372">
        <v>8.7156843923977725E-2</v>
      </c>
      <c r="P14" s="372">
        <v>8.6543936230783824E-2</v>
      </c>
      <c r="Q14" s="372">
        <v>8.7573292982787973E-2</v>
      </c>
      <c r="R14" s="372">
        <v>8.6726998491704371E-2</v>
      </c>
      <c r="S14" s="372">
        <v>8.0872672559714129E-2</v>
      </c>
      <c r="T14" s="372">
        <v>8.1510562722004118E-2</v>
      </c>
    </row>
    <row r="15" spans="3:45" ht="13.5" customHeight="1" x14ac:dyDescent="0.2">
      <c r="D15" s="246"/>
      <c r="E15" s="247"/>
      <c r="F15" s="248"/>
      <c r="G15" s="249"/>
      <c r="H15" s="248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</row>
    <row r="16" spans="3:45" ht="13.5" customHeight="1" x14ac:dyDescent="0.2">
      <c r="D16" s="246"/>
      <c r="E16" s="247"/>
      <c r="F16" s="248"/>
      <c r="G16" s="249"/>
      <c r="H16" s="248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4:20" ht="13.5" customHeight="1" x14ac:dyDescent="0.2">
      <c r="D17" s="246"/>
      <c r="E17" s="252"/>
      <c r="F17" s="248"/>
      <c r="G17" s="249"/>
      <c r="H17" s="248"/>
      <c r="I17" s="25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</row>
    <row r="18" spans="4:20" ht="13.5" customHeight="1" x14ac:dyDescent="0.2">
      <c r="D18" s="241"/>
      <c r="E18" s="241"/>
      <c r="F18" s="241"/>
      <c r="G18" s="241"/>
      <c r="H18" s="241"/>
      <c r="I18" s="248"/>
      <c r="J18" s="374"/>
      <c r="K18" s="375"/>
      <c r="L18" s="375"/>
      <c r="M18" s="375"/>
      <c r="N18" s="375"/>
      <c r="O18" s="375"/>
      <c r="P18" s="375"/>
      <c r="Q18" s="375"/>
      <c r="R18" s="375"/>
      <c r="S18" s="375"/>
      <c r="T18" s="375"/>
    </row>
    <row r="19" spans="4:20" ht="13.5" customHeight="1" x14ac:dyDescent="0.2">
      <c r="D19" s="242"/>
      <c r="E19" s="243"/>
      <c r="F19" s="243"/>
      <c r="G19" s="244"/>
      <c r="H19" s="243"/>
      <c r="I19" s="248"/>
      <c r="J19" s="374"/>
      <c r="K19" s="375"/>
      <c r="L19" s="375"/>
      <c r="M19" s="375"/>
      <c r="N19" s="375"/>
      <c r="O19" s="375"/>
      <c r="P19" s="375"/>
      <c r="Q19" s="375"/>
      <c r="R19" s="375"/>
      <c r="S19" s="375"/>
      <c r="T19" s="375"/>
    </row>
    <row r="20" spans="4:20" ht="13.5" customHeight="1" x14ac:dyDescent="0.2">
      <c r="D20" s="246"/>
      <c r="E20" s="247"/>
      <c r="F20" s="248"/>
      <c r="G20" s="249"/>
      <c r="H20" s="248"/>
      <c r="I20" s="248"/>
      <c r="J20" s="374"/>
      <c r="K20" s="373"/>
      <c r="L20" s="373"/>
      <c r="M20" s="373"/>
      <c r="N20" s="373"/>
      <c r="O20" s="373"/>
      <c r="P20" s="373"/>
      <c r="Q20" s="373"/>
      <c r="R20" s="373"/>
      <c r="S20" s="373"/>
      <c r="T20" s="373"/>
    </row>
    <row r="21" spans="4:20" ht="13.5" customHeight="1" x14ac:dyDescent="0.2">
      <c r="D21" s="246"/>
      <c r="E21" s="247"/>
      <c r="F21" s="248"/>
      <c r="G21" s="249"/>
      <c r="H21" s="248"/>
      <c r="I21" s="248"/>
      <c r="J21" s="248"/>
      <c r="K21" s="250"/>
      <c r="L21" s="250"/>
      <c r="M21" s="250"/>
      <c r="N21" s="250"/>
      <c r="O21" s="250"/>
      <c r="P21" s="250"/>
      <c r="Q21" s="250"/>
      <c r="R21" s="250"/>
      <c r="S21" s="250"/>
      <c r="T21" s="250"/>
    </row>
    <row r="22" spans="4:20" ht="13.5" customHeight="1" x14ac:dyDescent="0.2">
      <c r="D22" s="246"/>
      <c r="E22" s="247"/>
      <c r="F22" s="248"/>
      <c r="G22" s="249"/>
      <c r="H22" s="248"/>
      <c r="I22" s="248"/>
      <c r="J22" s="248"/>
      <c r="K22" s="251"/>
      <c r="L22" s="251"/>
      <c r="M22" s="251"/>
      <c r="N22" s="251"/>
      <c r="O22" s="251"/>
      <c r="P22" s="251"/>
      <c r="Q22" s="251"/>
      <c r="R22" s="251"/>
      <c r="S22" s="251"/>
      <c r="T22" s="251"/>
    </row>
    <row r="23" spans="4:20" ht="13.5" customHeight="1" x14ac:dyDescent="0.2">
      <c r="D23" s="246"/>
      <c r="E23" s="247"/>
      <c r="F23" s="248"/>
      <c r="G23" s="249"/>
      <c r="H23" s="248"/>
      <c r="I23" s="248"/>
      <c r="J23" s="248"/>
      <c r="K23" s="253"/>
      <c r="L23" s="253"/>
      <c r="M23" s="253"/>
      <c r="N23" s="253"/>
      <c r="O23" s="253"/>
      <c r="P23" s="253"/>
      <c r="Q23" s="253"/>
      <c r="R23" s="253"/>
      <c r="S23" s="253"/>
      <c r="T23" s="253"/>
    </row>
    <row r="24" spans="4:20" ht="13.5" customHeight="1" x14ac:dyDescent="0.2">
      <c r="D24" s="241"/>
      <c r="E24" s="241"/>
      <c r="F24" s="241"/>
      <c r="G24" s="241"/>
      <c r="H24" s="241"/>
      <c r="I24" s="248"/>
      <c r="J24" s="248"/>
      <c r="K24" s="254"/>
      <c r="L24" s="254"/>
      <c r="M24" s="254"/>
      <c r="N24" s="254"/>
      <c r="O24" s="254"/>
      <c r="P24" s="254"/>
      <c r="Q24" s="254"/>
      <c r="R24" s="254"/>
      <c r="S24" s="254"/>
      <c r="T24" s="254"/>
    </row>
    <row r="25" spans="4:20" ht="13.5" customHeight="1" x14ac:dyDescent="0.2">
      <c r="D25" s="242"/>
      <c r="E25" s="243"/>
      <c r="F25" s="243"/>
      <c r="G25" s="244"/>
      <c r="H25" s="243"/>
      <c r="I25" s="248"/>
      <c r="J25" s="248"/>
      <c r="K25" s="245"/>
      <c r="L25" s="245"/>
      <c r="M25" s="245"/>
      <c r="N25" s="245"/>
      <c r="O25" s="245"/>
      <c r="P25" s="245"/>
      <c r="Q25" s="245"/>
      <c r="R25" s="245"/>
      <c r="S25" s="245"/>
      <c r="T25" s="245"/>
    </row>
    <row r="26" spans="4:20" ht="13.5" customHeight="1" x14ac:dyDescent="0.2">
      <c r="D26" s="246"/>
      <c r="E26" s="247"/>
      <c r="F26" s="248"/>
      <c r="G26" s="249"/>
      <c r="H26" s="248"/>
      <c r="I26" s="248"/>
      <c r="J26" s="248"/>
      <c r="K26" s="250"/>
      <c r="L26" s="250"/>
      <c r="M26" s="250"/>
      <c r="N26" s="250"/>
      <c r="O26" s="250"/>
      <c r="P26" s="250"/>
      <c r="Q26" s="250"/>
      <c r="R26" s="250"/>
      <c r="S26" s="250"/>
      <c r="T26" s="250"/>
    </row>
    <row r="27" spans="4:20" ht="13.5" customHeight="1" x14ac:dyDescent="0.2">
      <c r="D27" s="246"/>
      <c r="E27" s="247"/>
      <c r="F27" s="248"/>
      <c r="G27" s="249"/>
      <c r="H27" s="248"/>
      <c r="I27" s="248"/>
      <c r="J27" s="248"/>
      <c r="K27" s="250"/>
      <c r="L27" s="250"/>
      <c r="M27" s="250"/>
      <c r="N27" s="250"/>
      <c r="O27" s="250"/>
      <c r="P27" s="250"/>
      <c r="Q27" s="250"/>
      <c r="R27" s="250"/>
      <c r="S27" s="250"/>
      <c r="T27" s="250"/>
    </row>
    <row r="28" spans="4:20" ht="13.5" customHeight="1" x14ac:dyDescent="0.2">
      <c r="D28" s="246"/>
      <c r="E28" s="247"/>
      <c r="F28" s="248"/>
      <c r="G28" s="249"/>
      <c r="H28" s="248"/>
      <c r="I28" s="248"/>
      <c r="J28" s="248"/>
      <c r="K28" s="251"/>
      <c r="L28" s="251"/>
      <c r="M28" s="251"/>
      <c r="N28" s="251"/>
      <c r="O28" s="251"/>
      <c r="P28" s="251"/>
      <c r="Q28" s="251"/>
      <c r="R28" s="251"/>
      <c r="S28" s="251"/>
      <c r="T28" s="251"/>
    </row>
    <row r="29" spans="4:20" ht="13.5" customHeight="1" x14ac:dyDescent="0.2">
      <c r="D29" s="246"/>
      <c r="E29" s="252"/>
      <c r="F29" s="248"/>
      <c r="G29" s="249"/>
      <c r="H29" s="248"/>
      <c r="I29" s="248"/>
      <c r="J29" s="248"/>
      <c r="K29" s="253"/>
      <c r="L29" s="253"/>
      <c r="M29" s="253"/>
      <c r="N29" s="253"/>
      <c r="O29" s="253"/>
      <c r="P29" s="253"/>
      <c r="Q29" s="253"/>
      <c r="R29" s="253"/>
      <c r="S29" s="253"/>
      <c r="T29" s="253"/>
    </row>
    <row r="30" spans="4:20" ht="13.5" customHeight="1" x14ac:dyDescent="0.2">
      <c r="D30" s="241"/>
      <c r="E30" s="241"/>
      <c r="F30" s="241"/>
      <c r="G30" s="241"/>
      <c r="H30" s="241"/>
      <c r="I30" s="248"/>
      <c r="J30" s="248"/>
      <c r="K30" s="254"/>
      <c r="L30" s="254"/>
      <c r="M30" s="254"/>
      <c r="N30" s="254"/>
      <c r="O30" s="254"/>
      <c r="P30" s="254"/>
      <c r="Q30" s="254"/>
      <c r="R30" s="254"/>
      <c r="S30" s="254"/>
      <c r="T30" s="254"/>
    </row>
    <row r="31" spans="4:20" ht="13.5" customHeight="1" x14ac:dyDescent="0.2">
      <c r="D31" s="246"/>
      <c r="E31" s="248"/>
      <c r="F31" s="248"/>
      <c r="G31" s="249"/>
      <c r="H31" s="248"/>
      <c r="I31" s="248"/>
      <c r="J31" s="248"/>
      <c r="K31" s="255"/>
      <c r="L31" s="255"/>
      <c r="M31" s="255"/>
      <c r="N31" s="255"/>
      <c r="O31" s="255"/>
      <c r="P31" s="256"/>
      <c r="Q31" s="256"/>
      <c r="R31" s="256"/>
      <c r="S31" s="256"/>
      <c r="T31" s="256"/>
    </row>
    <row r="32" spans="4:20" ht="13.5" customHeight="1" x14ac:dyDescent="0.2">
      <c r="D32" s="246"/>
      <c r="E32" s="248"/>
      <c r="F32" s="248"/>
      <c r="G32" s="249"/>
      <c r="H32" s="248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</row>
    <row r="33" spans="4:20" ht="13.5" customHeight="1" x14ac:dyDescent="0.2">
      <c r="D33" s="246"/>
      <c r="E33" s="248"/>
      <c r="F33" s="248"/>
      <c r="G33" s="249"/>
      <c r="H33" s="248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</row>
    <row r="34" spans="4:20" ht="13.5" customHeight="1" x14ac:dyDescent="0.2">
      <c r="D34" s="246"/>
      <c r="E34" s="248"/>
      <c r="F34" s="248"/>
      <c r="G34" s="249"/>
      <c r="H34" s="248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</row>
    <row r="35" spans="4:20" ht="13.5" customHeight="1" x14ac:dyDescent="0.25">
      <c r="D35" s="237"/>
      <c r="E35" s="241"/>
      <c r="F35" s="241"/>
      <c r="G35" s="241"/>
      <c r="H35" s="241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</row>
    <row r="36" spans="4:20" ht="13.5" x14ac:dyDescent="0.25">
      <c r="D36" s="237"/>
      <c r="E36" s="238"/>
      <c r="F36" s="238"/>
      <c r="G36" s="238"/>
      <c r="H36" s="237"/>
      <c r="I36" s="237"/>
      <c r="J36" s="237"/>
      <c r="K36" s="237"/>
      <c r="L36" s="237"/>
      <c r="M36" s="237"/>
      <c r="N36" s="237"/>
      <c r="O36" s="237"/>
      <c r="P36" s="42"/>
      <c r="Q36" s="42"/>
      <c r="R36" s="42"/>
      <c r="S36" s="42"/>
      <c r="T36" s="42" t="s">
        <v>210</v>
      </c>
    </row>
    <row r="38" spans="4:20" x14ac:dyDescent="0.2">
      <c r="P38" s="154"/>
      <c r="Q38" s="154"/>
      <c r="R38" s="154"/>
      <c r="S38" s="154"/>
    </row>
    <row r="43" spans="4:20" x14ac:dyDescent="0.2"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</sheetData>
  <phoneticPr fontId="0" type="noConversion"/>
  <conditionalFormatting sqref="D6">
    <cfRule type="cellIs" dxfId="1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6">
    <pageSetUpPr autoPageBreaks="0"/>
  </sheetPr>
  <dimension ref="C1:AT5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0.7109375" style="45" customWidth="1"/>
    <col min="7" max="20" width="8.140625" style="45" customWidth="1"/>
    <col min="21" max="44" width="1.7109375" style="45" customWidth="1"/>
    <col min="45" max="16384" width="9.140625" style="45"/>
  </cols>
  <sheetData>
    <row r="1" spans="3:46" hidden="1" x14ac:dyDescent="0.2"/>
    <row r="2" spans="3:46" hidden="1" x14ac:dyDescent="0.2"/>
    <row r="3" spans="3:46" ht="9" customHeight="1" x14ac:dyDescent="0.2">
      <c r="C3" s="44"/>
    </row>
    <row r="4" spans="3:46" s="46" customFormat="1" ht="15.75" x14ac:dyDescent="0.2">
      <c r="D4" s="14" t="s">
        <v>190</v>
      </c>
      <c r="E4" s="47"/>
      <c r="F4" s="47"/>
      <c r="G4" s="14" t="s">
        <v>206</v>
      </c>
      <c r="H4" s="14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46" s="46" customFormat="1" ht="15.75" x14ac:dyDescent="0.2">
      <c r="D5" s="14" t="s">
        <v>304</v>
      </c>
      <c r="E5" s="47"/>
      <c r="F5" s="47"/>
      <c r="G5" s="14"/>
      <c r="H5" s="14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46" s="49" customFormat="1" ht="14.25" customHeight="1" x14ac:dyDescent="0.2">
      <c r="D6" s="233"/>
      <c r="E6" s="234"/>
      <c r="F6" s="234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6"/>
      <c r="U6" s="13" t="s">
        <v>76</v>
      </c>
    </row>
    <row r="7" spans="3:46" ht="13.5" customHeight="1" x14ac:dyDescent="0.2">
      <c r="D7" s="239"/>
      <c r="E7" s="239"/>
      <c r="F7" s="239"/>
      <c r="G7" s="239"/>
      <c r="H7" s="239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</row>
    <row r="8" spans="3:46" ht="13.5" customHeight="1" x14ac:dyDescent="0.2">
      <c r="D8" s="239"/>
      <c r="E8" s="239"/>
      <c r="F8" s="239"/>
      <c r="G8" s="239"/>
      <c r="H8" s="239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</row>
    <row r="9" spans="3:46" ht="13.5" customHeight="1" x14ac:dyDescent="0.2">
      <c r="D9" s="239"/>
      <c r="E9" s="239"/>
      <c r="F9" s="239"/>
      <c r="G9" s="239"/>
      <c r="H9" s="239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</row>
    <row r="10" spans="3:46" ht="13.5" customHeight="1" x14ac:dyDescent="0.2">
      <c r="D10" s="239"/>
      <c r="E10" s="239"/>
      <c r="F10" s="239"/>
      <c r="G10" s="239"/>
      <c r="H10" s="239"/>
      <c r="I10" s="261" t="s">
        <v>199</v>
      </c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</row>
    <row r="11" spans="3:46" ht="13.5" customHeight="1" x14ac:dyDescent="0.2">
      <c r="D11" s="239"/>
      <c r="E11" s="239"/>
      <c r="F11" s="239"/>
      <c r="G11" s="239"/>
      <c r="H11" s="239"/>
      <c r="I11" s="261"/>
      <c r="J11" s="376">
        <v>2011</v>
      </c>
      <c r="K11" s="376">
        <v>2012</v>
      </c>
      <c r="L11" s="376">
        <v>2013</v>
      </c>
      <c r="M11" s="376">
        <v>2014</v>
      </c>
      <c r="N11" s="376">
        <v>2015</v>
      </c>
      <c r="O11" s="376">
        <v>2016</v>
      </c>
      <c r="P11" s="376">
        <v>2017</v>
      </c>
      <c r="Q11" s="376">
        <v>2018</v>
      </c>
      <c r="R11" s="376">
        <v>2019</v>
      </c>
      <c r="S11" s="376">
        <v>2020</v>
      </c>
      <c r="T11" s="376">
        <v>2021</v>
      </c>
    </row>
    <row r="12" spans="3:46" ht="13.5" customHeight="1" x14ac:dyDescent="0.2">
      <c r="D12" s="239"/>
      <c r="E12" s="239"/>
      <c r="F12" s="239"/>
      <c r="G12" s="239"/>
      <c r="H12" s="239"/>
      <c r="I12" s="262" t="s">
        <v>200</v>
      </c>
      <c r="J12" s="429">
        <f>'B3.15'!J13</f>
        <v>18918.548529283104</v>
      </c>
      <c r="K12" s="429">
        <f>'B3.15'!K13</f>
        <v>20603.758987267043</v>
      </c>
      <c r="L12" s="429">
        <f>'B3.15'!L13</f>
        <v>20678.761422264477</v>
      </c>
      <c r="M12" s="429">
        <f>'B3.15'!M13</f>
        <v>20966.003900379921</v>
      </c>
      <c r="N12" s="429">
        <f>'B3.15'!N13</f>
        <v>21297.713929334372</v>
      </c>
      <c r="O12" s="429">
        <f>'B3.15'!O13</f>
        <v>22300.278758351709</v>
      </c>
      <c r="P12" s="429">
        <f>'B3.15'!P13</f>
        <v>23852.17189226449</v>
      </c>
      <c r="Q12" s="429">
        <f>'B3.15'!Q13</f>
        <v>26359.8</v>
      </c>
      <c r="R12" s="429">
        <f>'B3.15'!R13</f>
        <v>29884.628645574321</v>
      </c>
      <c r="S12" s="429">
        <f>'B3.15'!S13</f>
        <v>32171.781299502607</v>
      </c>
      <c r="T12" s="429">
        <f>'B3.15'!T13</f>
        <v>34404.581792147517</v>
      </c>
    </row>
    <row r="13" spans="3:46" ht="13.5" customHeight="1" x14ac:dyDescent="0.2">
      <c r="D13" s="241"/>
      <c r="E13" s="241"/>
      <c r="F13" s="241"/>
      <c r="G13" s="241"/>
      <c r="H13" s="241"/>
      <c r="I13" s="263" t="s">
        <v>201</v>
      </c>
      <c r="J13" s="460">
        <f>'B3.15'!J16</f>
        <v>19956.274819918886</v>
      </c>
      <c r="K13" s="460">
        <f>'B3.15'!K16</f>
        <v>21045.719088117512</v>
      </c>
      <c r="L13" s="460">
        <f>'B3.15'!L16</f>
        <v>20824.533154344892</v>
      </c>
      <c r="M13" s="460">
        <f>'B3.15'!M16</f>
        <v>21029.091173901626</v>
      </c>
      <c r="N13" s="460">
        <f>'B3.15'!N16</f>
        <v>21297.713929334372</v>
      </c>
      <c r="O13" s="460">
        <f>'B3.15'!O16</f>
        <v>22145.261924877566</v>
      </c>
      <c r="P13" s="460">
        <f>'B3.15'!P16</f>
        <v>23134.987286386509</v>
      </c>
      <c r="Q13" s="460">
        <f>'B3.15'!Q16</f>
        <v>25033.048433048432</v>
      </c>
      <c r="R13" s="460">
        <f>'B3.15'!R16</f>
        <v>27594.301611795312</v>
      </c>
      <c r="S13" s="460">
        <f>'B3.15'!S16</f>
        <v>28776.190786674961</v>
      </c>
      <c r="T13" s="460">
        <f>'B3.15'!T16</f>
        <v>29891.035440614702</v>
      </c>
      <c r="AT13" s="156"/>
    </row>
    <row r="14" spans="3:46" ht="13.5" customHeight="1" x14ac:dyDescent="0.2">
      <c r="D14" s="242"/>
      <c r="E14" s="243"/>
      <c r="F14" s="243"/>
      <c r="G14" s="244"/>
      <c r="H14" s="243"/>
      <c r="I14" s="260" t="s">
        <v>202</v>
      </c>
      <c r="J14" s="260">
        <f>'B3.14'!J13/1000</f>
        <v>35.376873999999873</v>
      </c>
      <c r="K14" s="260">
        <f>'B3.14'!K13/1000</f>
        <v>36.598816000000078</v>
      </c>
      <c r="L14" s="260">
        <f>'B3.14'!L13/1000</f>
        <v>37.883651000000128</v>
      </c>
      <c r="M14" s="260">
        <f>'B3.14'!M13/1000</f>
        <v>39.134308000000019</v>
      </c>
      <c r="N14" s="260">
        <f>'B3.14'!N13/1000</f>
        <v>40.046603999999974</v>
      </c>
      <c r="O14" s="260">
        <f>'B3.14'!O13/1000</f>
        <v>40.703772999999941</v>
      </c>
      <c r="P14" s="260">
        <f>'B3.14'!P13/1000</f>
        <v>42.392534000000062</v>
      </c>
      <c r="Q14" s="260">
        <f>'B3.14'!Q13/1000</f>
        <v>44.068655600000007</v>
      </c>
      <c r="R14" s="260">
        <f>'B3.14'!R13/1000</f>
        <v>46.113577699999965</v>
      </c>
      <c r="S14" s="260">
        <f>'B3.14'!S13/1000</f>
        <v>47.931286799999896</v>
      </c>
      <c r="T14" s="260">
        <f>'B3.14'!T13/1000</f>
        <v>49.143196100000033</v>
      </c>
    </row>
    <row r="15" spans="3:46" ht="13.5" customHeight="1" x14ac:dyDescent="0.2">
      <c r="D15" s="246"/>
      <c r="E15" s="247"/>
      <c r="F15" s="248"/>
      <c r="G15" s="249"/>
      <c r="H15" s="248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</row>
    <row r="16" spans="3:46" ht="13.5" customHeight="1" x14ac:dyDescent="0.2">
      <c r="D16" s="246"/>
      <c r="E16" s="247"/>
      <c r="F16" s="248"/>
      <c r="G16" s="249"/>
      <c r="H16" s="248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</row>
    <row r="17" spans="4:20" ht="13.5" customHeight="1" x14ac:dyDescent="0.2">
      <c r="D17" s="246"/>
      <c r="E17" s="247"/>
      <c r="F17" s="248"/>
      <c r="G17" s="249"/>
      <c r="H17" s="248"/>
      <c r="I17" s="260" t="s">
        <v>203</v>
      </c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</row>
    <row r="18" spans="4:20" ht="13.5" customHeight="1" x14ac:dyDescent="0.2">
      <c r="D18" s="246"/>
      <c r="E18" s="247"/>
      <c r="F18" s="248"/>
      <c r="G18" s="249"/>
      <c r="H18" s="248"/>
      <c r="I18" s="260"/>
      <c r="J18" s="260">
        <v>2011</v>
      </c>
      <c r="K18" s="260">
        <v>2012</v>
      </c>
      <c r="L18" s="260">
        <v>2013</v>
      </c>
      <c r="M18" s="260">
        <v>2014</v>
      </c>
      <c r="N18" s="260">
        <v>2015</v>
      </c>
      <c r="O18" s="260">
        <v>2016</v>
      </c>
      <c r="P18" s="260">
        <v>2017</v>
      </c>
      <c r="Q18" s="376">
        <v>2018</v>
      </c>
      <c r="R18" s="260">
        <v>2019</v>
      </c>
      <c r="S18" s="260">
        <v>2020</v>
      </c>
      <c r="T18" s="260">
        <v>2021</v>
      </c>
    </row>
    <row r="19" spans="4:20" ht="13.5" customHeight="1" x14ac:dyDescent="0.2">
      <c r="D19" s="246"/>
      <c r="E19" s="252"/>
      <c r="F19" s="248"/>
      <c r="G19" s="249"/>
      <c r="H19" s="248"/>
      <c r="I19" s="260" t="s">
        <v>204</v>
      </c>
      <c r="J19" s="429">
        <f>'B3.15'!J14</f>
        <v>21024.769899888393</v>
      </c>
      <c r="K19" s="429">
        <f>'B3.15'!K14</f>
        <v>23326.585325190164</v>
      </c>
      <c r="L19" s="429">
        <f>'B3.15'!L14</f>
        <v>23398.843524431213</v>
      </c>
      <c r="M19" s="429">
        <f>'B3.15'!M14</f>
        <v>23720.195000108317</v>
      </c>
      <c r="N19" s="429">
        <f>'B3.15'!N14</f>
        <v>24108.012934292918</v>
      </c>
      <c r="O19" s="429">
        <f>'B3.15'!O14</f>
        <v>25299.673340191901</v>
      </c>
      <c r="P19" s="429">
        <f>'B3.15'!P14</f>
        <v>27089.125220247472</v>
      </c>
      <c r="Q19" s="429">
        <f>'B3.15'!Q14</f>
        <v>30020.6</v>
      </c>
      <c r="R19" s="429">
        <f>'B3.15'!R14</f>
        <v>34154.640012802338</v>
      </c>
      <c r="S19" s="429">
        <f>'B3.15'!S14</f>
        <v>36590.502403024504</v>
      </c>
      <c r="T19" s="429">
        <f>'B3.15'!T14</f>
        <v>39198.400252708656</v>
      </c>
    </row>
    <row r="20" spans="4:20" ht="13.5" customHeight="1" x14ac:dyDescent="0.2">
      <c r="D20" s="241"/>
      <c r="E20" s="241"/>
      <c r="F20" s="241"/>
      <c r="G20" s="241"/>
      <c r="H20" s="241"/>
      <c r="I20" s="263" t="s">
        <v>205</v>
      </c>
      <c r="J20" s="460">
        <f>'B3.15'!J17</f>
        <v>22178.027320557376</v>
      </c>
      <c r="K20" s="460">
        <f>'B3.15'!K17</f>
        <v>23826.951302543577</v>
      </c>
      <c r="L20" s="460">
        <f>'B3.15'!L17</f>
        <v>23563.790054814919</v>
      </c>
      <c r="M20" s="460">
        <f>'B3.15'!M17</f>
        <v>23791.569709236024</v>
      </c>
      <c r="N20" s="460">
        <f>'B3.15'!N17</f>
        <v>24108.012934292918</v>
      </c>
      <c r="O20" s="460">
        <f>'B3.15'!O17</f>
        <v>25123.806693338531</v>
      </c>
      <c r="P20" s="460">
        <f>'B3.15'!P17</f>
        <v>26274.612240783194</v>
      </c>
      <c r="Q20" s="460">
        <f>'B3.15'!Q17</f>
        <v>28509.591642924977</v>
      </c>
      <c r="R20" s="460">
        <f>'B3.15'!R17</f>
        <v>31537.063723732535</v>
      </c>
      <c r="S20" s="460">
        <f>'B3.15'!S17</f>
        <v>32728.535244207967</v>
      </c>
      <c r="T20" s="460">
        <f>'B3.15'!T17</f>
        <v>34055.951566210824</v>
      </c>
    </row>
    <row r="21" spans="4:20" ht="13.5" customHeight="1" x14ac:dyDescent="0.2">
      <c r="D21" s="241"/>
      <c r="E21" s="241"/>
      <c r="F21" s="241"/>
      <c r="G21" s="241"/>
      <c r="H21" s="241"/>
      <c r="I21" s="260" t="s">
        <v>202</v>
      </c>
      <c r="J21" s="260">
        <f>'B3.14'!J14/1000</f>
        <v>26.371601000000034</v>
      </c>
      <c r="K21" s="260">
        <f>'B3.14'!K14/1000</f>
        <v>27.365211000000002</v>
      </c>
      <c r="L21" s="260">
        <f>'B3.14'!L14/1000</f>
        <v>28.308481000000015</v>
      </c>
      <c r="M21" s="260">
        <f>'B3.14'!M14/1000</f>
        <v>29.156564999999961</v>
      </c>
      <c r="N21" s="260">
        <f>'B3.14'!N14/1000</f>
        <v>29.662490000000002</v>
      </c>
      <c r="O21" s="260">
        <f>'B3.14'!O14/1000</f>
        <v>29.784757999999979</v>
      </c>
      <c r="P21" s="260">
        <f>'B3.14'!P14/1000</f>
        <v>30.208621000000047</v>
      </c>
      <c r="Q21" s="260">
        <f>'B3.14'!Q14/1000</f>
        <v>30.802148799999998</v>
      </c>
      <c r="R21" s="260">
        <f>'B3.14'!R14/1000</f>
        <v>31.983730000000005</v>
      </c>
      <c r="S21" s="260">
        <f>'B3.14'!S14/1000</f>
        <v>33.024077999999932</v>
      </c>
      <c r="T21" s="260">
        <f>'B3.14'!T14/1000</f>
        <v>33.860985599999957</v>
      </c>
    </row>
    <row r="22" spans="4:20" ht="13.5" customHeight="1" x14ac:dyDescent="0.2">
      <c r="D22" s="242"/>
      <c r="E22" s="243"/>
      <c r="F22" s="243"/>
      <c r="G22" s="244"/>
      <c r="H22" s="243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</row>
    <row r="23" spans="4:20" ht="13.5" customHeight="1" x14ac:dyDescent="0.2">
      <c r="D23" s="246"/>
      <c r="E23" s="247"/>
      <c r="F23" s="248"/>
      <c r="G23" s="249"/>
      <c r="H23" s="248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</row>
    <row r="24" spans="4:20" ht="13.5" customHeight="1" x14ac:dyDescent="0.2">
      <c r="D24" s="246"/>
      <c r="E24" s="247"/>
      <c r="F24" s="248"/>
      <c r="G24" s="249"/>
      <c r="H24" s="248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</row>
    <row r="25" spans="4:20" ht="13.5" customHeight="1" x14ac:dyDescent="0.2">
      <c r="D25" s="246"/>
      <c r="E25" s="247"/>
      <c r="F25" s="248"/>
      <c r="G25" s="249"/>
      <c r="H25" s="248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</row>
    <row r="26" spans="4:20" ht="13.5" customHeight="1" x14ac:dyDescent="0.2">
      <c r="D26" s="246"/>
      <c r="E26" s="247"/>
      <c r="F26" s="248"/>
      <c r="G26" s="249"/>
      <c r="H26" s="248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</row>
    <row r="27" spans="4:20" ht="13.5" customHeight="1" x14ac:dyDescent="0.2">
      <c r="D27" s="246"/>
      <c r="E27" s="247"/>
      <c r="F27" s="248"/>
      <c r="G27" s="249"/>
      <c r="H27" s="248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</row>
    <row r="28" spans="4:20" ht="13.5" customHeight="1" x14ac:dyDescent="0.2">
      <c r="D28" s="241"/>
      <c r="E28" s="241"/>
      <c r="F28" s="241"/>
      <c r="G28" s="241"/>
      <c r="H28" s="241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</row>
    <row r="29" spans="4:20" ht="13.5" customHeight="1" x14ac:dyDescent="0.2">
      <c r="D29" s="242"/>
      <c r="E29" s="243"/>
      <c r="F29" s="243"/>
      <c r="G29" s="244"/>
      <c r="H29" s="243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</row>
    <row r="30" spans="4:20" ht="13.5" customHeight="1" x14ac:dyDescent="0.2">
      <c r="D30" s="246"/>
      <c r="E30" s="247"/>
      <c r="F30" s="248"/>
      <c r="G30" s="249"/>
      <c r="H30" s="248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</row>
    <row r="31" spans="4:20" ht="13.5" customHeight="1" x14ac:dyDescent="0.2">
      <c r="D31" s="246"/>
      <c r="E31" s="247"/>
      <c r="F31" s="248"/>
      <c r="G31" s="249"/>
      <c r="H31" s="248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</row>
    <row r="32" spans="4:20" ht="13.5" customHeight="1" x14ac:dyDescent="0.2">
      <c r="D32" s="246"/>
      <c r="E32" s="247"/>
      <c r="F32" s="248"/>
      <c r="G32" s="249"/>
      <c r="H32" s="248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</row>
    <row r="33" spans="4:21" ht="13.5" customHeight="1" x14ac:dyDescent="0.2">
      <c r="D33" s="246"/>
      <c r="E33" s="252"/>
      <c r="F33" s="248"/>
      <c r="G33" s="249"/>
      <c r="H33" s="248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</row>
    <row r="34" spans="4:21" ht="13.5" customHeight="1" x14ac:dyDescent="0.2">
      <c r="D34" s="241"/>
      <c r="E34" s="241"/>
      <c r="F34" s="241"/>
      <c r="G34" s="241"/>
      <c r="H34" s="241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</row>
    <row r="35" spans="4:21" ht="13.5" customHeight="1" x14ac:dyDescent="0.2">
      <c r="D35" s="246"/>
      <c r="E35" s="248"/>
      <c r="F35" s="248"/>
      <c r="G35" s="249"/>
      <c r="H35" s="248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6"/>
    </row>
    <row r="36" spans="4:21" ht="13.5" customHeight="1" x14ac:dyDescent="0.2">
      <c r="D36" s="246"/>
      <c r="E36" s="248"/>
      <c r="F36" s="248"/>
      <c r="G36" s="249"/>
      <c r="H36" s="248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</row>
    <row r="37" spans="4:21" ht="13.5" customHeight="1" x14ac:dyDescent="0.2">
      <c r="D37" s="246"/>
      <c r="E37" s="248"/>
      <c r="F37" s="248"/>
      <c r="G37" s="249"/>
      <c r="H37" s="248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</row>
    <row r="38" spans="4:21" ht="13.5" customHeight="1" x14ac:dyDescent="0.2">
      <c r="D38" s="246"/>
      <c r="E38" s="248"/>
      <c r="F38" s="248"/>
      <c r="G38" s="249"/>
      <c r="H38" s="248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</row>
    <row r="39" spans="4:21" ht="13.5" customHeight="1" x14ac:dyDescent="0.2">
      <c r="D39" s="246"/>
      <c r="E39" s="248"/>
      <c r="F39" s="248"/>
      <c r="G39" s="249"/>
      <c r="H39" s="248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</row>
    <row r="40" spans="4:21" ht="13.5" customHeight="1" x14ac:dyDescent="0.2">
      <c r="D40" s="241"/>
      <c r="E40" s="241"/>
      <c r="F40" s="241"/>
      <c r="G40" s="241"/>
      <c r="H40" s="241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</row>
    <row r="41" spans="4:21" ht="13.5" customHeight="1" x14ac:dyDescent="0.2">
      <c r="D41" s="242"/>
      <c r="E41" s="243"/>
      <c r="F41" s="243"/>
      <c r="G41" s="244"/>
      <c r="H41" s="243"/>
      <c r="I41" s="245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</row>
    <row r="42" spans="4:21" ht="13.5" customHeight="1" x14ac:dyDescent="0.2">
      <c r="D42" s="246"/>
      <c r="E42" s="247"/>
      <c r="F42" s="248"/>
      <c r="G42" s="249"/>
      <c r="H42" s="248"/>
      <c r="I42" s="250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</row>
    <row r="43" spans="4:21" ht="13.5" customHeight="1" x14ac:dyDescent="0.2">
      <c r="D43" s="246"/>
      <c r="E43" s="247"/>
      <c r="F43" s="248"/>
      <c r="G43" s="249"/>
      <c r="H43" s="248"/>
      <c r="I43" s="250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</row>
    <row r="44" spans="4:21" ht="13.5" customHeight="1" x14ac:dyDescent="0.2">
      <c r="D44" s="246"/>
      <c r="E44" s="247"/>
      <c r="F44" s="248"/>
      <c r="G44" s="249"/>
      <c r="H44" s="248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</row>
    <row r="45" spans="4:21" ht="13.5" x14ac:dyDescent="0.25">
      <c r="D45" s="237" t="s">
        <v>77</v>
      </c>
      <c r="E45" s="238"/>
      <c r="F45" s="238"/>
      <c r="G45" s="238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42" t="s">
        <v>209</v>
      </c>
      <c r="U45" s="45" t="s">
        <v>76</v>
      </c>
    </row>
    <row r="46" spans="4:21" ht="12.75" customHeight="1" x14ac:dyDescent="0.2">
      <c r="D46" s="43"/>
      <c r="E46" s="231" t="s">
        <v>243</v>
      </c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</row>
    <row r="47" spans="4:21" ht="12.75" customHeight="1" x14ac:dyDescent="0.2">
      <c r="D47" s="157" t="s">
        <v>3</v>
      </c>
      <c r="E47" s="231" t="s">
        <v>207</v>
      </c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</row>
    <row r="49" spans="9:20" x14ac:dyDescent="0.2">
      <c r="T49" s="154"/>
    </row>
    <row r="54" spans="9:20" x14ac:dyDescent="0.2"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</row>
  </sheetData>
  <phoneticPr fontId="0" type="noConversion"/>
  <conditionalFormatting sqref="D6">
    <cfRule type="cellIs" dxfId="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V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5.42578125" style="45" customWidth="1"/>
    <col min="8" max="20" width="8.140625" style="45" customWidth="1"/>
    <col min="21" max="21" width="9.85546875" style="45" bestFit="1" customWidth="1"/>
    <col min="22" max="16384" width="9.140625" style="45"/>
  </cols>
  <sheetData>
    <row r="1" spans="2:21" hidden="1" x14ac:dyDescent="0.2"/>
    <row r="2" spans="2:21" hidden="1" x14ac:dyDescent="0.2"/>
    <row r="4" spans="2:21" s="46" customFormat="1" ht="15.75" x14ac:dyDescent="0.2">
      <c r="D4" s="14" t="s">
        <v>78</v>
      </c>
      <c r="E4" s="47"/>
      <c r="F4" s="47"/>
      <c r="G4" s="47"/>
      <c r="H4" s="14" t="s">
        <v>279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1" s="46" customFormat="1" ht="15.75" x14ac:dyDescent="0.2">
      <c r="B5" s="144">
        <v>30</v>
      </c>
      <c r="D5" s="83" t="s">
        <v>288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1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2:21" ht="6" customHeight="1" x14ac:dyDescent="0.2">
      <c r="C7" s="18"/>
      <c r="D7" s="508" t="s">
        <v>5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27" t="s">
        <v>261</v>
      </c>
      <c r="R7" s="506" t="s">
        <v>264</v>
      </c>
      <c r="S7" s="506" t="s">
        <v>274</v>
      </c>
      <c r="T7" s="517" t="s">
        <v>287</v>
      </c>
    </row>
    <row r="8" spans="2:21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28"/>
      <c r="R8" s="507"/>
      <c r="S8" s="507"/>
      <c r="T8" s="518"/>
    </row>
    <row r="9" spans="2:21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28"/>
      <c r="R9" s="507"/>
      <c r="S9" s="507"/>
      <c r="T9" s="518"/>
    </row>
    <row r="10" spans="2:21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28"/>
      <c r="R10" s="507"/>
      <c r="S10" s="507"/>
      <c r="T10" s="518"/>
    </row>
    <row r="11" spans="2:21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07"/>
      <c r="N11" s="307"/>
      <c r="O11" s="307"/>
      <c r="P11" s="307"/>
      <c r="Q11" s="306"/>
      <c r="R11" s="306"/>
      <c r="S11" s="306"/>
      <c r="T11" s="318"/>
    </row>
    <row r="12" spans="2:21" ht="14.25" thickTop="1" thickBot="1" x14ac:dyDescent="0.25">
      <c r="C12" s="18"/>
      <c r="D12" s="54" t="s">
        <v>231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27"/>
      <c r="R12" s="276"/>
      <c r="S12" s="276"/>
      <c r="T12" s="56"/>
    </row>
    <row r="13" spans="2:21" x14ac:dyDescent="0.2">
      <c r="C13" s="18"/>
      <c r="D13" s="489"/>
      <c r="E13" s="483" t="s">
        <v>98</v>
      </c>
      <c r="F13" s="483"/>
      <c r="G13" s="483"/>
      <c r="H13" s="484"/>
      <c r="I13" s="485"/>
      <c r="J13" s="132">
        <v>4931</v>
      </c>
      <c r="K13" s="132">
        <v>5011</v>
      </c>
      <c r="L13" s="132">
        <v>5085</v>
      </c>
      <c r="M13" s="132">
        <v>5158</v>
      </c>
      <c r="N13" s="132">
        <v>5209</v>
      </c>
      <c r="O13" s="132">
        <v>5209</v>
      </c>
      <c r="P13" s="132">
        <v>5269</v>
      </c>
      <c r="Q13" s="131">
        <v>5287</v>
      </c>
      <c r="R13" s="131">
        <v>5304</v>
      </c>
      <c r="S13" s="131">
        <v>5317</v>
      </c>
      <c r="T13" s="324">
        <v>5349</v>
      </c>
      <c r="U13" s="155"/>
    </row>
    <row r="14" spans="2:21" x14ac:dyDescent="0.2">
      <c r="C14" s="18"/>
      <c r="D14" s="465"/>
      <c r="E14" s="519" t="s">
        <v>99</v>
      </c>
      <c r="F14" s="466" t="s">
        <v>113</v>
      </c>
      <c r="G14" s="466"/>
      <c r="H14" s="467"/>
      <c r="I14" s="468"/>
      <c r="J14" s="135">
        <v>4745</v>
      </c>
      <c r="K14" s="135">
        <v>4778</v>
      </c>
      <c r="L14" s="135">
        <v>4794</v>
      </c>
      <c r="M14" s="135">
        <v>4812</v>
      </c>
      <c r="N14" s="135">
        <v>4828</v>
      </c>
      <c r="O14" s="135">
        <v>4820</v>
      </c>
      <c r="P14" s="135">
        <v>4833</v>
      </c>
      <c r="Q14" s="134">
        <v>4838</v>
      </c>
      <c r="R14" s="134">
        <v>4854</v>
      </c>
      <c r="S14" s="134">
        <v>4863</v>
      </c>
      <c r="T14" s="325">
        <v>4874</v>
      </c>
      <c r="U14" s="155"/>
    </row>
    <row r="15" spans="2:21" x14ac:dyDescent="0.2">
      <c r="C15" s="18"/>
      <c r="D15" s="469"/>
      <c r="E15" s="520"/>
      <c r="F15" s="523" t="s">
        <v>99</v>
      </c>
      <c r="G15" s="196" t="s">
        <v>100</v>
      </c>
      <c r="H15" s="197"/>
      <c r="I15" s="198"/>
      <c r="J15" s="137">
        <v>8</v>
      </c>
      <c r="K15" s="137">
        <v>8</v>
      </c>
      <c r="L15" s="137">
        <v>7</v>
      </c>
      <c r="M15" s="137">
        <v>7</v>
      </c>
      <c r="N15" s="137">
        <v>7</v>
      </c>
      <c r="O15" s="137">
        <v>7</v>
      </c>
      <c r="P15" s="137">
        <v>7</v>
      </c>
      <c r="Q15" s="136">
        <v>7</v>
      </c>
      <c r="R15" s="136">
        <v>7</v>
      </c>
      <c r="S15" s="136">
        <v>7</v>
      </c>
      <c r="T15" s="295">
        <v>7</v>
      </c>
      <c r="U15" s="155"/>
    </row>
    <row r="16" spans="2:21" x14ac:dyDescent="0.2">
      <c r="C16" s="18"/>
      <c r="D16" s="470"/>
      <c r="E16" s="521"/>
      <c r="F16" s="524"/>
      <c r="G16" s="200" t="s">
        <v>165</v>
      </c>
      <c r="H16" s="201"/>
      <c r="I16" s="202"/>
      <c r="J16" s="139">
        <v>4662</v>
      </c>
      <c r="K16" s="139">
        <v>4693</v>
      </c>
      <c r="L16" s="139">
        <v>4707</v>
      </c>
      <c r="M16" s="139">
        <v>4723</v>
      </c>
      <c r="N16" s="139">
        <v>4737</v>
      </c>
      <c r="O16" s="139">
        <v>4730</v>
      </c>
      <c r="P16" s="139">
        <v>4743</v>
      </c>
      <c r="Q16" s="138">
        <v>4746</v>
      </c>
      <c r="R16" s="138">
        <v>4761</v>
      </c>
      <c r="S16" s="138">
        <v>4770</v>
      </c>
      <c r="T16" s="326">
        <v>4782</v>
      </c>
      <c r="U16" s="155"/>
    </row>
    <row r="17" spans="3:21" x14ac:dyDescent="0.2">
      <c r="C17" s="18"/>
      <c r="D17" s="470"/>
      <c r="E17" s="521"/>
      <c r="F17" s="524"/>
      <c r="G17" s="471" t="s">
        <v>166</v>
      </c>
      <c r="H17" s="472"/>
      <c r="I17" s="473"/>
      <c r="J17" s="139">
        <v>75</v>
      </c>
      <c r="K17" s="139">
        <v>77</v>
      </c>
      <c r="L17" s="139">
        <v>80</v>
      </c>
      <c r="M17" s="139">
        <v>82</v>
      </c>
      <c r="N17" s="139">
        <v>84</v>
      </c>
      <c r="O17" s="139">
        <v>83</v>
      </c>
      <c r="P17" s="139">
        <v>82</v>
      </c>
      <c r="Q17" s="138">
        <v>84</v>
      </c>
      <c r="R17" s="138">
        <v>85</v>
      </c>
      <c r="S17" s="138">
        <v>85</v>
      </c>
      <c r="T17" s="326">
        <v>84</v>
      </c>
      <c r="U17" s="155"/>
    </row>
    <row r="18" spans="3:21" x14ac:dyDescent="0.2">
      <c r="C18" s="18"/>
      <c r="D18" s="470"/>
      <c r="E18" s="521"/>
      <c r="F18" s="525"/>
      <c r="G18" s="474" t="s">
        <v>164</v>
      </c>
      <c r="H18" s="475"/>
      <c r="I18" s="476"/>
      <c r="J18" s="491">
        <v>0</v>
      </c>
      <c r="K18" s="491">
        <v>0</v>
      </c>
      <c r="L18" s="491">
        <v>0</v>
      </c>
      <c r="M18" s="491">
        <v>0</v>
      </c>
      <c r="N18" s="491">
        <v>0</v>
      </c>
      <c r="O18" s="491">
        <v>0</v>
      </c>
      <c r="P18" s="491">
        <v>1</v>
      </c>
      <c r="Q18" s="492">
        <v>1</v>
      </c>
      <c r="R18" s="492">
        <v>1</v>
      </c>
      <c r="S18" s="492">
        <v>1</v>
      </c>
      <c r="T18" s="493">
        <v>1</v>
      </c>
      <c r="U18" s="155"/>
    </row>
    <row r="19" spans="3:21" x14ac:dyDescent="0.2">
      <c r="C19" s="18"/>
      <c r="D19" s="470"/>
      <c r="E19" s="521"/>
      <c r="F19" s="466" t="s">
        <v>277</v>
      </c>
      <c r="G19" s="477"/>
      <c r="H19" s="477"/>
      <c r="I19" s="478"/>
      <c r="J19" s="457">
        <v>186</v>
      </c>
      <c r="K19" s="457">
        <v>233</v>
      </c>
      <c r="L19" s="457">
        <v>291</v>
      </c>
      <c r="M19" s="457">
        <v>346</v>
      </c>
      <c r="N19" s="457">
        <v>381</v>
      </c>
      <c r="O19" s="457">
        <v>389</v>
      </c>
      <c r="P19" s="457">
        <v>436</v>
      </c>
      <c r="Q19" s="456">
        <v>449</v>
      </c>
      <c r="R19" s="456">
        <v>450</v>
      </c>
      <c r="S19" s="456">
        <v>454</v>
      </c>
      <c r="T19" s="461">
        <v>475</v>
      </c>
      <c r="U19" s="155"/>
    </row>
    <row r="20" spans="3:21" x14ac:dyDescent="0.2">
      <c r="C20" s="18"/>
      <c r="D20" s="470"/>
      <c r="E20" s="521"/>
      <c r="F20" s="523" t="s">
        <v>99</v>
      </c>
      <c r="G20" s="479" t="s">
        <v>278</v>
      </c>
      <c r="H20" s="197"/>
      <c r="I20" s="198"/>
      <c r="J20" s="137">
        <v>150</v>
      </c>
      <c r="K20" s="137">
        <v>194</v>
      </c>
      <c r="L20" s="137">
        <v>249</v>
      </c>
      <c r="M20" s="137">
        <v>300</v>
      </c>
      <c r="N20" s="137">
        <v>333</v>
      </c>
      <c r="O20" s="137">
        <v>340</v>
      </c>
      <c r="P20" s="137">
        <v>386</v>
      </c>
      <c r="Q20" s="136">
        <v>399</v>
      </c>
      <c r="R20" s="136">
        <v>401</v>
      </c>
      <c r="S20" s="136">
        <v>404</v>
      </c>
      <c r="T20" s="295">
        <v>425</v>
      </c>
      <c r="U20" s="155"/>
    </row>
    <row r="21" spans="3:21" ht="13.5" thickBot="1" x14ac:dyDescent="0.25">
      <c r="C21" s="18"/>
      <c r="D21" s="490"/>
      <c r="E21" s="522"/>
      <c r="F21" s="526"/>
      <c r="G21" s="486" t="s">
        <v>114</v>
      </c>
      <c r="H21" s="487"/>
      <c r="I21" s="488"/>
      <c r="J21" s="495">
        <v>36</v>
      </c>
      <c r="K21" s="495">
        <v>39</v>
      </c>
      <c r="L21" s="495">
        <v>42</v>
      </c>
      <c r="M21" s="495">
        <v>46</v>
      </c>
      <c r="N21" s="495">
        <v>48</v>
      </c>
      <c r="O21" s="495">
        <v>49</v>
      </c>
      <c r="P21" s="495">
        <v>50</v>
      </c>
      <c r="Q21" s="494">
        <v>50</v>
      </c>
      <c r="R21" s="494">
        <v>49</v>
      </c>
      <c r="S21" s="494">
        <v>50</v>
      </c>
      <c r="T21" s="496">
        <v>50</v>
      </c>
      <c r="U21" s="155"/>
    </row>
    <row r="22" spans="3:21" ht="13.5" thickBot="1" x14ac:dyDescent="0.25">
      <c r="C22" s="18"/>
      <c r="D22" s="74" t="s">
        <v>101</v>
      </c>
      <c r="E22" s="75"/>
      <c r="F22" s="75"/>
      <c r="G22" s="75"/>
      <c r="H22" s="75"/>
      <c r="I22" s="75"/>
      <c r="J22" s="481"/>
      <c r="K22" s="481"/>
      <c r="L22" s="481"/>
      <c r="M22" s="481"/>
      <c r="N22" s="481"/>
      <c r="O22" s="481"/>
      <c r="P22" s="481"/>
      <c r="Q22" s="480"/>
      <c r="R22" s="482"/>
      <c r="S22" s="482"/>
      <c r="T22" s="481"/>
    </row>
    <row r="23" spans="3:21" x14ac:dyDescent="0.2">
      <c r="C23" s="18"/>
      <c r="D23" s="489"/>
      <c r="E23" s="483" t="s">
        <v>98</v>
      </c>
      <c r="F23" s="483"/>
      <c r="G23" s="483"/>
      <c r="H23" s="484"/>
      <c r="I23" s="485"/>
      <c r="J23" s="132">
        <v>14481</v>
      </c>
      <c r="K23" s="132">
        <v>14972</v>
      </c>
      <c r="L23" s="132">
        <v>15390</v>
      </c>
      <c r="M23" s="132">
        <v>15729</v>
      </c>
      <c r="N23" s="132">
        <v>15848</v>
      </c>
      <c r="O23" s="132">
        <v>15856</v>
      </c>
      <c r="P23" s="132">
        <v>15969</v>
      </c>
      <c r="Q23" s="131">
        <v>16064</v>
      </c>
      <c r="R23" s="131">
        <v>16295</v>
      </c>
      <c r="S23" s="131">
        <v>16526</v>
      </c>
      <c r="T23" s="324">
        <v>16800</v>
      </c>
      <c r="U23" s="155"/>
    </row>
    <row r="24" spans="3:21" x14ac:dyDescent="0.2">
      <c r="C24" s="18"/>
      <c r="D24" s="465"/>
      <c r="E24" s="519" t="s">
        <v>99</v>
      </c>
      <c r="F24" s="466" t="s">
        <v>113</v>
      </c>
      <c r="G24" s="466"/>
      <c r="H24" s="467"/>
      <c r="I24" s="468"/>
      <c r="J24" s="135">
        <v>14084</v>
      </c>
      <c r="K24" s="135">
        <v>14494</v>
      </c>
      <c r="L24" s="135">
        <v>14795</v>
      </c>
      <c r="M24" s="135">
        <v>15021</v>
      </c>
      <c r="N24" s="135">
        <v>15076</v>
      </c>
      <c r="O24" s="135">
        <v>15069</v>
      </c>
      <c r="P24" s="135">
        <v>15117</v>
      </c>
      <c r="Q24" s="134">
        <v>15195</v>
      </c>
      <c r="R24" s="134">
        <v>15418</v>
      </c>
      <c r="S24" s="134">
        <v>15626</v>
      </c>
      <c r="T24" s="325">
        <v>15841</v>
      </c>
      <c r="U24" s="155"/>
    </row>
    <row r="25" spans="3:21" x14ac:dyDescent="0.2">
      <c r="C25" s="18"/>
      <c r="D25" s="469"/>
      <c r="E25" s="520"/>
      <c r="F25" s="523" t="s">
        <v>99</v>
      </c>
      <c r="G25" s="196" t="s">
        <v>100</v>
      </c>
      <c r="H25" s="197"/>
      <c r="I25" s="198"/>
      <c r="J25" s="137">
        <v>20</v>
      </c>
      <c r="K25" s="137">
        <v>20</v>
      </c>
      <c r="L25" s="137">
        <v>17</v>
      </c>
      <c r="M25" s="137">
        <v>19</v>
      </c>
      <c r="N25" s="137">
        <v>18</v>
      </c>
      <c r="O25" s="137">
        <v>19</v>
      </c>
      <c r="P25" s="137">
        <v>21</v>
      </c>
      <c r="Q25" s="136">
        <v>21</v>
      </c>
      <c r="R25" s="136">
        <v>21</v>
      </c>
      <c r="S25" s="136">
        <v>21</v>
      </c>
      <c r="T25" s="295">
        <v>21</v>
      </c>
      <c r="U25" s="155"/>
    </row>
    <row r="26" spans="3:21" x14ac:dyDescent="0.2">
      <c r="C26" s="18"/>
      <c r="D26" s="470"/>
      <c r="E26" s="521"/>
      <c r="F26" s="524"/>
      <c r="G26" s="200" t="s">
        <v>165</v>
      </c>
      <c r="H26" s="201"/>
      <c r="I26" s="202"/>
      <c r="J26" s="139">
        <v>13828</v>
      </c>
      <c r="K26" s="139">
        <v>14230</v>
      </c>
      <c r="L26" s="139">
        <v>14526</v>
      </c>
      <c r="M26" s="139">
        <v>14747</v>
      </c>
      <c r="N26" s="139">
        <v>14800</v>
      </c>
      <c r="O26" s="139">
        <v>14786</v>
      </c>
      <c r="P26" s="139">
        <v>14839</v>
      </c>
      <c r="Q26" s="138">
        <v>14912</v>
      </c>
      <c r="R26" s="138">
        <v>15118</v>
      </c>
      <c r="S26" s="138">
        <v>15320</v>
      </c>
      <c r="T26" s="326">
        <v>15534</v>
      </c>
      <c r="U26" s="155"/>
    </row>
    <row r="27" spans="3:21" x14ac:dyDescent="0.2">
      <c r="C27" s="18"/>
      <c r="D27" s="470"/>
      <c r="E27" s="521"/>
      <c r="F27" s="524"/>
      <c r="G27" s="471" t="s">
        <v>166</v>
      </c>
      <c r="H27" s="472"/>
      <c r="I27" s="473"/>
      <c r="J27" s="139">
        <v>236</v>
      </c>
      <c r="K27" s="139">
        <v>244</v>
      </c>
      <c r="L27" s="139">
        <v>252</v>
      </c>
      <c r="M27" s="139">
        <v>255</v>
      </c>
      <c r="N27" s="139">
        <v>258</v>
      </c>
      <c r="O27" s="139">
        <v>264</v>
      </c>
      <c r="P27" s="139">
        <v>256</v>
      </c>
      <c r="Q27" s="138">
        <v>261</v>
      </c>
      <c r="R27" s="138">
        <v>277</v>
      </c>
      <c r="S27" s="138">
        <v>283</v>
      </c>
      <c r="T27" s="326">
        <v>284</v>
      </c>
      <c r="U27" s="155"/>
    </row>
    <row r="28" spans="3:21" x14ac:dyDescent="0.2">
      <c r="C28" s="18"/>
      <c r="D28" s="470"/>
      <c r="E28" s="521"/>
      <c r="F28" s="525"/>
      <c r="G28" s="474" t="s">
        <v>164</v>
      </c>
      <c r="H28" s="475"/>
      <c r="I28" s="476"/>
      <c r="J28" s="491">
        <v>0</v>
      </c>
      <c r="K28" s="491">
        <v>0</v>
      </c>
      <c r="L28" s="491">
        <v>0</v>
      </c>
      <c r="M28" s="491">
        <v>0</v>
      </c>
      <c r="N28" s="491">
        <v>0</v>
      </c>
      <c r="O28" s="491">
        <v>0</v>
      </c>
      <c r="P28" s="491">
        <v>1</v>
      </c>
      <c r="Q28" s="492">
        <v>1</v>
      </c>
      <c r="R28" s="492">
        <v>2</v>
      </c>
      <c r="S28" s="492">
        <v>2</v>
      </c>
      <c r="T28" s="493">
        <v>2</v>
      </c>
      <c r="U28" s="155"/>
    </row>
    <row r="29" spans="3:21" x14ac:dyDescent="0.2">
      <c r="C29" s="18"/>
      <c r="D29" s="470"/>
      <c r="E29" s="521"/>
      <c r="F29" s="466" t="s">
        <v>277</v>
      </c>
      <c r="G29" s="477"/>
      <c r="H29" s="477"/>
      <c r="I29" s="478"/>
      <c r="J29" s="457">
        <v>397</v>
      </c>
      <c r="K29" s="457">
        <v>478</v>
      </c>
      <c r="L29" s="457">
        <v>595</v>
      </c>
      <c r="M29" s="457">
        <v>708</v>
      </c>
      <c r="N29" s="457">
        <v>772</v>
      </c>
      <c r="O29" s="457">
        <v>787</v>
      </c>
      <c r="P29" s="457">
        <v>852</v>
      </c>
      <c r="Q29" s="456">
        <v>869</v>
      </c>
      <c r="R29" s="456">
        <v>877</v>
      </c>
      <c r="S29" s="456">
        <v>900</v>
      </c>
      <c r="T29" s="461">
        <v>959</v>
      </c>
      <c r="U29" s="155"/>
    </row>
    <row r="30" spans="3:21" x14ac:dyDescent="0.2">
      <c r="C30" s="18"/>
      <c r="D30" s="470"/>
      <c r="E30" s="521"/>
      <c r="F30" s="523" t="s">
        <v>99</v>
      </c>
      <c r="G30" s="479" t="s">
        <v>278</v>
      </c>
      <c r="H30" s="197"/>
      <c r="I30" s="198"/>
      <c r="J30" s="137">
        <v>325</v>
      </c>
      <c r="K30" s="137">
        <v>397</v>
      </c>
      <c r="L30" s="137">
        <v>509</v>
      </c>
      <c r="M30" s="137">
        <v>615</v>
      </c>
      <c r="N30" s="137">
        <v>676</v>
      </c>
      <c r="O30" s="137">
        <v>686</v>
      </c>
      <c r="P30" s="137">
        <v>748</v>
      </c>
      <c r="Q30" s="136">
        <v>764</v>
      </c>
      <c r="R30" s="136">
        <v>774</v>
      </c>
      <c r="S30" s="136">
        <v>795</v>
      </c>
      <c r="T30" s="295">
        <v>853</v>
      </c>
      <c r="U30" s="155"/>
    </row>
    <row r="31" spans="3:21" ht="13.5" thickBot="1" x14ac:dyDescent="0.25">
      <c r="C31" s="18"/>
      <c r="D31" s="490"/>
      <c r="E31" s="522"/>
      <c r="F31" s="526"/>
      <c r="G31" s="486" t="s">
        <v>114</v>
      </c>
      <c r="H31" s="487"/>
      <c r="I31" s="488"/>
      <c r="J31" s="495">
        <v>72</v>
      </c>
      <c r="K31" s="495">
        <v>81</v>
      </c>
      <c r="L31" s="495">
        <v>86</v>
      </c>
      <c r="M31" s="495">
        <v>93</v>
      </c>
      <c r="N31" s="495">
        <v>96</v>
      </c>
      <c r="O31" s="495">
        <v>101</v>
      </c>
      <c r="P31" s="495">
        <v>104</v>
      </c>
      <c r="Q31" s="494">
        <v>105</v>
      </c>
      <c r="R31" s="494">
        <v>103</v>
      </c>
      <c r="S31" s="494">
        <v>105</v>
      </c>
      <c r="T31" s="496">
        <v>106</v>
      </c>
      <c r="U31" s="155"/>
    </row>
    <row r="32" spans="3:21" ht="13.5" thickBot="1" x14ac:dyDescent="0.25">
      <c r="C32" s="18"/>
      <c r="D32" s="78" t="s">
        <v>102</v>
      </c>
      <c r="E32" s="79"/>
      <c r="F32" s="79"/>
      <c r="G32" s="79"/>
      <c r="H32" s="79"/>
      <c r="I32" s="79"/>
      <c r="J32" s="112"/>
      <c r="K32" s="112"/>
      <c r="L32" s="112"/>
      <c r="M32" s="112"/>
      <c r="N32" s="112"/>
      <c r="O32" s="112"/>
      <c r="P32" s="112"/>
      <c r="Q32" s="143"/>
      <c r="R32" s="279"/>
      <c r="S32" s="279"/>
      <c r="T32" s="112"/>
    </row>
    <row r="33" spans="3:21" x14ac:dyDescent="0.2">
      <c r="C33" s="18"/>
      <c r="D33" s="489"/>
      <c r="E33" s="483" t="s">
        <v>98</v>
      </c>
      <c r="F33" s="483"/>
      <c r="G33" s="483"/>
      <c r="H33" s="484"/>
      <c r="I33" s="485"/>
      <c r="J33" s="132">
        <v>342521</v>
      </c>
      <c r="K33" s="132">
        <v>354340</v>
      </c>
      <c r="L33" s="132">
        <v>363568</v>
      </c>
      <c r="M33" s="132">
        <v>367603</v>
      </c>
      <c r="N33" s="132">
        <v>367361</v>
      </c>
      <c r="O33" s="132">
        <v>362653</v>
      </c>
      <c r="P33" s="132">
        <v>362756</v>
      </c>
      <c r="Q33" s="131">
        <v>363776</v>
      </c>
      <c r="R33" s="131">
        <v>364909</v>
      </c>
      <c r="S33" s="131">
        <v>357598</v>
      </c>
      <c r="T33" s="324">
        <v>360490</v>
      </c>
      <c r="U33" s="155"/>
    </row>
    <row r="34" spans="3:21" x14ac:dyDescent="0.2">
      <c r="C34" s="18"/>
      <c r="D34" s="465"/>
      <c r="E34" s="519" t="s">
        <v>99</v>
      </c>
      <c r="F34" s="466" t="s">
        <v>113</v>
      </c>
      <c r="G34" s="466"/>
      <c r="H34" s="467"/>
      <c r="I34" s="468"/>
      <c r="J34" s="135">
        <v>335308</v>
      </c>
      <c r="K34" s="135">
        <v>345746</v>
      </c>
      <c r="L34" s="135">
        <v>353255</v>
      </c>
      <c r="M34" s="135">
        <v>355758</v>
      </c>
      <c r="N34" s="135">
        <v>354263</v>
      </c>
      <c r="O34" s="135">
        <v>349411</v>
      </c>
      <c r="P34" s="135">
        <v>348608</v>
      </c>
      <c r="Q34" s="134">
        <v>349209</v>
      </c>
      <c r="R34" s="134">
        <v>350066</v>
      </c>
      <c r="S34" s="134">
        <v>342665</v>
      </c>
      <c r="T34" s="325">
        <v>344529</v>
      </c>
      <c r="U34" s="155"/>
    </row>
    <row r="35" spans="3:21" x14ac:dyDescent="0.2">
      <c r="C35" s="18"/>
      <c r="D35" s="469"/>
      <c r="E35" s="520"/>
      <c r="F35" s="523" t="s">
        <v>99</v>
      </c>
      <c r="G35" s="196" t="s">
        <v>100</v>
      </c>
      <c r="H35" s="197"/>
      <c r="I35" s="198"/>
      <c r="J35" s="137">
        <v>164</v>
      </c>
      <c r="K35" s="137">
        <v>144</v>
      </c>
      <c r="L35" s="137">
        <v>133</v>
      </c>
      <c r="M35" s="137">
        <v>148</v>
      </c>
      <c r="N35" s="137">
        <v>141</v>
      </c>
      <c r="O35" s="137">
        <v>149</v>
      </c>
      <c r="P35" s="137">
        <v>154</v>
      </c>
      <c r="Q35" s="136">
        <v>159</v>
      </c>
      <c r="R35" s="136">
        <v>166</v>
      </c>
      <c r="S35" s="136">
        <v>168</v>
      </c>
      <c r="T35" s="295">
        <v>172</v>
      </c>
      <c r="U35" s="155"/>
    </row>
    <row r="36" spans="3:21" x14ac:dyDescent="0.2">
      <c r="C36" s="18"/>
      <c r="D36" s="470"/>
      <c r="E36" s="521"/>
      <c r="F36" s="524"/>
      <c r="G36" s="200" t="s">
        <v>165</v>
      </c>
      <c r="H36" s="201"/>
      <c r="I36" s="202"/>
      <c r="J36" s="139">
        <v>332586</v>
      </c>
      <c r="K36" s="139">
        <v>343016</v>
      </c>
      <c r="L36" s="139">
        <v>350482</v>
      </c>
      <c r="M36" s="139">
        <v>352979</v>
      </c>
      <c r="N36" s="139">
        <v>351465</v>
      </c>
      <c r="O36" s="139">
        <v>346605</v>
      </c>
      <c r="P36" s="139">
        <v>345830</v>
      </c>
      <c r="Q36" s="138">
        <v>346412</v>
      </c>
      <c r="R36" s="138">
        <v>347107</v>
      </c>
      <c r="S36" s="138">
        <v>339792</v>
      </c>
      <c r="T36" s="326">
        <v>341669</v>
      </c>
      <c r="U36" s="155"/>
    </row>
    <row r="37" spans="3:21" x14ac:dyDescent="0.2">
      <c r="C37" s="18"/>
      <c r="D37" s="470"/>
      <c r="E37" s="521"/>
      <c r="F37" s="524"/>
      <c r="G37" s="471" t="s">
        <v>166</v>
      </c>
      <c r="H37" s="472"/>
      <c r="I37" s="473"/>
      <c r="J37" s="139">
        <v>2558</v>
      </c>
      <c r="K37" s="139">
        <v>2586</v>
      </c>
      <c r="L37" s="139">
        <v>2640</v>
      </c>
      <c r="M37" s="139">
        <v>2631</v>
      </c>
      <c r="N37" s="139">
        <v>2657</v>
      </c>
      <c r="O37" s="139">
        <v>2657</v>
      </c>
      <c r="P37" s="139">
        <v>2600</v>
      </c>
      <c r="Q37" s="138">
        <v>2614</v>
      </c>
      <c r="R37" s="138">
        <v>2759</v>
      </c>
      <c r="S37" s="138">
        <v>2667</v>
      </c>
      <c r="T37" s="326">
        <v>2652</v>
      </c>
      <c r="U37" s="155"/>
    </row>
    <row r="38" spans="3:21" x14ac:dyDescent="0.2">
      <c r="C38" s="18"/>
      <c r="D38" s="470"/>
      <c r="E38" s="521"/>
      <c r="F38" s="525"/>
      <c r="G38" s="474" t="s">
        <v>164</v>
      </c>
      <c r="H38" s="475"/>
      <c r="I38" s="476"/>
      <c r="J38" s="491">
        <v>0</v>
      </c>
      <c r="K38" s="491">
        <v>0</v>
      </c>
      <c r="L38" s="491">
        <v>0</v>
      </c>
      <c r="M38" s="491">
        <v>0</v>
      </c>
      <c r="N38" s="491">
        <v>0</v>
      </c>
      <c r="O38" s="491">
        <v>0</v>
      </c>
      <c r="P38" s="491">
        <v>24</v>
      </c>
      <c r="Q38" s="492">
        <v>24</v>
      </c>
      <c r="R38" s="492">
        <v>34</v>
      </c>
      <c r="S38" s="492">
        <v>38</v>
      </c>
      <c r="T38" s="493">
        <v>36</v>
      </c>
      <c r="U38" s="155"/>
    </row>
    <row r="39" spans="3:21" x14ac:dyDescent="0.2">
      <c r="C39" s="18"/>
      <c r="D39" s="470"/>
      <c r="E39" s="521"/>
      <c r="F39" s="466" t="s">
        <v>277</v>
      </c>
      <c r="G39" s="477"/>
      <c r="H39" s="477"/>
      <c r="I39" s="478"/>
      <c r="J39" s="457">
        <v>7213</v>
      </c>
      <c r="K39" s="457">
        <v>8594</v>
      </c>
      <c r="L39" s="457">
        <v>10313</v>
      </c>
      <c r="M39" s="457">
        <v>11845</v>
      </c>
      <c r="N39" s="457">
        <v>13098</v>
      </c>
      <c r="O39" s="457">
        <v>13242</v>
      </c>
      <c r="P39" s="457">
        <v>14148</v>
      </c>
      <c r="Q39" s="456">
        <v>14567</v>
      </c>
      <c r="R39" s="456">
        <v>14843</v>
      </c>
      <c r="S39" s="456">
        <v>14933</v>
      </c>
      <c r="T39" s="461">
        <v>15961</v>
      </c>
      <c r="U39" s="155"/>
    </row>
    <row r="40" spans="3:21" x14ac:dyDescent="0.2">
      <c r="C40" s="18"/>
      <c r="D40" s="470"/>
      <c r="E40" s="521"/>
      <c r="F40" s="523" t="s">
        <v>99</v>
      </c>
      <c r="G40" s="479" t="s">
        <v>278</v>
      </c>
      <c r="H40" s="197"/>
      <c r="I40" s="198"/>
      <c r="J40" s="137">
        <v>5778</v>
      </c>
      <c r="K40" s="137">
        <v>6967</v>
      </c>
      <c r="L40" s="137">
        <v>8580</v>
      </c>
      <c r="M40" s="137">
        <v>10001</v>
      </c>
      <c r="N40" s="137">
        <v>11197</v>
      </c>
      <c r="O40" s="137">
        <v>11256</v>
      </c>
      <c r="P40" s="137">
        <v>12125</v>
      </c>
      <c r="Q40" s="136">
        <v>12520</v>
      </c>
      <c r="R40" s="136">
        <v>12859</v>
      </c>
      <c r="S40" s="136">
        <v>12889</v>
      </c>
      <c r="T40" s="295">
        <v>13917</v>
      </c>
      <c r="U40" s="155"/>
    </row>
    <row r="41" spans="3:21" ht="13.5" thickBot="1" x14ac:dyDescent="0.25">
      <c r="C41" s="18"/>
      <c r="D41" s="490"/>
      <c r="E41" s="522"/>
      <c r="F41" s="526"/>
      <c r="G41" s="486" t="s">
        <v>114</v>
      </c>
      <c r="H41" s="487"/>
      <c r="I41" s="488"/>
      <c r="J41" s="495">
        <v>1435</v>
      </c>
      <c r="K41" s="495">
        <v>1627</v>
      </c>
      <c r="L41" s="495">
        <v>1733</v>
      </c>
      <c r="M41" s="495">
        <v>1844</v>
      </c>
      <c r="N41" s="495">
        <v>1901</v>
      </c>
      <c r="O41" s="495">
        <v>1986</v>
      </c>
      <c r="P41" s="495">
        <v>2023</v>
      </c>
      <c r="Q41" s="494">
        <v>2047</v>
      </c>
      <c r="R41" s="494">
        <v>1984</v>
      </c>
      <c r="S41" s="494">
        <v>2044</v>
      </c>
      <c r="T41" s="496">
        <v>2044</v>
      </c>
      <c r="U41" s="155"/>
    </row>
    <row r="42" spans="3:21" x14ac:dyDescent="0.2">
      <c r="C42" s="18"/>
      <c r="D42" s="489"/>
      <c r="E42" s="483" t="s">
        <v>145</v>
      </c>
      <c r="F42" s="483"/>
      <c r="G42" s="483"/>
      <c r="H42" s="484"/>
      <c r="I42" s="485"/>
      <c r="J42" s="132">
        <v>164387</v>
      </c>
      <c r="K42" s="132">
        <v>170705</v>
      </c>
      <c r="L42" s="132">
        <v>175049</v>
      </c>
      <c r="M42" s="132">
        <v>176574</v>
      </c>
      <c r="N42" s="132">
        <v>176418</v>
      </c>
      <c r="O42" s="132">
        <v>174058</v>
      </c>
      <c r="P42" s="132">
        <v>174333</v>
      </c>
      <c r="Q42" s="131">
        <v>174772</v>
      </c>
      <c r="R42" s="131">
        <v>175540</v>
      </c>
      <c r="S42" s="131">
        <v>172011</v>
      </c>
      <c r="T42" s="324">
        <v>173628</v>
      </c>
      <c r="U42" s="155"/>
    </row>
    <row r="43" spans="3:21" x14ac:dyDescent="0.2">
      <c r="C43" s="18"/>
      <c r="D43" s="465"/>
      <c r="E43" s="519" t="s">
        <v>99</v>
      </c>
      <c r="F43" s="466" t="s">
        <v>113</v>
      </c>
      <c r="G43" s="466"/>
      <c r="H43" s="467"/>
      <c r="I43" s="468"/>
      <c r="J43" s="135">
        <v>160969</v>
      </c>
      <c r="K43" s="135">
        <v>166580</v>
      </c>
      <c r="L43" s="135">
        <v>170082</v>
      </c>
      <c r="M43" s="135">
        <v>170806</v>
      </c>
      <c r="N43" s="135">
        <v>170107</v>
      </c>
      <c r="O43" s="135">
        <v>167667</v>
      </c>
      <c r="P43" s="135">
        <v>167572</v>
      </c>
      <c r="Q43" s="134">
        <v>167789</v>
      </c>
      <c r="R43" s="134">
        <v>168442</v>
      </c>
      <c r="S43" s="134">
        <v>164920</v>
      </c>
      <c r="T43" s="325">
        <v>165964</v>
      </c>
      <c r="U43" s="155"/>
    </row>
    <row r="44" spans="3:21" x14ac:dyDescent="0.2">
      <c r="C44" s="18"/>
      <c r="D44" s="469"/>
      <c r="E44" s="520"/>
      <c r="F44" s="523" t="s">
        <v>99</v>
      </c>
      <c r="G44" s="196" t="s">
        <v>100</v>
      </c>
      <c r="H44" s="197"/>
      <c r="I44" s="198"/>
      <c r="J44" s="137">
        <v>59</v>
      </c>
      <c r="K44" s="137">
        <v>58</v>
      </c>
      <c r="L44" s="137">
        <v>55</v>
      </c>
      <c r="M44" s="137">
        <v>55</v>
      </c>
      <c r="N44" s="137">
        <v>45</v>
      </c>
      <c r="O44" s="137">
        <v>48</v>
      </c>
      <c r="P44" s="137">
        <v>46</v>
      </c>
      <c r="Q44" s="136">
        <v>49</v>
      </c>
      <c r="R44" s="136">
        <v>51</v>
      </c>
      <c r="S44" s="136">
        <v>44</v>
      </c>
      <c r="T44" s="295">
        <v>51</v>
      </c>
      <c r="U44" s="155"/>
    </row>
    <row r="45" spans="3:21" x14ac:dyDescent="0.2">
      <c r="C45" s="18"/>
      <c r="D45" s="470"/>
      <c r="E45" s="521"/>
      <c r="F45" s="524"/>
      <c r="G45" s="200" t="s">
        <v>165</v>
      </c>
      <c r="H45" s="201"/>
      <c r="I45" s="202"/>
      <c r="J45" s="139">
        <v>160018</v>
      </c>
      <c r="K45" s="139">
        <v>165608</v>
      </c>
      <c r="L45" s="139">
        <v>169100</v>
      </c>
      <c r="M45" s="139">
        <v>169859</v>
      </c>
      <c r="N45" s="139">
        <v>169125</v>
      </c>
      <c r="O45" s="139">
        <v>166693</v>
      </c>
      <c r="P45" s="139">
        <v>166605</v>
      </c>
      <c r="Q45" s="138">
        <v>166848</v>
      </c>
      <c r="R45" s="138">
        <v>167437</v>
      </c>
      <c r="S45" s="138">
        <v>163919</v>
      </c>
      <c r="T45" s="326">
        <v>164959</v>
      </c>
      <c r="U45" s="155"/>
    </row>
    <row r="46" spans="3:21" x14ac:dyDescent="0.2">
      <c r="C46" s="18"/>
      <c r="D46" s="470"/>
      <c r="E46" s="521"/>
      <c r="F46" s="524"/>
      <c r="G46" s="471" t="s">
        <v>166</v>
      </c>
      <c r="H46" s="472"/>
      <c r="I46" s="473"/>
      <c r="J46" s="139">
        <v>892</v>
      </c>
      <c r="K46" s="139">
        <v>914</v>
      </c>
      <c r="L46" s="139">
        <v>927</v>
      </c>
      <c r="M46" s="139">
        <v>892</v>
      </c>
      <c r="N46" s="139">
        <v>937</v>
      </c>
      <c r="O46" s="139">
        <v>926</v>
      </c>
      <c r="P46" s="139">
        <v>906</v>
      </c>
      <c r="Q46" s="138">
        <v>882</v>
      </c>
      <c r="R46" s="138">
        <v>937</v>
      </c>
      <c r="S46" s="138">
        <v>937</v>
      </c>
      <c r="T46" s="326">
        <v>936</v>
      </c>
      <c r="U46" s="155"/>
    </row>
    <row r="47" spans="3:21" x14ac:dyDescent="0.2">
      <c r="C47" s="18"/>
      <c r="D47" s="470"/>
      <c r="E47" s="521"/>
      <c r="F47" s="525"/>
      <c r="G47" s="474" t="s">
        <v>164</v>
      </c>
      <c r="H47" s="475"/>
      <c r="I47" s="476"/>
      <c r="J47" s="491">
        <v>0</v>
      </c>
      <c r="K47" s="491">
        <v>0</v>
      </c>
      <c r="L47" s="491">
        <v>0</v>
      </c>
      <c r="M47" s="491">
        <v>0</v>
      </c>
      <c r="N47" s="491">
        <v>0</v>
      </c>
      <c r="O47" s="491">
        <v>0</v>
      </c>
      <c r="P47" s="491">
        <v>15</v>
      </c>
      <c r="Q47" s="492">
        <v>10</v>
      </c>
      <c r="R47" s="492">
        <v>17</v>
      </c>
      <c r="S47" s="492">
        <v>20</v>
      </c>
      <c r="T47" s="493">
        <v>18</v>
      </c>
      <c r="U47" s="155"/>
    </row>
    <row r="48" spans="3:21" x14ac:dyDescent="0.2">
      <c r="C48" s="18"/>
      <c r="D48" s="470"/>
      <c r="E48" s="521"/>
      <c r="F48" s="466" t="s">
        <v>277</v>
      </c>
      <c r="G48" s="477"/>
      <c r="H48" s="477"/>
      <c r="I48" s="478"/>
      <c r="J48" s="457">
        <v>3418</v>
      </c>
      <c r="K48" s="457">
        <v>4125</v>
      </c>
      <c r="L48" s="457">
        <v>4967</v>
      </c>
      <c r="M48" s="457">
        <v>5768</v>
      </c>
      <c r="N48" s="457">
        <v>6311</v>
      </c>
      <c r="O48" s="457">
        <v>6391</v>
      </c>
      <c r="P48" s="457">
        <v>6761</v>
      </c>
      <c r="Q48" s="456">
        <v>6983</v>
      </c>
      <c r="R48" s="456">
        <v>7098</v>
      </c>
      <c r="S48" s="456">
        <v>7091</v>
      </c>
      <c r="T48" s="461">
        <v>7664</v>
      </c>
      <c r="U48" s="155"/>
    </row>
    <row r="49" spans="3:22" x14ac:dyDescent="0.2">
      <c r="C49" s="18"/>
      <c r="D49" s="470"/>
      <c r="E49" s="521"/>
      <c r="F49" s="523" t="s">
        <v>99</v>
      </c>
      <c r="G49" s="479" t="s">
        <v>278</v>
      </c>
      <c r="H49" s="197"/>
      <c r="I49" s="198"/>
      <c r="J49" s="137">
        <v>2766</v>
      </c>
      <c r="K49" s="137">
        <v>3374</v>
      </c>
      <c r="L49" s="137">
        <v>4129</v>
      </c>
      <c r="M49" s="137">
        <v>4858</v>
      </c>
      <c r="N49" s="137">
        <v>5391</v>
      </c>
      <c r="O49" s="137">
        <v>5437</v>
      </c>
      <c r="P49" s="137">
        <v>5795</v>
      </c>
      <c r="Q49" s="136">
        <v>5999</v>
      </c>
      <c r="R49" s="136">
        <v>6169</v>
      </c>
      <c r="S49" s="136">
        <v>6113</v>
      </c>
      <c r="T49" s="295">
        <v>6664</v>
      </c>
      <c r="U49" s="155"/>
    </row>
    <row r="50" spans="3:22" ht="13.5" thickBot="1" x14ac:dyDescent="0.25">
      <c r="C50" s="18"/>
      <c r="D50" s="490"/>
      <c r="E50" s="522"/>
      <c r="F50" s="526"/>
      <c r="G50" s="486" t="s">
        <v>114</v>
      </c>
      <c r="H50" s="487"/>
      <c r="I50" s="488"/>
      <c r="J50" s="495">
        <v>652</v>
      </c>
      <c r="K50" s="495">
        <v>751</v>
      </c>
      <c r="L50" s="495">
        <v>838</v>
      </c>
      <c r="M50" s="495">
        <v>910</v>
      </c>
      <c r="N50" s="495">
        <v>920</v>
      </c>
      <c r="O50" s="495">
        <v>954</v>
      </c>
      <c r="P50" s="495">
        <v>966</v>
      </c>
      <c r="Q50" s="494">
        <v>984</v>
      </c>
      <c r="R50" s="494">
        <v>929</v>
      </c>
      <c r="S50" s="494">
        <v>978</v>
      </c>
      <c r="T50" s="496">
        <v>1000</v>
      </c>
      <c r="U50" s="155"/>
    </row>
    <row r="51" spans="3:22" ht="13.5" thickBot="1" x14ac:dyDescent="0.25">
      <c r="C51" s="18"/>
      <c r="D51" s="78" t="s">
        <v>232</v>
      </c>
      <c r="E51" s="79"/>
      <c r="F51" s="79"/>
      <c r="G51" s="79"/>
      <c r="H51" s="79"/>
      <c r="I51" s="79"/>
      <c r="J51" s="112"/>
      <c r="K51" s="112"/>
      <c r="L51" s="112"/>
      <c r="M51" s="112"/>
      <c r="N51" s="112"/>
      <c r="O51" s="112"/>
      <c r="P51" s="112"/>
      <c r="Q51" s="143"/>
      <c r="R51" s="279"/>
      <c r="S51" s="279"/>
      <c r="T51" s="112"/>
      <c r="U51" s="221"/>
      <c r="V51" s="221"/>
    </row>
    <row r="52" spans="3:22" x14ac:dyDescent="0.2">
      <c r="C52" s="18"/>
      <c r="D52" s="489"/>
      <c r="E52" s="483" t="s">
        <v>98</v>
      </c>
      <c r="F52" s="483"/>
      <c r="G52" s="483"/>
      <c r="H52" s="484"/>
      <c r="I52" s="485"/>
      <c r="J52" s="281">
        <v>26780.599999999908</v>
      </c>
      <c r="K52" s="281">
        <v>27739.199999999946</v>
      </c>
      <c r="L52" s="281">
        <v>28583</v>
      </c>
      <c r="M52" s="281">
        <v>29283.399999999852</v>
      </c>
      <c r="N52" s="281">
        <v>29513.799999999941</v>
      </c>
      <c r="O52" s="281">
        <v>29629.499999999916</v>
      </c>
      <c r="P52" s="281">
        <v>30303.19999999995</v>
      </c>
      <c r="Q52" s="280">
        <v>30580.799999999992</v>
      </c>
      <c r="R52" s="280">
        <v>32372.6</v>
      </c>
      <c r="S52" s="280">
        <v>33156.699999999997</v>
      </c>
      <c r="T52" s="329">
        <v>33830.800000000003</v>
      </c>
      <c r="U52" s="155"/>
    </row>
    <row r="53" spans="3:22" x14ac:dyDescent="0.2">
      <c r="C53" s="18"/>
      <c r="D53" s="465"/>
      <c r="E53" s="519" t="s">
        <v>99</v>
      </c>
      <c r="F53" s="466" t="s">
        <v>113</v>
      </c>
      <c r="G53" s="466"/>
      <c r="H53" s="467"/>
      <c r="I53" s="468"/>
      <c r="J53" s="283">
        <v>26047.799999999908</v>
      </c>
      <c r="K53" s="283">
        <v>26829.999999999945</v>
      </c>
      <c r="L53" s="283">
        <v>27476.799999999999</v>
      </c>
      <c r="M53" s="283">
        <v>27969.899999999852</v>
      </c>
      <c r="N53" s="283">
        <v>28104.89999999994</v>
      </c>
      <c r="O53" s="283">
        <v>28194.199999999917</v>
      </c>
      <c r="P53" s="283">
        <v>28771.299999999948</v>
      </c>
      <c r="Q53" s="282">
        <v>28992.899999999991</v>
      </c>
      <c r="R53" s="282">
        <v>30753.3</v>
      </c>
      <c r="S53" s="282">
        <v>31465.599999999999</v>
      </c>
      <c r="T53" s="330">
        <v>32009.8</v>
      </c>
      <c r="U53" s="155"/>
    </row>
    <row r="54" spans="3:22" x14ac:dyDescent="0.2">
      <c r="C54" s="18"/>
      <c r="D54" s="469"/>
      <c r="E54" s="520"/>
      <c r="F54" s="523" t="s">
        <v>99</v>
      </c>
      <c r="G54" s="196" t="s">
        <v>100</v>
      </c>
      <c r="H54" s="197"/>
      <c r="I54" s="198"/>
      <c r="J54" s="285">
        <v>35.9</v>
      </c>
      <c r="K54" s="285">
        <v>34.200000000000003</v>
      </c>
      <c r="L54" s="285">
        <v>30.5</v>
      </c>
      <c r="M54" s="285">
        <v>32.4</v>
      </c>
      <c r="N54" s="285">
        <v>30.3</v>
      </c>
      <c r="O54" s="285">
        <v>31.3</v>
      </c>
      <c r="P54" s="285">
        <v>35.5</v>
      </c>
      <c r="Q54" s="284">
        <v>38.700000000000003</v>
      </c>
      <c r="R54" s="284">
        <v>39.5</v>
      </c>
      <c r="S54" s="284">
        <v>36.1</v>
      </c>
      <c r="T54" s="331">
        <v>37.799999999999997</v>
      </c>
      <c r="U54" s="155"/>
    </row>
    <row r="55" spans="3:22" x14ac:dyDescent="0.2">
      <c r="C55" s="18"/>
      <c r="D55" s="470"/>
      <c r="E55" s="521"/>
      <c r="F55" s="524"/>
      <c r="G55" s="200" t="s">
        <v>165</v>
      </c>
      <c r="H55" s="201"/>
      <c r="I55" s="202"/>
      <c r="J55" s="287">
        <v>25451.799999999908</v>
      </c>
      <c r="K55" s="287">
        <v>26234.399999999943</v>
      </c>
      <c r="L55" s="287">
        <v>26871.8</v>
      </c>
      <c r="M55" s="287">
        <v>27352.199999999852</v>
      </c>
      <c r="N55" s="287">
        <v>27494.09999999994</v>
      </c>
      <c r="O55" s="287">
        <v>27571.699999999917</v>
      </c>
      <c r="P55" s="287">
        <v>28147.299999999948</v>
      </c>
      <c r="Q55" s="286">
        <v>28365.399999999991</v>
      </c>
      <c r="R55" s="286">
        <v>30088.6</v>
      </c>
      <c r="S55" s="286">
        <v>30796.400000000001</v>
      </c>
      <c r="T55" s="332">
        <v>31332.7</v>
      </c>
      <c r="U55" s="155"/>
    </row>
    <row r="56" spans="3:22" x14ac:dyDescent="0.2">
      <c r="C56" s="18"/>
      <c r="D56" s="470"/>
      <c r="E56" s="521"/>
      <c r="F56" s="524"/>
      <c r="G56" s="471" t="s">
        <v>166</v>
      </c>
      <c r="H56" s="472"/>
      <c r="I56" s="473"/>
      <c r="J56" s="287">
        <v>560.1</v>
      </c>
      <c r="K56" s="287">
        <v>561.4</v>
      </c>
      <c r="L56" s="287">
        <v>574.5</v>
      </c>
      <c r="M56" s="287">
        <v>585.29999999999995</v>
      </c>
      <c r="N56" s="287">
        <v>580.49999999999989</v>
      </c>
      <c r="O56" s="287">
        <v>591.20000000000005</v>
      </c>
      <c r="P56" s="287">
        <v>585.5</v>
      </c>
      <c r="Q56" s="286">
        <v>585.79999999999995</v>
      </c>
      <c r="R56" s="286">
        <v>620.20000000000005</v>
      </c>
      <c r="S56" s="286">
        <v>628.1</v>
      </c>
      <c r="T56" s="332">
        <v>634.29999999999995</v>
      </c>
      <c r="U56" s="155"/>
    </row>
    <row r="57" spans="3:22" x14ac:dyDescent="0.2">
      <c r="C57" s="18"/>
      <c r="D57" s="470"/>
      <c r="E57" s="521"/>
      <c r="F57" s="525"/>
      <c r="G57" s="474" t="s">
        <v>164</v>
      </c>
      <c r="H57" s="475"/>
      <c r="I57" s="476"/>
      <c r="J57" s="498">
        <v>0</v>
      </c>
      <c r="K57" s="498">
        <v>0</v>
      </c>
      <c r="L57" s="498">
        <v>0</v>
      </c>
      <c r="M57" s="498">
        <v>0</v>
      </c>
      <c r="N57" s="498">
        <v>0</v>
      </c>
      <c r="O57" s="498">
        <v>0</v>
      </c>
      <c r="P57" s="498">
        <v>3</v>
      </c>
      <c r="Q57" s="497">
        <v>3</v>
      </c>
      <c r="R57" s="497">
        <v>5</v>
      </c>
      <c r="S57" s="497">
        <v>5</v>
      </c>
      <c r="T57" s="499">
        <v>5</v>
      </c>
      <c r="U57" s="155"/>
    </row>
    <row r="58" spans="3:22" x14ac:dyDescent="0.2">
      <c r="C58" s="18"/>
      <c r="D58" s="470"/>
      <c r="E58" s="521"/>
      <c r="F58" s="466" t="s">
        <v>277</v>
      </c>
      <c r="G58" s="477"/>
      <c r="H58" s="477"/>
      <c r="I58" s="478"/>
      <c r="J58" s="463">
        <v>732.80000000000007</v>
      </c>
      <c r="K58" s="463">
        <v>909.2</v>
      </c>
      <c r="L58" s="463">
        <v>1106.2</v>
      </c>
      <c r="M58" s="463">
        <v>1313.5</v>
      </c>
      <c r="N58" s="463">
        <v>1408.9000000000003</v>
      </c>
      <c r="O58" s="463">
        <v>1435.3</v>
      </c>
      <c r="P58" s="463">
        <v>1531.8999999999999</v>
      </c>
      <c r="Q58" s="462">
        <v>1587.9</v>
      </c>
      <c r="R58" s="462">
        <v>1619.3</v>
      </c>
      <c r="S58" s="462">
        <v>1691.1</v>
      </c>
      <c r="T58" s="464">
        <v>1821</v>
      </c>
      <c r="U58" s="155"/>
    </row>
    <row r="59" spans="3:22" x14ac:dyDescent="0.2">
      <c r="C59" s="18"/>
      <c r="D59" s="470"/>
      <c r="E59" s="521"/>
      <c r="F59" s="523" t="s">
        <v>99</v>
      </c>
      <c r="G59" s="479" t="s">
        <v>278</v>
      </c>
      <c r="H59" s="197"/>
      <c r="I59" s="198"/>
      <c r="J59" s="285">
        <v>605.70000000000005</v>
      </c>
      <c r="K59" s="285">
        <v>767.2</v>
      </c>
      <c r="L59" s="285">
        <v>956.5</v>
      </c>
      <c r="M59" s="285">
        <v>1145.2</v>
      </c>
      <c r="N59" s="285">
        <v>1229.9000000000003</v>
      </c>
      <c r="O59" s="285">
        <v>1249</v>
      </c>
      <c r="P59" s="285">
        <v>1345.6</v>
      </c>
      <c r="Q59" s="284">
        <v>1400.8000000000002</v>
      </c>
      <c r="R59" s="284">
        <v>1431.6</v>
      </c>
      <c r="S59" s="284">
        <v>1501.1</v>
      </c>
      <c r="T59" s="331">
        <v>1623.1</v>
      </c>
      <c r="U59" s="155"/>
    </row>
    <row r="60" spans="3:22" ht="13.5" thickBot="1" x14ac:dyDescent="0.25">
      <c r="C60" s="18"/>
      <c r="D60" s="490"/>
      <c r="E60" s="522"/>
      <c r="F60" s="526"/>
      <c r="G60" s="486" t="s">
        <v>114</v>
      </c>
      <c r="H60" s="487"/>
      <c r="I60" s="488"/>
      <c r="J60" s="501">
        <v>127.1</v>
      </c>
      <c r="K60" s="501">
        <v>142</v>
      </c>
      <c r="L60" s="501">
        <v>149.69999999999999</v>
      </c>
      <c r="M60" s="501">
        <v>168.3</v>
      </c>
      <c r="N60" s="501">
        <v>179</v>
      </c>
      <c r="O60" s="501">
        <v>186.3</v>
      </c>
      <c r="P60" s="501">
        <v>186.29999999999995</v>
      </c>
      <c r="Q60" s="500">
        <v>187.1</v>
      </c>
      <c r="R60" s="500">
        <v>187.7</v>
      </c>
      <c r="S60" s="500">
        <v>190</v>
      </c>
      <c r="T60" s="502">
        <v>197.9</v>
      </c>
      <c r="U60" s="155"/>
    </row>
    <row r="61" spans="3:22" x14ac:dyDescent="0.2">
      <c r="C61" s="18"/>
      <c r="D61" s="489"/>
      <c r="E61" s="483" t="s">
        <v>167</v>
      </c>
      <c r="F61" s="483"/>
      <c r="G61" s="483"/>
      <c r="H61" s="484"/>
      <c r="I61" s="485"/>
      <c r="J61" s="281">
        <v>26687.699999999917</v>
      </c>
      <c r="K61" s="281">
        <v>27627.899999999998</v>
      </c>
      <c r="L61" s="281">
        <v>28450.69999999995</v>
      </c>
      <c r="M61" s="281">
        <v>29129.699999999862</v>
      </c>
      <c r="N61" s="281">
        <v>29354.09999999994</v>
      </c>
      <c r="O61" s="281">
        <v>29463.199999999906</v>
      </c>
      <c r="P61" s="281">
        <v>30126.499999999953</v>
      </c>
      <c r="Q61" s="280">
        <v>30403.699999999993</v>
      </c>
      <c r="R61" s="280">
        <v>32171.5</v>
      </c>
      <c r="S61" s="280">
        <v>32938.400000000001</v>
      </c>
      <c r="T61" s="329">
        <v>33598.399999999994</v>
      </c>
      <c r="U61" s="155"/>
    </row>
    <row r="62" spans="3:22" x14ac:dyDescent="0.2">
      <c r="C62" s="18"/>
      <c r="D62" s="465"/>
      <c r="E62" s="519" t="s">
        <v>99</v>
      </c>
      <c r="F62" s="466" t="s">
        <v>113</v>
      </c>
      <c r="G62" s="466"/>
      <c r="H62" s="467"/>
      <c r="I62" s="468"/>
      <c r="J62" s="283">
        <v>25972.499999999916</v>
      </c>
      <c r="K62" s="283">
        <v>26745.1</v>
      </c>
      <c r="L62" s="283">
        <v>27384.999999999949</v>
      </c>
      <c r="M62" s="283">
        <v>27867.799999999861</v>
      </c>
      <c r="N62" s="283">
        <v>27992.199999999939</v>
      </c>
      <c r="O62" s="283">
        <v>28072.299999999905</v>
      </c>
      <c r="P62" s="283">
        <v>28648.199999999953</v>
      </c>
      <c r="Q62" s="282">
        <v>28867.299999999992</v>
      </c>
      <c r="R62" s="282">
        <v>30602.7</v>
      </c>
      <c r="S62" s="282">
        <v>31306.3</v>
      </c>
      <c r="T62" s="330">
        <v>31839.399999999998</v>
      </c>
      <c r="U62" s="155"/>
    </row>
    <row r="63" spans="3:22" x14ac:dyDescent="0.2">
      <c r="C63" s="18"/>
      <c r="D63" s="469"/>
      <c r="E63" s="520"/>
      <c r="F63" s="523" t="s">
        <v>99</v>
      </c>
      <c r="G63" s="196" t="s">
        <v>100</v>
      </c>
      <c r="H63" s="197"/>
      <c r="I63" s="198"/>
      <c r="J63" s="285">
        <v>33.9</v>
      </c>
      <c r="K63" s="285">
        <v>32.200000000000003</v>
      </c>
      <c r="L63" s="285">
        <v>28.5</v>
      </c>
      <c r="M63" s="285">
        <v>31.4</v>
      </c>
      <c r="N63" s="285">
        <v>29.3</v>
      </c>
      <c r="O63" s="285">
        <v>30.3</v>
      </c>
      <c r="P63" s="285">
        <v>35.5</v>
      </c>
      <c r="Q63" s="284">
        <v>38.700000000000003</v>
      </c>
      <c r="R63" s="284">
        <v>39.4</v>
      </c>
      <c r="S63" s="284">
        <v>36</v>
      </c>
      <c r="T63" s="331">
        <v>36.799999999999997</v>
      </c>
      <c r="U63" s="155"/>
    </row>
    <row r="64" spans="3:22" x14ac:dyDescent="0.2">
      <c r="C64" s="18"/>
      <c r="D64" s="470"/>
      <c r="E64" s="521"/>
      <c r="F64" s="524"/>
      <c r="G64" s="200" t="s">
        <v>165</v>
      </c>
      <c r="H64" s="201"/>
      <c r="I64" s="202"/>
      <c r="J64" s="287">
        <v>25381.999999999916</v>
      </c>
      <c r="K64" s="287">
        <v>26156.6</v>
      </c>
      <c r="L64" s="287">
        <v>26786.499999999949</v>
      </c>
      <c r="M64" s="287">
        <v>27254.59999999986</v>
      </c>
      <c r="N64" s="287">
        <v>27385.39999999994</v>
      </c>
      <c r="O64" s="287">
        <v>27453.799999999905</v>
      </c>
      <c r="P64" s="287">
        <v>28027.199999999953</v>
      </c>
      <c r="Q64" s="286">
        <v>28242.799999999992</v>
      </c>
      <c r="R64" s="286">
        <v>29943.1</v>
      </c>
      <c r="S64" s="286">
        <v>30643.200000000001</v>
      </c>
      <c r="T64" s="332">
        <v>31169.3</v>
      </c>
      <c r="U64" s="155"/>
    </row>
    <row r="65" spans="3:22" x14ac:dyDescent="0.2">
      <c r="C65" s="18"/>
      <c r="D65" s="470"/>
      <c r="E65" s="521"/>
      <c r="F65" s="524"/>
      <c r="G65" s="471" t="s">
        <v>166</v>
      </c>
      <c r="H65" s="472"/>
      <c r="I65" s="473"/>
      <c r="J65" s="287">
        <v>556.6</v>
      </c>
      <c r="K65" s="287">
        <v>556.29999999999995</v>
      </c>
      <c r="L65" s="287">
        <v>570</v>
      </c>
      <c r="M65" s="287">
        <v>581.79999999999995</v>
      </c>
      <c r="N65" s="287">
        <v>577.49999999999989</v>
      </c>
      <c r="O65" s="287">
        <v>588.20000000000005</v>
      </c>
      <c r="P65" s="287">
        <v>582.5</v>
      </c>
      <c r="Q65" s="286">
        <v>582.79999999999995</v>
      </c>
      <c r="R65" s="286">
        <v>615.20000000000005</v>
      </c>
      <c r="S65" s="286">
        <v>622.1</v>
      </c>
      <c r="T65" s="332">
        <v>628.29999999999995</v>
      </c>
      <c r="U65" s="155"/>
    </row>
    <row r="66" spans="3:22" x14ac:dyDescent="0.2">
      <c r="C66" s="18"/>
      <c r="D66" s="470"/>
      <c r="E66" s="521"/>
      <c r="F66" s="525"/>
      <c r="G66" s="474" t="s">
        <v>164</v>
      </c>
      <c r="H66" s="475"/>
      <c r="I66" s="476"/>
      <c r="J66" s="498">
        <v>0</v>
      </c>
      <c r="K66" s="498">
        <v>0</v>
      </c>
      <c r="L66" s="498">
        <v>0</v>
      </c>
      <c r="M66" s="498">
        <v>0</v>
      </c>
      <c r="N66" s="498">
        <v>0</v>
      </c>
      <c r="O66" s="498">
        <v>0</v>
      </c>
      <c r="P66" s="498">
        <v>3</v>
      </c>
      <c r="Q66" s="497">
        <v>3</v>
      </c>
      <c r="R66" s="497">
        <v>5</v>
      </c>
      <c r="S66" s="497">
        <v>5</v>
      </c>
      <c r="T66" s="499">
        <v>5</v>
      </c>
      <c r="U66" s="155"/>
    </row>
    <row r="67" spans="3:22" x14ac:dyDescent="0.2">
      <c r="C67" s="18"/>
      <c r="D67" s="470"/>
      <c r="E67" s="521"/>
      <c r="F67" s="466" t="s">
        <v>277</v>
      </c>
      <c r="G67" s="477"/>
      <c r="H67" s="477"/>
      <c r="I67" s="478"/>
      <c r="J67" s="463">
        <v>715.2</v>
      </c>
      <c r="K67" s="463">
        <v>882.8</v>
      </c>
      <c r="L67" s="463">
        <v>1065.7</v>
      </c>
      <c r="M67" s="463">
        <v>1261.9000000000001</v>
      </c>
      <c r="N67" s="463">
        <v>1361.9</v>
      </c>
      <c r="O67" s="463">
        <v>1390.8999999999999</v>
      </c>
      <c r="P67" s="463">
        <v>1478.3000000000004</v>
      </c>
      <c r="Q67" s="462">
        <v>1536.4000000000005</v>
      </c>
      <c r="R67" s="462">
        <v>1568.8</v>
      </c>
      <c r="S67" s="462">
        <v>1632.1</v>
      </c>
      <c r="T67" s="464">
        <v>1759</v>
      </c>
      <c r="U67" s="155"/>
    </row>
    <row r="68" spans="3:22" x14ac:dyDescent="0.2">
      <c r="C68" s="18"/>
      <c r="D68" s="470"/>
      <c r="E68" s="521"/>
      <c r="F68" s="523" t="s">
        <v>99</v>
      </c>
      <c r="G68" s="479" t="s">
        <v>278</v>
      </c>
      <c r="H68" s="197"/>
      <c r="I68" s="198"/>
      <c r="J68" s="285">
        <v>589.20000000000005</v>
      </c>
      <c r="K68" s="285">
        <v>741.8</v>
      </c>
      <c r="L68" s="285">
        <v>916.7</v>
      </c>
      <c r="M68" s="285">
        <v>1095.9000000000001</v>
      </c>
      <c r="N68" s="285">
        <v>1184.1000000000001</v>
      </c>
      <c r="O68" s="285">
        <v>1205.8</v>
      </c>
      <c r="P68" s="285">
        <v>1293.2000000000005</v>
      </c>
      <c r="Q68" s="284">
        <v>1351.3000000000004</v>
      </c>
      <c r="R68" s="284">
        <v>1382.1</v>
      </c>
      <c r="S68" s="284">
        <v>1444.3</v>
      </c>
      <c r="T68" s="331">
        <v>1562.3</v>
      </c>
      <c r="U68" s="155"/>
    </row>
    <row r="69" spans="3:22" ht="13.5" thickBot="1" x14ac:dyDescent="0.25">
      <c r="C69" s="18"/>
      <c r="D69" s="490"/>
      <c r="E69" s="522"/>
      <c r="F69" s="526"/>
      <c r="G69" s="486" t="s">
        <v>114</v>
      </c>
      <c r="H69" s="487"/>
      <c r="I69" s="488"/>
      <c r="J69" s="501">
        <v>126</v>
      </c>
      <c r="K69" s="501">
        <v>141</v>
      </c>
      <c r="L69" s="501">
        <v>149</v>
      </c>
      <c r="M69" s="501">
        <v>166</v>
      </c>
      <c r="N69" s="501">
        <v>177.8</v>
      </c>
      <c r="O69" s="501">
        <v>185.1</v>
      </c>
      <c r="P69" s="501">
        <v>185.09999999999997</v>
      </c>
      <c r="Q69" s="500">
        <v>185.10000000000002</v>
      </c>
      <c r="R69" s="500">
        <v>186.7</v>
      </c>
      <c r="S69" s="500">
        <v>187.8</v>
      </c>
      <c r="T69" s="502">
        <v>196.7</v>
      </c>
      <c r="U69" s="155"/>
    </row>
    <row r="70" spans="3:22" ht="13.5" x14ac:dyDescent="0.25">
      <c r="D70" s="52"/>
      <c r="E70" s="53"/>
      <c r="F70" s="53"/>
      <c r="G70" s="53"/>
      <c r="H70" s="53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81" t="s">
        <v>210</v>
      </c>
      <c r="U70" s="221"/>
      <c r="V70" s="221"/>
    </row>
  </sheetData>
  <mergeCells count="30">
    <mergeCell ref="E53:E60"/>
    <mergeCell ref="F54:F57"/>
    <mergeCell ref="E62:E69"/>
    <mergeCell ref="F63:F66"/>
    <mergeCell ref="E24:E31"/>
    <mergeCell ref="F25:F28"/>
    <mergeCell ref="E34:E41"/>
    <mergeCell ref="F35:F38"/>
    <mergeCell ref="E43:E50"/>
    <mergeCell ref="F44:F47"/>
    <mergeCell ref="F30:F31"/>
    <mergeCell ref="F40:F41"/>
    <mergeCell ref="F59:F60"/>
    <mergeCell ref="F49:F50"/>
    <mergeCell ref="F68:F69"/>
    <mergeCell ref="M7:M10"/>
    <mergeCell ref="N7:N10"/>
    <mergeCell ref="O7:O10"/>
    <mergeCell ref="P7:P10"/>
    <mergeCell ref="T7:T10"/>
    <mergeCell ref="Q7:Q10"/>
    <mergeCell ref="R7:R10"/>
    <mergeCell ref="S7:S10"/>
    <mergeCell ref="J7:J10"/>
    <mergeCell ref="K7:K10"/>
    <mergeCell ref="L7:L10"/>
    <mergeCell ref="D7:I11"/>
    <mergeCell ref="E14:E21"/>
    <mergeCell ref="F15:F18"/>
    <mergeCell ref="F20:F21"/>
  </mergeCells>
  <conditionalFormatting sqref="D6">
    <cfRule type="cellIs" dxfId="3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B1:W4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4.5703125" style="45" customWidth="1"/>
    <col min="8" max="8" width="5" style="45" customWidth="1"/>
    <col min="9" max="20" width="8.140625" style="45" customWidth="1"/>
    <col min="21" max="16384" width="9.140625" style="45"/>
  </cols>
  <sheetData>
    <row r="1" spans="2:23" ht="12.75" hidden="1" customHeight="1" x14ac:dyDescent="0.2">
      <c r="C1" s="270"/>
    </row>
    <row r="2" spans="2:23" ht="12.75" hidden="1" customHeight="1" x14ac:dyDescent="0.2">
      <c r="C2" s="271"/>
    </row>
    <row r="3" spans="2:23" ht="9" customHeight="1" x14ac:dyDescent="0.2">
      <c r="C3" s="271"/>
    </row>
    <row r="4" spans="2:23" s="46" customFormat="1" ht="15.75" x14ac:dyDescent="0.2">
      <c r="C4" s="271"/>
      <c r="D4" s="14" t="s">
        <v>79</v>
      </c>
      <c r="E4" s="47"/>
      <c r="F4" s="47"/>
      <c r="G4" s="47"/>
      <c r="H4" s="14" t="s">
        <v>157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3" s="46" customFormat="1" ht="15.75" x14ac:dyDescent="0.2">
      <c r="B5" s="144">
        <v>0</v>
      </c>
      <c r="C5" s="271"/>
      <c r="D5" s="83" t="s">
        <v>289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3" s="49" customFormat="1" ht="21" customHeight="1" thickBot="1" x14ac:dyDescent="0.25">
      <c r="C6" s="271"/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2:23" ht="6" customHeight="1" x14ac:dyDescent="0.2">
      <c r="C7" s="271"/>
      <c r="D7" s="508" t="s">
        <v>6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</row>
    <row r="8" spans="2:23" ht="6" customHeight="1" x14ac:dyDescent="0.2">
      <c r="C8" s="271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8"/>
    </row>
    <row r="9" spans="2:23" ht="6" customHeight="1" x14ac:dyDescent="0.2">
      <c r="C9" s="272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8"/>
    </row>
    <row r="10" spans="2:23" ht="6" customHeight="1" x14ac:dyDescent="0.2">
      <c r="C10" s="270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8"/>
    </row>
    <row r="11" spans="2:23" ht="15" customHeight="1" thickBot="1" x14ac:dyDescent="0.25">
      <c r="C11" s="271"/>
      <c r="D11" s="514"/>
      <c r="E11" s="515"/>
      <c r="F11" s="515"/>
      <c r="G11" s="515"/>
      <c r="H11" s="515"/>
      <c r="I11" s="516"/>
      <c r="J11" s="307"/>
      <c r="K11" s="307"/>
      <c r="L11" s="307"/>
      <c r="M11" s="307"/>
      <c r="N11" s="307"/>
      <c r="O11" s="307"/>
      <c r="P11" s="307"/>
      <c r="Q11" s="306"/>
      <c r="R11" s="306"/>
      <c r="S11" s="306"/>
      <c r="T11" s="318"/>
    </row>
    <row r="12" spans="2:23" ht="13.5" thickTop="1" x14ac:dyDescent="0.2">
      <c r="C12" s="271"/>
      <c r="D12" s="90"/>
      <c r="E12" s="91" t="s">
        <v>98</v>
      </c>
      <c r="F12" s="91"/>
      <c r="G12" s="91"/>
      <c r="H12" s="92"/>
      <c r="I12" s="93"/>
      <c r="J12" s="394">
        <v>4931</v>
      </c>
      <c r="K12" s="394">
        <v>5011</v>
      </c>
      <c r="L12" s="394">
        <v>5085</v>
      </c>
      <c r="M12" s="394">
        <v>5158</v>
      </c>
      <c r="N12" s="394">
        <v>5209</v>
      </c>
      <c r="O12" s="394">
        <v>5209</v>
      </c>
      <c r="P12" s="394">
        <v>5269</v>
      </c>
      <c r="Q12" s="393">
        <v>5287</v>
      </c>
      <c r="R12" s="393">
        <v>5304</v>
      </c>
      <c r="S12" s="393">
        <v>5317</v>
      </c>
      <c r="T12" s="396">
        <v>5349</v>
      </c>
    </row>
    <row r="13" spans="2:23" x14ac:dyDescent="0.2">
      <c r="C13" s="271"/>
      <c r="D13" s="62"/>
      <c r="E13" s="529" t="s">
        <v>99</v>
      </c>
      <c r="F13" s="84" t="s">
        <v>284</v>
      </c>
      <c r="G13" s="84"/>
      <c r="H13" s="35"/>
      <c r="I13" s="36"/>
      <c r="J13" s="137">
        <v>2606</v>
      </c>
      <c r="K13" s="137">
        <v>2603</v>
      </c>
      <c r="L13" s="137">
        <v>2628</v>
      </c>
      <c r="M13" s="137">
        <v>2688</v>
      </c>
      <c r="N13" s="137">
        <v>2744</v>
      </c>
      <c r="O13" s="137">
        <v>2793</v>
      </c>
      <c r="P13" s="137">
        <v>2841</v>
      </c>
      <c r="Q13" s="136">
        <v>2873</v>
      </c>
      <c r="R13" s="136">
        <v>2869</v>
      </c>
      <c r="S13" s="136">
        <v>2920</v>
      </c>
      <c r="T13" s="295">
        <v>2908</v>
      </c>
      <c r="V13" s="304"/>
      <c r="W13" s="304"/>
    </row>
    <row r="14" spans="2:23" x14ac:dyDescent="0.2">
      <c r="C14" s="271"/>
      <c r="D14" s="66"/>
      <c r="E14" s="530"/>
      <c r="F14" s="85" t="s">
        <v>152</v>
      </c>
      <c r="G14" s="85"/>
      <c r="H14" s="70"/>
      <c r="I14" s="71"/>
      <c r="J14" s="139">
        <v>1328</v>
      </c>
      <c r="K14" s="139">
        <v>1345</v>
      </c>
      <c r="L14" s="139">
        <v>1356</v>
      </c>
      <c r="M14" s="139">
        <v>1355</v>
      </c>
      <c r="N14" s="139">
        <v>1346</v>
      </c>
      <c r="O14" s="139">
        <v>1307</v>
      </c>
      <c r="P14" s="139">
        <v>1326</v>
      </c>
      <c r="Q14" s="138">
        <v>1304</v>
      </c>
      <c r="R14" s="138">
        <v>1346</v>
      </c>
      <c r="S14" s="138">
        <v>1373</v>
      </c>
      <c r="T14" s="326">
        <v>1416</v>
      </c>
      <c r="V14" s="304"/>
      <c r="W14" s="304"/>
    </row>
    <row r="15" spans="2:23" x14ac:dyDescent="0.2">
      <c r="C15" s="271"/>
      <c r="D15" s="66"/>
      <c r="E15" s="530"/>
      <c r="F15" s="85" t="s">
        <v>153</v>
      </c>
      <c r="G15" s="85"/>
      <c r="H15" s="70"/>
      <c r="I15" s="71"/>
      <c r="J15" s="139">
        <v>599</v>
      </c>
      <c r="K15" s="139">
        <v>631</v>
      </c>
      <c r="L15" s="139">
        <v>647</v>
      </c>
      <c r="M15" s="139">
        <v>647</v>
      </c>
      <c r="N15" s="139">
        <v>654</v>
      </c>
      <c r="O15" s="139">
        <v>655</v>
      </c>
      <c r="P15" s="139">
        <v>646</v>
      </c>
      <c r="Q15" s="138">
        <v>647</v>
      </c>
      <c r="R15" s="138">
        <v>629</v>
      </c>
      <c r="S15" s="138">
        <v>594</v>
      </c>
      <c r="T15" s="326">
        <v>589</v>
      </c>
      <c r="V15" s="304"/>
      <c r="W15" s="304"/>
    </row>
    <row r="16" spans="2:23" x14ac:dyDescent="0.2">
      <c r="C16" s="271"/>
      <c r="D16" s="66"/>
      <c r="E16" s="530"/>
      <c r="F16" s="85" t="s">
        <v>154</v>
      </c>
      <c r="G16" s="85"/>
      <c r="H16" s="70"/>
      <c r="I16" s="71"/>
      <c r="J16" s="139">
        <v>216</v>
      </c>
      <c r="K16" s="139">
        <v>233</v>
      </c>
      <c r="L16" s="139">
        <v>243</v>
      </c>
      <c r="M16" s="139">
        <v>257</v>
      </c>
      <c r="N16" s="139">
        <v>258</v>
      </c>
      <c r="O16" s="139">
        <v>248</v>
      </c>
      <c r="P16" s="139">
        <v>255</v>
      </c>
      <c r="Q16" s="138">
        <v>262</v>
      </c>
      <c r="R16" s="138">
        <v>267</v>
      </c>
      <c r="S16" s="138">
        <v>253</v>
      </c>
      <c r="T16" s="326">
        <v>259</v>
      </c>
      <c r="V16" s="304"/>
      <c r="W16" s="304"/>
    </row>
    <row r="17" spans="3:23" x14ac:dyDescent="0.2">
      <c r="C17" s="271"/>
      <c r="D17" s="66"/>
      <c r="E17" s="530"/>
      <c r="F17" s="85" t="s">
        <v>155</v>
      </c>
      <c r="G17" s="85"/>
      <c r="H17" s="70"/>
      <c r="I17" s="71"/>
      <c r="J17" s="139">
        <v>94</v>
      </c>
      <c r="K17" s="139">
        <v>104</v>
      </c>
      <c r="L17" s="139">
        <v>111</v>
      </c>
      <c r="M17" s="139">
        <v>108</v>
      </c>
      <c r="N17" s="139">
        <v>110</v>
      </c>
      <c r="O17" s="139">
        <v>112</v>
      </c>
      <c r="P17" s="139">
        <v>109</v>
      </c>
      <c r="Q17" s="138">
        <v>112</v>
      </c>
      <c r="R17" s="138">
        <v>106</v>
      </c>
      <c r="S17" s="138">
        <v>99</v>
      </c>
      <c r="T17" s="326">
        <v>97</v>
      </c>
      <c r="V17" s="304"/>
      <c r="W17" s="304"/>
    </row>
    <row r="18" spans="3:23" x14ac:dyDescent="0.2">
      <c r="C18" s="272"/>
      <c r="D18" s="66"/>
      <c r="E18" s="530"/>
      <c r="F18" s="85" t="s">
        <v>156</v>
      </c>
      <c r="G18" s="85"/>
      <c r="H18" s="70"/>
      <c r="I18" s="71"/>
      <c r="J18" s="139">
        <v>42</v>
      </c>
      <c r="K18" s="139">
        <v>46</v>
      </c>
      <c r="L18" s="139">
        <v>44</v>
      </c>
      <c r="M18" s="139">
        <v>50</v>
      </c>
      <c r="N18" s="139">
        <v>44</v>
      </c>
      <c r="O18" s="139">
        <v>40</v>
      </c>
      <c r="P18" s="139">
        <v>42</v>
      </c>
      <c r="Q18" s="138">
        <v>40</v>
      </c>
      <c r="R18" s="138">
        <v>38</v>
      </c>
      <c r="S18" s="138">
        <v>36</v>
      </c>
      <c r="T18" s="326">
        <v>39</v>
      </c>
      <c r="V18" s="304"/>
      <c r="W18" s="304"/>
    </row>
    <row r="19" spans="3:23" x14ac:dyDescent="0.2">
      <c r="C19" s="270"/>
      <c r="D19" s="94"/>
      <c r="E19" s="531"/>
      <c r="F19" s="29" t="s">
        <v>7</v>
      </c>
      <c r="G19" s="29"/>
      <c r="H19" s="30"/>
      <c r="I19" s="31"/>
      <c r="J19" s="140">
        <v>46</v>
      </c>
      <c r="K19" s="140">
        <v>49</v>
      </c>
      <c r="L19" s="140">
        <v>56</v>
      </c>
      <c r="M19" s="140">
        <v>53</v>
      </c>
      <c r="N19" s="140">
        <v>53</v>
      </c>
      <c r="O19" s="140">
        <v>54</v>
      </c>
      <c r="P19" s="140">
        <v>50</v>
      </c>
      <c r="Q19" s="277">
        <v>49</v>
      </c>
      <c r="R19" s="277">
        <v>49</v>
      </c>
      <c r="S19" s="277">
        <v>42</v>
      </c>
      <c r="T19" s="328">
        <v>41</v>
      </c>
      <c r="V19" s="304"/>
      <c r="W19" s="304"/>
    </row>
    <row r="20" spans="3:23" ht="13.5" thickBot="1" x14ac:dyDescent="0.25">
      <c r="C20" s="271"/>
      <c r="D20" s="38"/>
      <c r="E20" s="39" t="s">
        <v>285</v>
      </c>
      <c r="F20" s="39"/>
      <c r="G20" s="39"/>
      <c r="H20" s="40"/>
      <c r="I20" s="41"/>
      <c r="J20" s="142">
        <v>398</v>
      </c>
      <c r="K20" s="142">
        <v>432</v>
      </c>
      <c r="L20" s="142">
        <v>454</v>
      </c>
      <c r="M20" s="142">
        <v>468</v>
      </c>
      <c r="N20" s="142">
        <v>465</v>
      </c>
      <c r="O20" s="142">
        <v>454</v>
      </c>
      <c r="P20" s="142">
        <v>456</v>
      </c>
      <c r="Q20" s="141">
        <v>463</v>
      </c>
      <c r="R20" s="141">
        <v>460</v>
      </c>
      <c r="S20" s="141">
        <v>430</v>
      </c>
      <c r="T20" s="323">
        <v>436</v>
      </c>
      <c r="V20" s="304"/>
      <c r="W20" s="304"/>
    </row>
    <row r="21" spans="3:23" ht="13.5" x14ac:dyDescent="0.25">
      <c r="C21" s="271"/>
      <c r="D21" s="52"/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81" t="s">
        <v>210</v>
      </c>
    </row>
    <row r="22" spans="3:23" x14ac:dyDescent="0.2">
      <c r="C22" s="271"/>
    </row>
    <row r="23" spans="3:23" x14ac:dyDescent="0.2">
      <c r="C23" s="271"/>
    </row>
    <row r="24" spans="3:23" x14ac:dyDescent="0.2">
      <c r="C24" s="271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</row>
    <row r="25" spans="3:23" x14ac:dyDescent="0.2">
      <c r="C25" s="271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</row>
    <row r="26" spans="3:23" x14ac:dyDescent="0.2">
      <c r="C26" s="271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</row>
    <row r="27" spans="3:23" x14ac:dyDescent="0.2">
      <c r="C27" s="272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</row>
    <row r="28" spans="3:23" x14ac:dyDescent="0.2">
      <c r="C28" s="273"/>
    </row>
    <row r="29" spans="3:23" x14ac:dyDescent="0.2">
      <c r="C29" s="274"/>
    </row>
    <row r="30" spans="3:23" x14ac:dyDescent="0.2">
      <c r="C30" s="274"/>
    </row>
    <row r="31" spans="3:23" x14ac:dyDescent="0.2">
      <c r="C31" s="274"/>
    </row>
    <row r="32" spans="3:23" x14ac:dyDescent="0.2">
      <c r="C32" s="274"/>
    </row>
    <row r="33" spans="3:3" x14ac:dyDescent="0.2">
      <c r="C33" s="275"/>
    </row>
    <row r="34" spans="3:3" x14ac:dyDescent="0.2">
      <c r="C34" s="274"/>
    </row>
    <row r="35" spans="3:3" x14ac:dyDescent="0.2">
      <c r="C35" s="274"/>
    </row>
    <row r="36" spans="3:3" x14ac:dyDescent="0.2">
      <c r="C36" s="273"/>
    </row>
    <row r="37" spans="3:3" x14ac:dyDescent="0.2">
      <c r="C37" s="274"/>
    </row>
    <row r="38" spans="3:3" x14ac:dyDescent="0.2">
      <c r="C38" s="274"/>
    </row>
    <row r="39" spans="3:3" x14ac:dyDescent="0.2">
      <c r="C39" s="274"/>
    </row>
    <row r="40" spans="3:3" x14ac:dyDescent="0.2">
      <c r="C40" s="274"/>
    </row>
    <row r="41" spans="3:3" x14ac:dyDescent="0.2">
      <c r="C41" s="275"/>
    </row>
    <row r="42" spans="3:3" x14ac:dyDescent="0.2">
      <c r="C42" s="274"/>
    </row>
    <row r="43" spans="3:3" x14ac:dyDescent="0.2">
      <c r="C43" s="274"/>
    </row>
  </sheetData>
  <mergeCells count="13">
    <mergeCell ref="O7:O10"/>
    <mergeCell ref="T7:T10"/>
    <mergeCell ref="J7:J10"/>
    <mergeCell ref="K7:K10"/>
    <mergeCell ref="P7:P10"/>
    <mergeCell ref="Q7:Q10"/>
    <mergeCell ref="R7:R10"/>
    <mergeCell ref="S7:S10"/>
    <mergeCell ref="E13:E19"/>
    <mergeCell ref="M7:M10"/>
    <mergeCell ref="D7:I11"/>
    <mergeCell ref="L7:L10"/>
    <mergeCell ref="N7:N10"/>
  </mergeCells>
  <phoneticPr fontId="0" type="noConversion"/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B4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5.5703125" style="45" customWidth="1"/>
    <col min="8" max="20" width="8.140625" style="45" customWidth="1"/>
    <col min="21" max="21" width="9.140625" style="391"/>
    <col min="22" max="16384" width="9.140625" style="45"/>
  </cols>
  <sheetData>
    <row r="1" spans="2:28" hidden="1" x14ac:dyDescent="0.2"/>
    <row r="2" spans="2:28" hidden="1" x14ac:dyDescent="0.2"/>
    <row r="3" spans="2:28" ht="9" customHeight="1" x14ac:dyDescent="0.2">
      <c r="C3" s="44"/>
    </row>
    <row r="4" spans="2:28" s="46" customFormat="1" ht="15.75" x14ac:dyDescent="0.2">
      <c r="D4" s="14" t="s">
        <v>80</v>
      </c>
      <c r="E4" s="47"/>
      <c r="F4" s="47"/>
      <c r="G4" s="47"/>
      <c r="H4" s="14" t="s">
        <v>134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91"/>
    </row>
    <row r="5" spans="2:28" s="46" customFormat="1" ht="15.75" x14ac:dyDescent="0.2">
      <c r="D5" s="152" t="s">
        <v>290</v>
      </c>
      <c r="E5" s="47"/>
      <c r="F5" s="47"/>
      <c r="G5" s="47"/>
      <c r="H5" s="14"/>
      <c r="I5" s="14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391"/>
    </row>
    <row r="6" spans="2:28" s="49" customFormat="1" ht="21" customHeight="1" thickBot="1" x14ac:dyDescent="0.25">
      <c r="B6" s="145">
        <v>0</v>
      </c>
      <c r="D6" s="151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391"/>
    </row>
    <row r="7" spans="2:28" ht="6" customHeight="1" x14ac:dyDescent="0.2">
      <c r="C7" s="18"/>
      <c r="D7" s="508" t="s">
        <v>8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33" t="s">
        <v>215</v>
      </c>
      <c r="M7" s="540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</row>
    <row r="8" spans="2:28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34"/>
      <c r="M8" s="541"/>
      <c r="N8" s="507"/>
      <c r="O8" s="507"/>
      <c r="P8" s="507"/>
      <c r="Q8" s="507"/>
      <c r="R8" s="507"/>
      <c r="S8" s="507"/>
      <c r="T8" s="518"/>
    </row>
    <row r="9" spans="2:28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34"/>
      <c r="M9" s="541"/>
      <c r="N9" s="507"/>
      <c r="O9" s="507"/>
      <c r="P9" s="507"/>
      <c r="Q9" s="507"/>
      <c r="R9" s="507"/>
      <c r="S9" s="507"/>
      <c r="T9" s="518"/>
    </row>
    <row r="10" spans="2:28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34"/>
      <c r="M10" s="541"/>
      <c r="N10" s="507"/>
      <c r="O10" s="507"/>
      <c r="P10" s="507"/>
      <c r="Q10" s="507"/>
      <c r="R10" s="507"/>
      <c r="S10" s="507"/>
      <c r="T10" s="518"/>
    </row>
    <row r="11" spans="2:28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81"/>
      <c r="N11" s="306"/>
      <c r="O11" s="306"/>
      <c r="P11" s="306"/>
      <c r="Q11" s="306"/>
      <c r="R11" s="306"/>
      <c r="S11" s="306"/>
      <c r="T11" s="318"/>
    </row>
    <row r="12" spans="2:28" ht="13.5" thickTop="1" x14ac:dyDescent="0.2">
      <c r="C12" s="18"/>
      <c r="D12" s="90"/>
      <c r="E12" s="91" t="s">
        <v>98</v>
      </c>
      <c r="F12" s="91"/>
      <c r="G12" s="91"/>
      <c r="H12" s="92"/>
      <c r="I12" s="93"/>
      <c r="J12" s="394">
        <v>342521</v>
      </c>
      <c r="K12" s="394">
        <v>354340</v>
      </c>
      <c r="L12" s="394">
        <v>363568</v>
      </c>
      <c r="M12" s="395">
        <v>367603</v>
      </c>
      <c r="N12" s="393">
        <v>367361</v>
      </c>
      <c r="O12" s="393">
        <v>362653</v>
      </c>
      <c r="P12" s="393">
        <v>362756</v>
      </c>
      <c r="Q12" s="393">
        <v>363776</v>
      </c>
      <c r="R12" s="393">
        <v>364909</v>
      </c>
      <c r="S12" s="393">
        <v>357598</v>
      </c>
      <c r="T12" s="392">
        <v>360490</v>
      </c>
    </row>
    <row r="13" spans="2:28" x14ac:dyDescent="0.2">
      <c r="C13" s="18"/>
      <c r="D13" s="290"/>
      <c r="E13" s="535" t="s">
        <v>99</v>
      </c>
      <c r="F13" s="67" t="s">
        <v>227</v>
      </c>
      <c r="G13" s="34"/>
      <c r="H13" s="35"/>
      <c r="I13" s="36"/>
      <c r="J13" s="137" t="s">
        <v>140</v>
      </c>
      <c r="K13" s="137" t="s">
        <v>140</v>
      </c>
      <c r="L13" s="137" t="s">
        <v>140</v>
      </c>
      <c r="M13" s="299">
        <v>737</v>
      </c>
      <c r="N13" s="136">
        <v>932</v>
      </c>
      <c r="O13" s="136">
        <v>950</v>
      </c>
      <c r="P13" s="136">
        <v>758</v>
      </c>
      <c r="Q13" s="136">
        <v>650</v>
      </c>
      <c r="R13" s="136">
        <v>480</v>
      </c>
      <c r="S13" s="136">
        <v>255</v>
      </c>
      <c r="T13" s="295">
        <v>244</v>
      </c>
    </row>
    <row r="14" spans="2:28" ht="15" x14ac:dyDescent="0.2">
      <c r="C14" s="18"/>
      <c r="D14" s="66"/>
      <c r="E14" s="536"/>
      <c r="F14" s="291" t="s">
        <v>234</v>
      </c>
      <c r="G14" s="84"/>
      <c r="H14" s="175"/>
      <c r="I14" s="176"/>
      <c r="J14" s="398">
        <v>31355</v>
      </c>
      <c r="K14" s="398">
        <v>31951</v>
      </c>
      <c r="L14" s="398">
        <v>33141</v>
      </c>
      <c r="M14" s="399">
        <v>37161</v>
      </c>
      <c r="N14" s="397">
        <v>41389</v>
      </c>
      <c r="O14" s="397">
        <v>43779</v>
      </c>
      <c r="P14" s="397">
        <v>44713</v>
      </c>
      <c r="Q14" s="397">
        <v>44724</v>
      </c>
      <c r="R14" s="397">
        <v>42540</v>
      </c>
      <c r="S14" s="397">
        <v>34331</v>
      </c>
      <c r="T14" s="400">
        <v>32470</v>
      </c>
      <c r="U14" s="401"/>
      <c r="V14" s="155"/>
      <c r="W14" s="155"/>
    </row>
    <row r="15" spans="2:28" x14ac:dyDescent="0.2">
      <c r="C15" s="18"/>
      <c r="D15" s="66"/>
      <c r="E15" s="536"/>
      <c r="F15" s="69" t="s">
        <v>9</v>
      </c>
      <c r="G15" s="85"/>
      <c r="H15" s="70"/>
      <c r="I15" s="71"/>
      <c r="J15" s="139">
        <v>92492</v>
      </c>
      <c r="K15" s="139">
        <v>91350</v>
      </c>
      <c r="L15" s="139">
        <v>92365</v>
      </c>
      <c r="M15" s="402">
        <v>92120</v>
      </c>
      <c r="N15" s="138">
        <v>90640</v>
      </c>
      <c r="O15" s="138">
        <v>91390</v>
      </c>
      <c r="P15" s="138">
        <v>91758</v>
      </c>
      <c r="Q15" s="138">
        <v>93046</v>
      </c>
      <c r="R15" s="138">
        <v>94585</v>
      </c>
      <c r="S15" s="138">
        <v>93075</v>
      </c>
      <c r="T15" s="326">
        <v>94403</v>
      </c>
      <c r="V15" s="155"/>
      <c r="W15" s="155"/>
    </row>
    <row r="16" spans="2:28" x14ac:dyDescent="0.2">
      <c r="C16" s="18"/>
      <c r="D16" s="66"/>
      <c r="E16" s="536"/>
      <c r="F16" s="69" t="s">
        <v>10</v>
      </c>
      <c r="G16" s="85"/>
      <c r="H16" s="70"/>
      <c r="I16" s="71"/>
      <c r="J16" s="139">
        <v>99884</v>
      </c>
      <c r="K16" s="139">
        <v>106784</v>
      </c>
      <c r="L16" s="139">
        <v>106163</v>
      </c>
      <c r="M16" s="402">
        <v>107065</v>
      </c>
      <c r="N16" s="138">
        <v>103501</v>
      </c>
      <c r="O16" s="138">
        <v>100118</v>
      </c>
      <c r="P16" s="138">
        <v>99914</v>
      </c>
      <c r="Q16" s="138">
        <v>99858</v>
      </c>
      <c r="R16" s="138">
        <v>101407</v>
      </c>
      <c r="S16" s="138">
        <v>102494</v>
      </c>
      <c r="T16" s="326">
        <v>102985</v>
      </c>
      <c r="V16" s="155"/>
      <c r="W16" s="155"/>
      <c r="X16" s="154"/>
      <c r="Y16" s="154"/>
      <c r="Z16" s="154"/>
      <c r="AA16" s="154"/>
      <c r="AB16" s="154"/>
    </row>
    <row r="17" spans="3:23" x14ac:dyDescent="0.2">
      <c r="C17" s="18"/>
      <c r="D17" s="66"/>
      <c r="E17" s="536"/>
      <c r="F17" s="69" t="s">
        <v>11</v>
      </c>
      <c r="G17" s="85"/>
      <c r="H17" s="70"/>
      <c r="I17" s="71"/>
      <c r="J17" s="139">
        <v>96959</v>
      </c>
      <c r="K17" s="139">
        <v>104369</v>
      </c>
      <c r="L17" s="139">
        <v>111217</v>
      </c>
      <c r="M17" s="402">
        <v>110000</v>
      </c>
      <c r="N17" s="138">
        <v>109981</v>
      </c>
      <c r="O17" s="138">
        <v>105869</v>
      </c>
      <c r="P17" s="138">
        <v>104901</v>
      </c>
      <c r="Q17" s="138">
        <v>104749</v>
      </c>
      <c r="R17" s="138">
        <v>104522</v>
      </c>
      <c r="S17" s="138">
        <v>106305</v>
      </c>
      <c r="T17" s="326">
        <v>107541</v>
      </c>
      <c r="V17" s="155"/>
      <c r="W17" s="155"/>
    </row>
    <row r="18" spans="3:23" x14ac:dyDescent="0.2">
      <c r="C18" s="18"/>
      <c r="D18" s="66"/>
      <c r="E18" s="536"/>
      <c r="F18" s="69" t="s">
        <v>235</v>
      </c>
      <c r="G18" s="85"/>
      <c r="H18" s="70"/>
      <c r="I18" s="71"/>
      <c r="J18" s="178">
        <v>21344</v>
      </c>
      <c r="K18" s="178">
        <v>19559</v>
      </c>
      <c r="L18" s="178">
        <v>20287</v>
      </c>
      <c r="M18" s="403">
        <v>20334</v>
      </c>
      <c r="N18" s="177">
        <v>20695</v>
      </c>
      <c r="O18" s="177">
        <v>20392</v>
      </c>
      <c r="P18" s="177">
        <v>20577</v>
      </c>
      <c r="Q18" s="177">
        <v>20600</v>
      </c>
      <c r="R18" s="177">
        <v>21252</v>
      </c>
      <c r="S18" s="177">
        <v>20973</v>
      </c>
      <c r="T18" s="327">
        <v>22724</v>
      </c>
      <c r="V18" s="155"/>
      <c r="W18" s="155"/>
    </row>
    <row r="19" spans="3:23" ht="13.5" thickBot="1" x14ac:dyDescent="0.25">
      <c r="C19" s="18"/>
      <c r="D19" s="73"/>
      <c r="E19" s="537"/>
      <c r="F19" s="292" t="s">
        <v>107</v>
      </c>
      <c r="G19" s="85"/>
      <c r="H19" s="70"/>
      <c r="I19" s="71"/>
      <c r="J19" s="165">
        <v>487</v>
      </c>
      <c r="K19" s="165">
        <v>327</v>
      </c>
      <c r="L19" s="165">
        <v>395</v>
      </c>
      <c r="M19" s="404">
        <v>186</v>
      </c>
      <c r="N19" s="146">
        <v>223</v>
      </c>
      <c r="O19" s="146">
        <v>155</v>
      </c>
      <c r="P19" s="146">
        <v>135</v>
      </c>
      <c r="Q19" s="146">
        <v>149</v>
      </c>
      <c r="R19" s="146">
        <v>123</v>
      </c>
      <c r="S19" s="146">
        <v>165</v>
      </c>
      <c r="T19" s="340">
        <v>123</v>
      </c>
      <c r="U19" s="401"/>
      <c r="V19" s="155"/>
      <c r="W19" s="155"/>
    </row>
    <row r="20" spans="3:23" ht="13.5" thickBot="1" x14ac:dyDescent="0.25">
      <c r="D20" s="78" t="s">
        <v>170</v>
      </c>
      <c r="E20" s="79"/>
      <c r="F20" s="79"/>
      <c r="G20" s="79"/>
      <c r="H20" s="79"/>
      <c r="I20" s="79"/>
      <c r="J20" s="112"/>
      <c r="K20" s="112"/>
      <c r="L20" s="79"/>
      <c r="M20" s="78"/>
      <c r="N20" s="279"/>
      <c r="O20" s="279"/>
      <c r="P20" s="279"/>
      <c r="Q20" s="279"/>
      <c r="R20" s="279"/>
      <c r="S20" s="279"/>
      <c r="T20" s="112"/>
    </row>
    <row r="21" spans="3:23" x14ac:dyDescent="0.2">
      <c r="D21" s="66"/>
      <c r="E21" s="530" t="s">
        <v>99</v>
      </c>
      <c r="F21" s="67" t="s">
        <v>227</v>
      </c>
      <c r="G21" s="34"/>
      <c r="H21" s="35"/>
      <c r="I21" s="36"/>
      <c r="J21" s="503" t="s">
        <v>140</v>
      </c>
      <c r="K21" s="503" t="s">
        <v>140</v>
      </c>
      <c r="L21" s="503" t="s">
        <v>140</v>
      </c>
      <c r="M21" s="300">
        <v>2.0048802648509399E-3</v>
      </c>
      <c r="N21" s="301">
        <v>2.5370139998530058E-3</v>
      </c>
      <c r="O21" s="301">
        <v>2.6195840100592025E-3</v>
      </c>
      <c r="P21" s="301">
        <v>2.0895588219078387E-3</v>
      </c>
      <c r="Q21" s="301">
        <v>1.7868138634764251E-3</v>
      </c>
      <c r="R21" s="301">
        <v>1.3153964413045445E-3</v>
      </c>
      <c r="S21" s="301">
        <v>7.1309123652816848E-4</v>
      </c>
      <c r="T21" s="405">
        <v>6.7685650087381062E-4</v>
      </c>
      <c r="V21" s="303"/>
    </row>
    <row r="22" spans="3:23" ht="15" x14ac:dyDescent="0.2">
      <c r="D22" s="66"/>
      <c r="E22" s="530"/>
      <c r="F22" s="291" t="s">
        <v>234</v>
      </c>
      <c r="G22" s="84"/>
      <c r="H22" s="175"/>
      <c r="I22" s="176"/>
      <c r="J22" s="407">
        <v>9.1541832471585691E-2</v>
      </c>
      <c r="K22" s="407">
        <v>9.017045775244116E-2</v>
      </c>
      <c r="L22" s="407">
        <v>9.1154887118778324E-2</v>
      </c>
      <c r="M22" s="408">
        <v>0.10109003462975003</v>
      </c>
      <c r="N22" s="406">
        <v>0.11266574296128332</v>
      </c>
      <c r="O22" s="406">
        <v>0.12071870355408613</v>
      </c>
      <c r="P22" s="406">
        <v>0.12325916042739472</v>
      </c>
      <c r="Q22" s="406">
        <v>0.12294378958479944</v>
      </c>
      <c r="R22" s="406">
        <v>0.11657700961061525</v>
      </c>
      <c r="S22" s="406">
        <v>9.6004451926464909E-2</v>
      </c>
      <c r="T22" s="409">
        <v>9.0071846653166518E-2</v>
      </c>
      <c r="U22" s="410"/>
      <c r="V22" s="303"/>
    </row>
    <row r="23" spans="3:23" x14ac:dyDescent="0.2">
      <c r="D23" s="66"/>
      <c r="E23" s="538"/>
      <c r="F23" s="85" t="s">
        <v>9</v>
      </c>
      <c r="G23" s="85"/>
      <c r="H23" s="70"/>
      <c r="I23" s="71"/>
      <c r="J23" s="412">
        <v>0.27003307826381451</v>
      </c>
      <c r="K23" s="412">
        <v>0.25780323982615566</v>
      </c>
      <c r="L23" s="412">
        <v>0.25405151168419665</v>
      </c>
      <c r="M23" s="413">
        <v>0.25059643147634814</v>
      </c>
      <c r="N23" s="411">
        <v>0.24673277783978156</v>
      </c>
      <c r="O23" s="411">
        <v>0.25200398176769528</v>
      </c>
      <c r="P23" s="411">
        <v>0.25294688440714969</v>
      </c>
      <c r="Q23" s="411">
        <v>0.2557782811400422</v>
      </c>
      <c r="R23" s="411">
        <v>0.2592016091683132</v>
      </c>
      <c r="S23" s="411">
        <v>0.26027830133278151</v>
      </c>
      <c r="T23" s="414">
        <v>0.26187411578684566</v>
      </c>
      <c r="V23" s="303"/>
    </row>
    <row r="24" spans="3:23" x14ac:dyDescent="0.2">
      <c r="D24" s="66"/>
      <c r="E24" s="538"/>
      <c r="F24" s="85" t="s">
        <v>10</v>
      </c>
      <c r="G24" s="85"/>
      <c r="H24" s="70"/>
      <c r="I24" s="71"/>
      <c r="J24" s="412">
        <v>0.29161423679132081</v>
      </c>
      <c r="K24" s="412">
        <v>0.30136027544166621</v>
      </c>
      <c r="L24" s="412">
        <v>0.29200314659155924</v>
      </c>
      <c r="M24" s="413">
        <v>0.29125170360415992</v>
      </c>
      <c r="N24" s="411">
        <v>0.28174193776693768</v>
      </c>
      <c r="O24" s="411">
        <v>0.27607106517800761</v>
      </c>
      <c r="P24" s="411">
        <v>0.27543031679696545</v>
      </c>
      <c r="Q24" s="411">
        <v>0.27450409042927515</v>
      </c>
      <c r="R24" s="411">
        <v>0.27789668109035404</v>
      </c>
      <c r="S24" s="411">
        <v>0.28661793410477687</v>
      </c>
      <c r="T24" s="414">
        <v>0.28568060140364504</v>
      </c>
      <c r="V24" s="303"/>
    </row>
    <row r="25" spans="3:23" x14ac:dyDescent="0.2">
      <c r="D25" s="66"/>
      <c r="E25" s="538"/>
      <c r="F25" s="85" t="s">
        <v>11</v>
      </c>
      <c r="G25" s="85"/>
      <c r="H25" s="70"/>
      <c r="I25" s="71"/>
      <c r="J25" s="412">
        <v>0.28307461440320447</v>
      </c>
      <c r="K25" s="412">
        <v>0.29454478749223911</v>
      </c>
      <c r="L25" s="412">
        <v>0.30590426000088017</v>
      </c>
      <c r="M25" s="413">
        <v>0.29923586042551337</v>
      </c>
      <c r="N25" s="411">
        <v>0.29938126257278264</v>
      </c>
      <c r="O25" s="411">
        <v>0.29192919953785024</v>
      </c>
      <c r="P25" s="411">
        <v>0.2891778495738182</v>
      </c>
      <c r="Q25" s="411">
        <v>0.28794917751583393</v>
      </c>
      <c r="R25" s="411">
        <v>0.28643305591256996</v>
      </c>
      <c r="S25" s="411">
        <v>0.29727515254559589</v>
      </c>
      <c r="T25" s="414">
        <v>0.29831895475602654</v>
      </c>
      <c r="V25" s="303"/>
    </row>
    <row r="26" spans="3:23" x14ac:dyDescent="0.2">
      <c r="D26" s="66"/>
      <c r="E26" s="538"/>
      <c r="F26" s="85" t="s">
        <v>235</v>
      </c>
      <c r="G26" s="85"/>
      <c r="H26" s="70"/>
      <c r="I26" s="71"/>
      <c r="J26" s="416">
        <v>6.2314427436565935E-2</v>
      </c>
      <c r="K26" s="416">
        <v>5.5198397019811482E-2</v>
      </c>
      <c r="L26" s="416">
        <v>5.5799740351186025E-2</v>
      </c>
      <c r="M26" s="417">
        <v>5.5315108962658087E-2</v>
      </c>
      <c r="N26" s="415">
        <v>5.6334232539654451E-2</v>
      </c>
      <c r="O26" s="415">
        <v>5.6230060140133958E-2</v>
      </c>
      <c r="P26" s="415">
        <v>5.6724078995247493E-2</v>
      </c>
      <c r="Q26" s="415">
        <v>5.6628254750175931E-2</v>
      </c>
      <c r="R26" s="415">
        <v>5.8239177438758706E-2</v>
      </c>
      <c r="S26" s="415">
        <v>5.8649656877275601E-2</v>
      </c>
      <c r="T26" s="418">
        <v>6.3036422646952764E-2</v>
      </c>
      <c r="V26" s="303"/>
    </row>
    <row r="27" spans="3:23" ht="13.5" thickBot="1" x14ac:dyDescent="0.25">
      <c r="D27" s="73"/>
      <c r="E27" s="539"/>
      <c r="F27" s="85" t="s">
        <v>107</v>
      </c>
      <c r="G27" s="85"/>
      <c r="H27" s="70"/>
      <c r="I27" s="71"/>
      <c r="J27" s="420">
        <v>1.4218106335086025E-3</v>
      </c>
      <c r="K27" s="420">
        <v>9.2284246768640284E-4</v>
      </c>
      <c r="L27" s="420">
        <v>1.0864542533996391E-3</v>
      </c>
      <c r="M27" s="421">
        <v>5.0598063671950444E-4</v>
      </c>
      <c r="N27" s="419">
        <v>6.0703231970731788E-4</v>
      </c>
      <c r="O27" s="419">
        <v>4.2740581216755413E-4</v>
      </c>
      <c r="P27" s="419">
        <v>3.721509775165676E-4</v>
      </c>
      <c r="Q27" s="419">
        <v>4.0959271639690357E-4</v>
      </c>
      <c r="R27" s="419">
        <v>3.3707033808428948E-4</v>
      </c>
      <c r="S27" s="419">
        <v>4.6141197657705019E-4</v>
      </c>
      <c r="T27" s="422">
        <v>3.4120225248966685E-4</v>
      </c>
      <c r="U27" s="410"/>
      <c r="V27" s="303"/>
    </row>
    <row r="28" spans="3:23" ht="13.5" x14ac:dyDescent="0.25">
      <c r="D28" s="52" t="s">
        <v>77</v>
      </c>
      <c r="E28" s="53"/>
      <c r="F28" s="53"/>
      <c r="G28" s="53"/>
      <c r="H28" s="53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81" t="s">
        <v>210</v>
      </c>
    </row>
    <row r="29" spans="3:23" x14ac:dyDescent="0.2">
      <c r="D29" s="43" t="s">
        <v>3</v>
      </c>
      <c r="E29" s="532" t="s">
        <v>228</v>
      </c>
      <c r="F29" s="532"/>
      <c r="G29" s="532"/>
      <c r="H29" s="532"/>
      <c r="I29" s="532"/>
      <c r="J29" s="532"/>
      <c r="K29" s="532"/>
      <c r="L29" s="532"/>
      <c r="M29" s="532"/>
      <c r="N29" s="532"/>
      <c r="O29" s="532"/>
      <c r="P29" s="532"/>
      <c r="Q29" s="532"/>
      <c r="R29" s="532"/>
      <c r="S29" s="532"/>
      <c r="T29" s="532"/>
    </row>
    <row r="39" spans="15:24" x14ac:dyDescent="0.2">
      <c r="O39" s="303"/>
      <c r="P39" s="303"/>
      <c r="Q39" s="303"/>
      <c r="R39" s="303"/>
      <c r="S39" s="303"/>
      <c r="T39" s="303"/>
      <c r="U39" s="423"/>
      <c r="V39" s="303"/>
      <c r="W39" s="303"/>
      <c r="X39" s="303"/>
    </row>
    <row r="40" spans="15:24" x14ac:dyDescent="0.2">
      <c r="O40" s="303"/>
      <c r="P40" s="303"/>
      <c r="Q40" s="303"/>
      <c r="R40" s="303"/>
      <c r="S40" s="303"/>
      <c r="T40" s="303"/>
      <c r="U40" s="423"/>
      <c r="V40" s="303"/>
      <c r="W40" s="303"/>
      <c r="X40" s="303"/>
    </row>
    <row r="41" spans="15:24" x14ac:dyDescent="0.2">
      <c r="O41" s="303"/>
      <c r="P41" s="303"/>
      <c r="Q41" s="303"/>
      <c r="R41" s="303"/>
      <c r="S41" s="303"/>
      <c r="T41" s="303"/>
      <c r="U41" s="423"/>
      <c r="V41" s="303"/>
      <c r="W41" s="303"/>
      <c r="X41" s="303"/>
    </row>
    <row r="42" spans="15:24" x14ac:dyDescent="0.2">
      <c r="O42" s="303"/>
      <c r="P42" s="303"/>
      <c r="Q42" s="303"/>
      <c r="R42" s="303"/>
      <c r="S42" s="303"/>
      <c r="T42" s="303"/>
      <c r="U42" s="423"/>
      <c r="V42" s="303"/>
      <c r="W42" s="303"/>
      <c r="X42" s="303"/>
    </row>
    <row r="43" spans="15:24" x14ac:dyDescent="0.2">
      <c r="O43" s="303"/>
      <c r="P43" s="303"/>
      <c r="Q43" s="303"/>
      <c r="R43" s="303"/>
      <c r="S43" s="303"/>
      <c r="T43" s="303"/>
      <c r="U43" s="423"/>
      <c r="V43" s="303"/>
      <c r="W43" s="303"/>
      <c r="X43" s="303"/>
    </row>
    <row r="44" spans="15:24" x14ac:dyDescent="0.2">
      <c r="O44" s="303"/>
      <c r="P44" s="303"/>
      <c r="Q44" s="303"/>
      <c r="R44" s="303"/>
      <c r="S44" s="303"/>
      <c r="T44" s="303"/>
      <c r="U44" s="423"/>
      <c r="V44" s="303"/>
      <c r="W44" s="303"/>
      <c r="X44" s="303"/>
    </row>
    <row r="45" spans="15:24" x14ac:dyDescent="0.2">
      <c r="O45" s="303"/>
      <c r="P45" s="303"/>
      <c r="Q45" s="303"/>
      <c r="R45" s="303"/>
      <c r="S45" s="303"/>
      <c r="T45" s="303"/>
      <c r="U45" s="423"/>
      <c r="V45" s="303"/>
      <c r="W45" s="303"/>
      <c r="X45" s="303"/>
    </row>
    <row r="46" spans="15:24" x14ac:dyDescent="0.2">
      <c r="O46" s="303"/>
    </row>
    <row r="47" spans="15:24" x14ac:dyDescent="0.2">
      <c r="O47" s="303"/>
    </row>
  </sheetData>
  <mergeCells count="15">
    <mergeCell ref="S7:S10"/>
    <mergeCell ref="R7:R10"/>
    <mergeCell ref="E29:T29"/>
    <mergeCell ref="D7:I11"/>
    <mergeCell ref="T7:T10"/>
    <mergeCell ref="L7:L10"/>
    <mergeCell ref="E13:E19"/>
    <mergeCell ref="E21:E27"/>
    <mergeCell ref="O7:O10"/>
    <mergeCell ref="K7:K10"/>
    <mergeCell ref="N7:N10"/>
    <mergeCell ref="Q7:Q10"/>
    <mergeCell ref="P7:P10"/>
    <mergeCell ref="J7:J10"/>
    <mergeCell ref="M7:M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0">
    <pageSetUpPr autoPageBreaks="0"/>
  </sheetPr>
  <dimension ref="C1:Y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2.85546875" style="45" customWidth="1"/>
    <col min="9" max="20" width="8.140625" style="45" customWidth="1"/>
    <col min="21" max="45" width="10.7109375" style="45" customWidth="1"/>
    <col min="46" max="16384" width="9.140625" style="45"/>
  </cols>
  <sheetData>
    <row r="1" spans="3:25" hidden="1" x14ac:dyDescent="0.2"/>
    <row r="2" spans="3:25" hidden="1" x14ac:dyDescent="0.2"/>
    <row r="3" spans="3:25" ht="9" customHeight="1" x14ac:dyDescent="0.2">
      <c r="C3" s="44"/>
    </row>
    <row r="4" spans="3:25" s="46" customFormat="1" ht="15.75" x14ac:dyDescent="0.2">
      <c r="D4" s="14" t="s">
        <v>81</v>
      </c>
      <c r="E4" s="47"/>
      <c r="F4" s="47"/>
      <c r="G4" s="47"/>
      <c r="H4" s="14" t="s">
        <v>265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5" s="46" customFormat="1" ht="15.75" x14ac:dyDescent="0.2">
      <c r="D5" s="83" t="s">
        <v>291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5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/>
    </row>
    <row r="7" spans="3:25" ht="6" customHeight="1" x14ac:dyDescent="0.2">
      <c r="C7" s="18"/>
      <c r="D7" s="508" t="s">
        <v>8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33" t="s">
        <v>215</v>
      </c>
      <c r="M7" s="540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  <c r="U7" s="82"/>
    </row>
    <row r="8" spans="3:25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34"/>
      <c r="M8" s="541"/>
      <c r="N8" s="507"/>
      <c r="O8" s="507"/>
      <c r="P8" s="507"/>
      <c r="Q8" s="507"/>
      <c r="R8" s="507"/>
      <c r="S8" s="507"/>
      <c r="T8" s="518"/>
      <c r="U8" s="82"/>
    </row>
    <row r="9" spans="3:25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34"/>
      <c r="M9" s="541"/>
      <c r="N9" s="507"/>
      <c r="O9" s="507"/>
      <c r="P9" s="507"/>
      <c r="Q9" s="507"/>
      <c r="R9" s="507"/>
      <c r="S9" s="507"/>
      <c r="T9" s="518"/>
      <c r="U9" s="82"/>
    </row>
    <row r="10" spans="3:25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34"/>
      <c r="M10" s="541"/>
      <c r="N10" s="507"/>
      <c r="O10" s="507"/>
      <c r="P10" s="507"/>
      <c r="Q10" s="507"/>
      <c r="R10" s="507"/>
      <c r="S10" s="507"/>
      <c r="T10" s="518"/>
      <c r="U10" s="82"/>
    </row>
    <row r="11" spans="3:25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81"/>
      <c r="N11" s="306"/>
      <c r="O11" s="307"/>
      <c r="P11" s="307"/>
      <c r="Q11" s="306"/>
      <c r="R11" s="306"/>
      <c r="S11" s="306"/>
      <c r="T11" s="318"/>
      <c r="U11" s="82"/>
    </row>
    <row r="12" spans="3:25" ht="13.5" thickTop="1" x14ac:dyDescent="0.2">
      <c r="C12" s="18"/>
      <c r="D12" s="100"/>
      <c r="E12" s="85" t="s">
        <v>229</v>
      </c>
      <c r="F12" s="85"/>
      <c r="G12" s="85"/>
      <c r="H12" s="70"/>
      <c r="I12" s="71"/>
      <c r="J12" s="383" t="s">
        <v>140</v>
      </c>
      <c r="K12" s="383" t="s">
        <v>140</v>
      </c>
      <c r="L12" s="383" t="s">
        <v>140</v>
      </c>
      <c r="M12" s="384">
        <v>6.8068678248501477E-3</v>
      </c>
      <c r="N12" s="382">
        <v>8.3824256869182E-3</v>
      </c>
      <c r="O12" s="383">
        <v>8.4999776316378121E-3</v>
      </c>
      <c r="P12" s="383">
        <v>6.6823587492175996E-3</v>
      </c>
      <c r="Q12" s="382">
        <v>5.6563054753037004E-3</v>
      </c>
      <c r="R12" s="382">
        <v>4.1919566831142745E-3</v>
      </c>
      <c r="S12" s="382">
        <v>2.2655590600151039E-3</v>
      </c>
      <c r="T12" s="385">
        <v>2.2588409553786336E-3</v>
      </c>
      <c r="U12" s="82"/>
      <c r="V12" s="423"/>
      <c r="W12" s="303"/>
      <c r="X12" s="303"/>
      <c r="Y12" s="303"/>
    </row>
    <row r="13" spans="3:25" ht="15" x14ac:dyDescent="0.2">
      <c r="C13" s="18"/>
      <c r="D13" s="100"/>
      <c r="E13" s="85" t="s">
        <v>233</v>
      </c>
      <c r="F13" s="85"/>
      <c r="G13" s="85"/>
      <c r="H13" s="70"/>
      <c r="I13" s="71"/>
      <c r="J13" s="383">
        <v>0.25852331285814406</v>
      </c>
      <c r="K13" s="383">
        <v>0.26736343553353864</v>
      </c>
      <c r="L13" s="383">
        <v>0.30324741277553596</v>
      </c>
      <c r="M13" s="384">
        <v>0.33908806380085954</v>
      </c>
      <c r="N13" s="382">
        <v>0.38076356945722173</v>
      </c>
      <c r="O13" s="383">
        <v>0.39250300346070399</v>
      </c>
      <c r="P13" s="383">
        <v>0.39873547535603771</v>
      </c>
      <c r="Q13" s="382">
        <v>0.39300181896468395</v>
      </c>
      <c r="R13" s="382">
        <v>0.36906579677956691</v>
      </c>
      <c r="S13" s="382">
        <v>0.29920951027985254</v>
      </c>
      <c r="T13" s="385">
        <v>0.29278629395852118</v>
      </c>
      <c r="U13" s="124"/>
      <c r="V13" s="423"/>
      <c r="W13" s="303"/>
      <c r="X13" s="303"/>
      <c r="Y13" s="303"/>
    </row>
    <row r="14" spans="3:25" x14ac:dyDescent="0.2">
      <c r="C14" s="18"/>
      <c r="D14" s="100"/>
      <c r="E14" s="85" t="s">
        <v>68</v>
      </c>
      <c r="F14" s="85"/>
      <c r="G14" s="85"/>
      <c r="H14" s="70"/>
      <c r="I14" s="71"/>
      <c r="J14" s="383">
        <v>0.7525058578495184</v>
      </c>
      <c r="K14" s="383">
        <v>0.75239060067702801</v>
      </c>
      <c r="L14" s="383">
        <v>0.77238593791811616</v>
      </c>
      <c r="M14" s="384">
        <v>0.84112490869247625</v>
      </c>
      <c r="N14" s="382">
        <v>0.82498998798558265</v>
      </c>
      <c r="O14" s="383">
        <v>0.83864040963899644</v>
      </c>
      <c r="P14" s="383">
        <v>0.82054996646545941</v>
      </c>
      <c r="Q14" s="382">
        <v>0.82702409627845375</v>
      </c>
      <c r="R14" s="382">
        <v>0.82832696955897289</v>
      </c>
      <c r="S14" s="382">
        <v>0.80574648960299189</v>
      </c>
      <c r="T14" s="385">
        <v>0.83302154845313525</v>
      </c>
      <c r="U14" s="124"/>
      <c r="V14" s="423"/>
      <c r="W14" s="303"/>
      <c r="X14" s="303"/>
      <c r="Y14" s="303"/>
    </row>
    <row r="15" spans="3:25" x14ac:dyDescent="0.2">
      <c r="C15" s="18"/>
      <c r="D15" s="100"/>
      <c r="E15" s="85" t="s">
        <v>69</v>
      </c>
      <c r="F15" s="85"/>
      <c r="G15" s="85"/>
      <c r="H15" s="70"/>
      <c r="I15" s="71"/>
      <c r="J15" s="383">
        <v>0.84396414056492974</v>
      </c>
      <c r="K15" s="383">
        <v>0.86855097807962911</v>
      </c>
      <c r="L15" s="383">
        <v>0.87431644485439453</v>
      </c>
      <c r="M15" s="384">
        <v>0.8941307143692272</v>
      </c>
      <c r="N15" s="382">
        <v>0.94380106507149109</v>
      </c>
      <c r="O15" s="383">
        <v>0.91005608428094864</v>
      </c>
      <c r="P15" s="383">
        <v>0.91534057074801889</v>
      </c>
      <c r="Q15" s="382">
        <v>0.89093699255901926</v>
      </c>
      <c r="R15" s="382">
        <v>0.89887869520897046</v>
      </c>
      <c r="S15" s="382">
        <v>0.89591874196903876</v>
      </c>
      <c r="T15" s="385">
        <v>0.90185037611762542</v>
      </c>
      <c r="U15" s="124"/>
      <c r="V15" s="423"/>
      <c r="W15" s="303"/>
      <c r="X15" s="303"/>
      <c r="Y15" s="303"/>
    </row>
    <row r="16" spans="3:25" x14ac:dyDescent="0.2">
      <c r="C16" s="18"/>
      <c r="D16" s="100"/>
      <c r="E16" s="85" t="s">
        <v>70</v>
      </c>
      <c r="F16" s="85"/>
      <c r="G16" s="85"/>
      <c r="H16" s="70"/>
      <c r="I16" s="71"/>
      <c r="J16" s="383">
        <v>0.89144585624184025</v>
      </c>
      <c r="K16" s="383">
        <v>0.88160662246061583</v>
      </c>
      <c r="L16" s="383">
        <v>0.90449739752765124</v>
      </c>
      <c r="M16" s="384">
        <v>0.90523803645640455</v>
      </c>
      <c r="N16" s="382">
        <v>0.91769368767991988</v>
      </c>
      <c r="O16" s="383">
        <v>0.96406683968492468</v>
      </c>
      <c r="P16" s="383">
        <v>0.95218255589140322</v>
      </c>
      <c r="Q16" s="382">
        <v>0.95795037815395023</v>
      </c>
      <c r="R16" s="382">
        <v>0.93046566903759353</v>
      </c>
      <c r="S16" s="382">
        <v>0.94015317673694632</v>
      </c>
      <c r="T16" s="385">
        <v>0.94779842064443343</v>
      </c>
      <c r="U16" s="124"/>
      <c r="V16" s="423"/>
      <c r="W16" s="303"/>
      <c r="X16" s="303"/>
      <c r="Y16" s="303"/>
    </row>
    <row r="17" spans="3:25" ht="15" x14ac:dyDescent="0.2">
      <c r="C17" s="18"/>
      <c r="D17" s="100"/>
      <c r="E17" s="85" t="s">
        <v>126</v>
      </c>
      <c r="F17" s="85"/>
      <c r="G17" s="85"/>
      <c r="H17" s="70"/>
      <c r="I17" s="71"/>
      <c r="J17" s="387">
        <v>0.20731790234378794</v>
      </c>
      <c r="K17" s="387">
        <v>0.17972892258212728</v>
      </c>
      <c r="L17" s="387">
        <v>0.17136751053783061</v>
      </c>
      <c r="M17" s="388">
        <v>0.16525527038668467</v>
      </c>
      <c r="N17" s="386">
        <v>0.17021854103093462</v>
      </c>
      <c r="O17" s="387">
        <v>0.16999849942477949</v>
      </c>
      <c r="P17" s="387">
        <v>0.18713168424881776</v>
      </c>
      <c r="Q17" s="386">
        <v>0.18660096380303634</v>
      </c>
      <c r="R17" s="386">
        <v>0.19386265781215792</v>
      </c>
      <c r="S17" s="386">
        <v>0.18625448474299314</v>
      </c>
      <c r="T17" s="389">
        <v>0.20403325731319696</v>
      </c>
      <c r="U17" s="124"/>
      <c r="V17" s="423"/>
      <c r="W17" s="303"/>
      <c r="X17" s="303"/>
      <c r="Y17" s="303"/>
    </row>
    <row r="18" spans="3:25" ht="13.5" thickBot="1" x14ac:dyDescent="0.25">
      <c r="C18" s="18"/>
      <c r="D18" s="100"/>
      <c r="E18" s="85" t="s">
        <v>109</v>
      </c>
      <c r="F18" s="85"/>
      <c r="G18" s="85"/>
      <c r="H18" s="70"/>
      <c r="I18" s="71"/>
      <c r="J18" s="150">
        <v>4.9599234114495808E-3</v>
      </c>
      <c r="K18" s="150">
        <v>3.1750347117709314E-3</v>
      </c>
      <c r="L18" s="150">
        <v>3.6306481855950586E-3</v>
      </c>
      <c r="M18" s="390">
        <v>1.5699779696639741E-3</v>
      </c>
      <c r="N18" s="149">
        <v>1.8115500532092056E-3</v>
      </c>
      <c r="O18" s="150">
        <v>1.2744195224626718E-3</v>
      </c>
      <c r="P18" s="150">
        <v>1.124306677548845E-3</v>
      </c>
      <c r="Q18" s="149">
        <v>1.3530202317387672E-3</v>
      </c>
      <c r="R18" s="149">
        <v>1.1116935702536108E-3</v>
      </c>
      <c r="S18" s="149">
        <v>1.5021713203630703E-3</v>
      </c>
      <c r="T18" s="361">
        <v>1.1121358433244723E-3</v>
      </c>
      <c r="U18" s="124"/>
      <c r="V18" s="423"/>
      <c r="W18" s="303"/>
      <c r="X18" s="303"/>
      <c r="Y18" s="303"/>
    </row>
    <row r="19" spans="3:25" ht="13.5" x14ac:dyDescent="0.25">
      <c r="D19" s="52" t="s">
        <v>77</v>
      </c>
      <c r="E19" s="53"/>
      <c r="F19" s="53"/>
      <c r="G19" s="53"/>
      <c r="H19" s="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81" t="s">
        <v>209</v>
      </c>
    </row>
    <row r="20" spans="3:25" x14ac:dyDescent="0.2">
      <c r="D20" s="43" t="s">
        <v>3</v>
      </c>
      <c r="E20" s="532" t="s">
        <v>266</v>
      </c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</row>
    <row r="22" spans="3:25" x14ac:dyDescent="0.2">
      <c r="H22" s="439"/>
    </row>
    <row r="23" spans="3:25" x14ac:dyDescent="0.2">
      <c r="J23" s="438"/>
      <c r="K23" s="438"/>
      <c r="L23" s="438"/>
      <c r="M23" s="438"/>
      <c r="N23" s="438"/>
      <c r="O23" s="438"/>
      <c r="P23" s="438"/>
      <c r="Q23" s="438"/>
      <c r="R23" s="438"/>
    </row>
    <row r="24" spans="3:25" x14ac:dyDescent="0.2">
      <c r="J24" s="438"/>
      <c r="K24" s="438"/>
      <c r="L24" s="438"/>
      <c r="M24" s="438"/>
      <c r="N24" s="438"/>
      <c r="O24" s="438"/>
      <c r="P24" s="438"/>
      <c r="Q24" s="438"/>
      <c r="R24" s="438"/>
    </row>
    <row r="25" spans="3:25" x14ac:dyDescent="0.2">
      <c r="J25" s="438"/>
      <c r="K25" s="438"/>
      <c r="L25" s="438"/>
      <c r="M25" s="438"/>
      <c r="N25" s="438"/>
      <c r="O25" s="438"/>
      <c r="P25" s="438"/>
      <c r="Q25" s="438"/>
      <c r="R25" s="438"/>
    </row>
    <row r="26" spans="3:25" x14ac:dyDescent="0.2">
      <c r="J26" s="438"/>
      <c r="K26" s="438"/>
      <c r="L26" s="438"/>
      <c r="M26" s="438"/>
      <c r="N26" s="438"/>
      <c r="O26" s="438"/>
      <c r="P26" s="438"/>
      <c r="Q26" s="438"/>
      <c r="R26" s="438"/>
    </row>
    <row r="27" spans="3:25" x14ac:dyDescent="0.2">
      <c r="J27" s="438"/>
      <c r="K27" s="438"/>
      <c r="L27" s="438"/>
      <c r="M27" s="438"/>
      <c r="N27" s="438"/>
      <c r="O27" s="438"/>
      <c r="P27" s="438"/>
      <c r="Q27" s="438"/>
      <c r="R27" s="438"/>
    </row>
    <row r="28" spans="3:25" x14ac:dyDescent="0.2">
      <c r="J28" s="438"/>
      <c r="K28" s="438"/>
      <c r="L28" s="438"/>
      <c r="M28" s="438"/>
      <c r="N28" s="438"/>
      <c r="O28" s="438"/>
      <c r="P28" s="438"/>
      <c r="Q28" s="438"/>
      <c r="R28" s="438"/>
    </row>
    <row r="29" spans="3:25" x14ac:dyDescent="0.2">
      <c r="J29" s="438"/>
      <c r="K29" s="438"/>
      <c r="L29" s="438"/>
      <c r="M29" s="438"/>
      <c r="N29" s="438"/>
      <c r="O29" s="438"/>
      <c r="P29" s="438"/>
      <c r="Q29" s="438"/>
      <c r="R29" s="438"/>
    </row>
    <row r="30" spans="3:25" x14ac:dyDescent="0.2">
      <c r="O30" s="303"/>
      <c r="P30" s="303"/>
      <c r="Q30" s="303"/>
      <c r="R30" s="303"/>
      <c r="S30" s="303"/>
      <c r="T30" s="303"/>
      <c r="U30" s="303"/>
    </row>
    <row r="31" spans="3:25" x14ac:dyDescent="0.2">
      <c r="O31" s="303"/>
      <c r="P31" s="303"/>
      <c r="Q31" s="303"/>
      <c r="R31" s="303"/>
      <c r="S31" s="303"/>
      <c r="T31" s="303"/>
      <c r="U31" s="303"/>
    </row>
    <row r="32" spans="3:25" x14ac:dyDescent="0.2">
      <c r="O32" s="303"/>
      <c r="P32" s="303"/>
      <c r="Q32" s="303"/>
      <c r="R32" s="303"/>
      <c r="S32" s="303"/>
      <c r="T32" s="303"/>
      <c r="U32" s="303"/>
    </row>
    <row r="33" spans="15:21" x14ac:dyDescent="0.2">
      <c r="O33" s="303"/>
      <c r="P33" s="303"/>
      <c r="Q33" s="303"/>
      <c r="R33" s="303"/>
      <c r="S33" s="303"/>
      <c r="T33" s="303"/>
      <c r="U33" s="303"/>
    </row>
    <row r="34" spans="15:21" x14ac:dyDescent="0.2">
      <c r="O34" s="303"/>
      <c r="P34" s="303"/>
      <c r="Q34" s="303"/>
      <c r="R34" s="303"/>
      <c r="S34" s="303"/>
      <c r="T34" s="303"/>
      <c r="U34" s="303"/>
    </row>
    <row r="35" spans="15:21" x14ac:dyDescent="0.2">
      <c r="O35" s="303"/>
      <c r="P35" s="303"/>
      <c r="Q35" s="303"/>
      <c r="R35" s="303"/>
      <c r="S35" s="303"/>
      <c r="T35" s="303"/>
      <c r="U35" s="303"/>
    </row>
    <row r="36" spans="15:21" x14ac:dyDescent="0.2">
      <c r="O36" s="303"/>
      <c r="P36" s="303"/>
      <c r="Q36" s="303"/>
      <c r="R36" s="303"/>
      <c r="S36" s="303"/>
      <c r="T36" s="303"/>
      <c r="U36" s="303"/>
    </row>
  </sheetData>
  <mergeCells count="13">
    <mergeCell ref="E20:T20"/>
    <mergeCell ref="D7:I11"/>
    <mergeCell ref="T7:T10"/>
    <mergeCell ref="L7:L10"/>
    <mergeCell ref="M7:M10"/>
    <mergeCell ref="O7:O10"/>
    <mergeCell ref="N7:N10"/>
    <mergeCell ref="Q7:Q10"/>
    <mergeCell ref="R7:R10"/>
    <mergeCell ref="S7:S10"/>
    <mergeCell ref="P7:P10"/>
    <mergeCell ref="J7:J10"/>
    <mergeCell ref="K7:K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B1:T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7.42578125" style="45" customWidth="1"/>
    <col min="8" max="8" width="5.7109375" style="45" customWidth="1"/>
    <col min="9" max="9" width="1.140625" style="45" customWidth="1"/>
    <col min="10" max="20" width="8.140625" style="45" customWidth="1"/>
    <col min="21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4" t="s">
        <v>82</v>
      </c>
      <c r="E4" s="47"/>
      <c r="F4" s="47"/>
      <c r="G4" s="47"/>
      <c r="H4" s="14" t="s">
        <v>135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4">
        <v>0</v>
      </c>
      <c r="D5" s="83" t="s">
        <v>292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542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</row>
    <row r="7" spans="2:20" ht="6" customHeight="1" x14ac:dyDescent="0.2">
      <c r="C7" s="18"/>
      <c r="D7" s="508" t="s">
        <v>12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</row>
    <row r="8" spans="2:20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8"/>
    </row>
    <row r="9" spans="2:20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8"/>
    </row>
    <row r="10" spans="2:20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8"/>
    </row>
    <row r="11" spans="2:20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07"/>
      <c r="N11" s="307"/>
      <c r="O11" s="307"/>
      <c r="P11" s="307"/>
      <c r="Q11" s="306"/>
      <c r="R11" s="306"/>
      <c r="S11" s="306"/>
      <c r="T11" s="318"/>
    </row>
    <row r="12" spans="2:20" ht="14.25" thickTop="1" thickBot="1" x14ac:dyDescent="0.25">
      <c r="C12" s="18"/>
      <c r="D12" s="95"/>
      <c r="E12" s="96" t="s">
        <v>13</v>
      </c>
      <c r="F12" s="96"/>
      <c r="G12" s="96"/>
      <c r="H12" s="97" t="s">
        <v>14</v>
      </c>
      <c r="I12" s="98"/>
      <c r="J12" s="450">
        <v>4931</v>
      </c>
      <c r="K12" s="450">
        <v>5011</v>
      </c>
      <c r="L12" s="450">
        <v>5085</v>
      </c>
      <c r="M12" s="450">
        <v>5158</v>
      </c>
      <c r="N12" s="450">
        <v>5209</v>
      </c>
      <c r="O12" s="450">
        <v>5209</v>
      </c>
      <c r="P12" s="450">
        <v>5269</v>
      </c>
      <c r="Q12" s="449">
        <v>5287</v>
      </c>
      <c r="R12" s="449">
        <v>5304</v>
      </c>
      <c r="S12" s="449">
        <v>5317</v>
      </c>
      <c r="T12" s="451">
        <v>5349</v>
      </c>
    </row>
    <row r="13" spans="2:20" ht="13.5" thickTop="1" x14ac:dyDescent="0.2">
      <c r="C13" s="18"/>
      <c r="D13" s="90"/>
      <c r="E13" s="91" t="s">
        <v>15</v>
      </c>
      <c r="F13" s="91"/>
      <c r="G13" s="91"/>
      <c r="H13" s="92" t="s">
        <v>16</v>
      </c>
      <c r="I13" s="93"/>
      <c r="J13" s="394">
        <v>340</v>
      </c>
      <c r="K13" s="394">
        <v>352</v>
      </c>
      <c r="L13" s="394">
        <v>372</v>
      </c>
      <c r="M13" s="394">
        <v>395</v>
      </c>
      <c r="N13" s="394">
        <v>408</v>
      </c>
      <c r="O13" s="394">
        <v>410</v>
      </c>
      <c r="P13" s="394">
        <v>426</v>
      </c>
      <c r="Q13" s="393">
        <v>427</v>
      </c>
      <c r="R13" s="393">
        <v>427</v>
      </c>
      <c r="S13" s="393">
        <v>429</v>
      </c>
      <c r="T13" s="396">
        <v>435</v>
      </c>
    </row>
    <row r="14" spans="2:20" ht="13.5" thickBot="1" x14ac:dyDescent="0.25">
      <c r="C14" s="18"/>
      <c r="D14" s="99"/>
      <c r="E14" s="63"/>
      <c r="F14" s="63" t="s">
        <v>17</v>
      </c>
      <c r="G14" s="63"/>
      <c r="H14" s="64" t="s">
        <v>18</v>
      </c>
      <c r="I14" s="65"/>
      <c r="J14" s="135">
        <v>340</v>
      </c>
      <c r="K14" s="135">
        <v>352</v>
      </c>
      <c r="L14" s="135">
        <v>372</v>
      </c>
      <c r="M14" s="135">
        <v>395</v>
      </c>
      <c r="N14" s="135">
        <v>408</v>
      </c>
      <c r="O14" s="135">
        <v>410</v>
      </c>
      <c r="P14" s="135">
        <v>426</v>
      </c>
      <c r="Q14" s="134">
        <v>427</v>
      </c>
      <c r="R14" s="134">
        <v>427</v>
      </c>
      <c r="S14" s="134">
        <v>429</v>
      </c>
      <c r="T14" s="325">
        <v>435</v>
      </c>
    </row>
    <row r="15" spans="2:20" x14ac:dyDescent="0.2">
      <c r="C15" s="18"/>
      <c r="D15" s="57"/>
      <c r="E15" s="58" t="s">
        <v>19</v>
      </c>
      <c r="F15" s="58"/>
      <c r="G15" s="58"/>
      <c r="H15" s="59" t="s">
        <v>20</v>
      </c>
      <c r="I15" s="60"/>
      <c r="J15" s="132">
        <v>684</v>
      </c>
      <c r="K15" s="132">
        <v>704</v>
      </c>
      <c r="L15" s="132">
        <v>731</v>
      </c>
      <c r="M15" s="132">
        <v>740</v>
      </c>
      <c r="N15" s="132">
        <v>755</v>
      </c>
      <c r="O15" s="132">
        <v>762</v>
      </c>
      <c r="P15" s="132">
        <v>785</v>
      </c>
      <c r="Q15" s="131">
        <v>789</v>
      </c>
      <c r="R15" s="131">
        <v>797</v>
      </c>
      <c r="S15" s="131">
        <v>803</v>
      </c>
      <c r="T15" s="324">
        <v>808</v>
      </c>
    </row>
    <row r="16" spans="2:20" ht="13.5" thickBot="1" x14ac:dyDescent="0.25">
      <c r="C16" s="18"/>
      <c r="D16" s="452"/>
      <c r="E16" s="63"/>
      <c r="F16" s="63" t="s">
        <v>21</v>
      </c>
      <c r="G16" s="63"/>
      <c r="H16" s="64" t="s">
        <v>22</v>
      </c>
      <c r="I16" s="65"/>
      <c r="J16" s="278">
        <v>684</v>
      </c>
      <c r="K16" s="278">
        <v>704</v>
      </c>
      <c r="L16" s="278">
        <v>731</v>
      </c>
      <c r="M16" s="278">
        <v>740</v>
      </c>
      <c r="N16" s="278">
        <v>755</v>
      </c>
      <c r="O16" s="278">
        <v>762</v>
      </c>
      <c r="P16" s="278">
        <v>785</v>
      </c>
      <c r="Q16" s="134">
        <v>789</v>
      </c>
      <c r="R16" s="141">
        <v>797</v>
      </c>
      <c r="S16" s="134">
        <v>803</v>
      </c>
      <c r="T16" s="325">
        <v>808</v>
      </c>
    </row>
    <row r="17" spans="3:20" x14ac:dyDescent="0.2">
      <c r="C17" s="18"/>
      <c r="D17" s="57"/>
      <c r="E17" s="58" t="s">
        <v>23</v>
      </c>
      <c r="F17" s="58"/>
      <c r="G17" s="58"/>
      <c r="H17" s="59" t="s">
        <v>24</v>
      </c>
      <c r="I17" s="60"/>
      <c r="J17" s="132">
        <v>561</v>
      </c>
      <c r="K17" s="132">
        <v>566</v>
      </c>
      <c r="L17" s="132">
        <v>573</v>
      </c>
      <c r="M17" s="132">
        <v>582</v>
      </c>
      <c r="N17" s="132">
        <v>585</v>
      </c>
      <c r="O17" s="132">
        <v>586</v>
      </c>
      <c r="P17" s="132">
        <v>593</v>
      </c>
      <c r="Q17" s="131">
        <v>597</v>
      </c>
      <c r="R17" s="131">
        <v>603</v>
      </c>
      <c r="S17" s="131">
        <v>604</v>
      </c>
      <c r="T17" s="324">
        <v>609</v>
      </c>
    </row>
    <row r="18" spans="3:20" x14ac:dyDescent="0.2">
      <c r="C18" s="18"/>
      <c r="D18" s="452"/>
      <c r="E18" s="63"/>
      <c r="F18" s="63" t="s">
        <v>25</v>
      </c>
      <c r="G18" s="63"/>
      <c r="H18" s="64" t="s">
        <v>26</v>
      </c>
      <c r="I18" s="65"/>
      <c r="J18" s="135">
        <v>298</v>
      </c>
      <c r="K18" s="135">
        <v>301</v>
      </c>
      <c r="L18" s="135">
        <v>305</v>
      </c>
      <c r="M18" s="135">
        <v>310</v>
      </c>
      <c r="N18" s="135">
        <v>312</v>
      </c>
      <c r="O18" s="135">
        <v>314</v>
      </c>
      <c r="P18" s="135">
        <v>319</v>
      </c>
      <c r="Q18" s="134">
        <v>321</v>
      </c>
      <c r="R18" s="134">
        <v>324</v>
      </c>
      <c r="S18" s="134">
        <v>324</v>
      </c>
      <c r="T18" s="325">
        <v>328</v>
      </c>
    </row>
    <row r="19" spans="3:20" ht="13.5" thickBot="1" x14ac:dyDescent="0.25">
      <c r="C19" s="18"/>
      <c r="D19" s="452"/>
      <c r="E19" s="63"/>
      <c r="F19" s="63" t="s">
        <v>27</v>
      </c>
      <c r="G19" s="63"/>
      <c r="H19" s="64" t="s">
        <v>28</v>
      </c>
      <c r="I19" s="65"/>
      <c r="J19" s="278">
        <v>263</v>
      </c>
      <c r="K19" s="278">
        <v>265</v>
      </c>
      <c r="L19" s="278">
        <v>268</v>
      </c>
      <c r="M19" s="278">
        <v>272</v>
      </c>
      <c r="N19" s="278">
        <v>273</v>
      </c>
      <c r="O19" s="278">
        <v>272</v>
      </c>
      <c r="P19" s="278">
        <v>274</v>
      </c>
      <c r="Q19" s="134">
        <v>276</v>
      </c>
      <c r="R19" s="134">
        <v>279</v>
      </c>
      <c r="S19" s="134">
        <v>280</v>
      </c>
      <c r="T19" s="325">
        <v>281</v>
      </c>
    </row>
    <row r="20" spans="3:20" x14ac:dyDescent="0.2">
      <c r="C20" s="18"/>
      <c r="D20" s="57"/>
      <c r="E20" s="58" t="s">
        <v>29</v>
      </c>
      <c r="F20" s="58"/>
      <c r="G20" s="58"/>
      <c r="H20" s="59" t="s">
        <v>30</v>
      </c>
      <c r="I20" s="60"/>
      <c r="J20" s="132">
        <v>450</v>
      </c>
      <c r="K20" s="132">
        <v>464</v>
      </c>
      <c r="L20" s="132">
        <v>471</v>
      </c>
      <c r="M20" s="132">
        <v>478</v>
      </c>
      <c r="N20" s="132">
        <v>483</v>
      </c>
      <c r="O20" s="132">
        <v>480</v>
      </c>
      <c r="P20" s="132">
        <v>481</v>
      </c>
      <c r="Q20" s="131">
        <v>483</v>
      </c>
      <c r="R20" s="131">
        <v>484</v>
      </c>
      <c r="S20" s="131">
        <v>485</v>
      </c>
      <c r="T20" s="324">
        <v>485</v>
      </c>
    </row>
    <row r="21" spans="3:20" x14ac:dyDescent="0.2">
      <c r="C21" s="18"/>
      <c r="D21" s="99"/>
      <c r="E21" s="63"/>
      <c r="F21" s="63" t="s">
        <v>31</v>
      </c>
      <c r="G21" s="63"/>
      <c r="H21" s="64" t="s">
        <v>32</v>
      </c>
      <c r="I21" s="65"/>
      <c r="J21" s="135">
        <v>120</v>
      </c>
      <c r="K21" s="135">
        <v>122</v>
      </c>
      <c r="L21" s="135">
        <v>121</v>
      </c>
      <c r="M21" s="135">
        <v>121</v>
      </c>
      <c r="N21" s="135">
        <v>123</v>
      </c>
      <c r="O21" s="135">
        <v>123</v>
      </c>
      <c r="P21" s="135">
        <v>124</v>
      </c>
      <c r="Q21" s="134">
        <v>124</v>
      </c>
      <c r="R21" s="134">
        <v>124</v>
      </c>
      <c r="S21" s="134">
        <v>124</v>
      </c>
      <c r="T21" s="325">
        <v>125</v>
      </c>
    </row>
    <row r="22" spans="3:20" ht="13.5" thickBot="1" x14ac:dyDescent="0.25">
      <c r="C22" s="18"/>
      <c r="D22" s="99"/>
      <c r="E22" s="63"/>
      <c r="F22" s="63" t="s">
        <v>33</v>
      </c>
      <c r="G22" s="63"/>
      <c r="H22" s="64" t="s">
        <v>34</v>
      </c>
      <c r="I22" s="65"/>
      <c r="J22" s="278">
        <v>330</v>
      </c>
      <c r="K22" s="278">
        <v>342</v>
      </c>
      <c r="L22" s="278">
        <v>350</v>
      </c>
      <c r="M22" s="278">
        <v>357</v>
      </c>
      <c r="N22" s="278">
        <v>360</v>
      </c>
      <c r="O22" s="278">
        <v>357</v>
      </c>
      <c r="P22" s="278">
        <v>357</v>
      </c>
      <c r="Q22" s="134">
        <v>359</v>
      </c>
      <c r="R22" s="134">
        <v>360</v>
      </c>
      <c r="S22" s="134">
        <v>361</v>
      </c>
      <c r="T22" s="325">
        <v>360</v>
      </c>
    </row>
    <row r="23" spans="3:20" x14ac:dyDescent="0.2">
      <c r="C23" s="18"/>
      <c r="D23" s="57"/>
      <c r="E23" s="58" t="s">
        <v>35</v>
      </c>
      <c r="F23" s="58"/>
      <c r="G23" s="58"/>
      <c r="H23" s="59" t="s">
        <v>36</v>
      </c>
      <c r="I23" s="60"/>
      <c r="J23" s="132">
        <v>837</v>
      </c>
      <c r="K23" s="132">
        <v>849</v>
      </c>
      <c r="L23" s="132">
        <v>854</v>
      </c>
      <c r="M23" s="132">
        <v>860</v>
      </c>
      <c r="N23" s="132">
        <v>866</v>
      </c>
      <c r="O23" s="132">
        <v>866</v>
      </c>
      <c r="P23" s="132">
        <v>866</v>
      </c>
      <c r="Q23" s="131">
        <v>867</v>
      </c>
      <c r="R23" s="131">
        <v>868</v>
      </c>
      <c r="S23" s="131">
        <v>867</v>
      </c>
      <c r="T23" s="324">
        <v>870</v>
      </c>
    </row>
    <row r="24" spans="3:20" x14ac:dyDescent="0.2">
      <c r="C24" s="18"/>
      <c r="D24" s="452"/>
      <c r="E24" s="63"/>
      <c r="F24" s="63" t="s">
        <v>37</v>
      </c>
      <c r="G24" s="63"/>
      <c r="H24" s="64" t="s">
        <v>38</v>
      </c>
      <c r="I24" s="65"/>
      <c r="J24" s="135">
        <v>232</v>
      </c>
      <c r="K24" s="135">
        <v>239</v>
      </c>
      <c r="L24" s="135">
        <v>236</v>
      </c>
      <c r="M24" s="135">
        <v>237</v>
      </c>
      <c r="N24" s="135">
        <v>238</v>
      </c>
      <c r="O24" s="135">
        <v>238</v>
      </c>
      <c r="P24" s="135">
        <v>236</v>
      </c>
      <c r="Q24" s="134">
        <v>235</v>
      </c>
      <c r="R24" s="134">
        <v>235</v>
      </c>
      <c r="S24" s="134">
        <v>236</v>
      </c>
      <c r="T24" s="325">
        <v>235</v>
      </c>
    </row>
    <row r="25" spans="3:20" x14ac:dyDescent="0.2">
      <c r="C25" s="18"/>
      <c r="D25" s="452"/>
      <c r="E25" s="63"/>
      <c r="F25" s="63" t="s">
        <v>39</v>
      </c>
      <c r="G25" s="63"/>
      <c r="H25" s="64" t="s">
        <v>40</v>
      </c>
      <c r="I25" s="65"/>
      <c r="J25" s="135">
        <v>296</v>
      </c>
      <c r="K25" s="135">
        <v>298</v>
      </c>
      <c r="L25" s="135">
        <v>304</v>
      </c>
      <c r="M25" s="135">
        <v>307</v>
      </c>
      <c r="N25" s="135">
        <v>310</v>
      </c>
      <c r="O25" s="135">
        <v>311</v>
      </c>
      <c r="P25" s="135">
        <v>314</v>
      </c>
      <c r="Q25" s="134">
        <v>314</v>
      </c>
      <c r="R25" s="134">
        <v>314</v>
      </c>
      <c r="S25" s="134">
        <v>314</v>
      </c>
      <c r="T25" s="325">
        <v>315</v>
      </c>
    </row>
    <row r="26" spans="3:20" ht="13.5" thickBot="1" x14ac:dyDescent="0.25">
      <c r="C26" s="18"/>
      <c r="D26" s="452"/>
      <c r="E26" s="63"/>
      <c r="F26" s="63" t="s">
        <v>41</v>
      </c>
      <c r="G26" s="63"/>
      <c r="H26" s="64" t="s">
        <v>42</v>
      </c>
      <c r="I26" s="65"/>
      <c r="J26" s="278">
        <v>309</v>
      </c>
      <c r="K26" s="278">
        <v>312</v>
      </c>
      <c r="L26" s="278">
        <v>314</v>
      </c>
      <c r="M26" s="278">
        <v>316</v>
      </c>
      <c r="N26" s="278">
        <v>318</v>
      </c>
      <c r="O26" s="278">
        <v>317</v>
      </c>
      <c r="P26" s="278">
        <v>316</v>
      </c>
      <c r="Q26" s="134">
        <v>318</v>
      </c>
      <c r="R26" s="134">
        <v>319</v>
      </c>
      <c r="S26" s="134">
        <v>317</v>
      </c>
      <c r="T26" s="325">
        <v>320</v>
      </c>
    </row>
    <row r="27" spans="3:20" x14ac:dyDescent="0.2">
      <c r="C27" s="18"/>
      <c r="D27" s="57"/>
      <c r="E27" s="58" t="s">
        <v>43</v>
      </c>
      <c r="F27" s="58"/>
      <c r="G27" s="58"/>
      <c r="H27" s="59" t="s">
        <v>44</v>
      </c>
      <c r="I27" s="60"/>
      <c r="J27" s="132">
        <v>917</v>
      </c>
      <c r="K27" s="132">
        <v>924</v>
      </c>
      <c r="L27" s="132">
        <v>929</v>
      </c>
      <c r="M27" s="132">
        <v>940</v>
      </c>
      <c r="N27" s="132">
        <v>942</v>
      </c>
      <c r="O27" s="132">
        <v>945</v>
      </c>
      <c r="P27" s="132">
        <v>953</v>
      </c>
      <c r="Q27" s="131">
        <v>957</v>
      </c>
      <c r="R27" s="131">
        <v>959</v>
      </c>
      <c r="S27" s="131">
        <v>961</v>
      </c>
      <c r="T27" s="324">
        <v>970</v>
      </c>
    </row>
    <row r="28" spans="3:20" x14ac:dyDescent="0.2">
      <c r="C28" s="18"/>
      <c r="D28" s="99"/>
      <c r="E28" s="63"/>
      <c r="F28" s="63" t="s">
        <v>213</v>
      </c>
      <c r="G28" s="63"/>
      <c r="H28" s="64" t="s">
        <v>115</v>
      </c>
      <c r="I28" s="65"/>
      <c r="J28" s="135">
        <v>276</v>
      </c>
      <c r="K28" s="135">
        <v>279</v>
      </c>
      <c r="L28" s="135">
        <v>282</v>
      </c>
      <c r="M28" s="135">
        <v>283</v>
      </c>
      <c r="N28" s="135">
        <v>285</v>
      </c>
      <c r="O28" s="135">
        <v>286</v>
      </c>
      <c r="P28" s="135">
        <v>286</v>
      </c>
      <c r="Q28" s="134">
        <v>288</v>
      </c>
      <c r="R28" s="134">
        <v>288</v>
      </c>
      <c r="S28" s="134">
        <v>288</v>
      </c>
      <c r="T28" s="325">
        <v>291</v>
      </c>
    </row>
    <row r="29" spans="3:20" ht="13.5" thickBot="1" x14ac:dyDescent="0.25">
      <c r="C29" s="18"/>
      <c r="D29" s="99"/>
      <c r="E29" s="63"/>
      <c r="F29" s="63" t="s">
        <v>45</v>
      </c>
      <c r="G29" s="63"/>
      <c r="H29" s="64" t="s">
        <v>116</v>
      </c>
      <c r="I29" s="65"/>
      <c r="J29" s="278">
        <v>641</v>
      </c>
      <c r="K29" s="278">
        <v>645</v>
      </c>
      <c r="L29" s="278">
        <v>647</v>
      </c>
      <c r="M29" s="278">
        <v>657</v>
      </c>
      <c r="N29" s="278">
        <v>657</v>
      </c>
      <c r="O29" s="278">
        <v>659</v>
      </c>
      <c r="P29" s="278">
        <v>667</v>
      </c>
      <c r="Q29" s="134">
        <v>669</v>
      </c>
      <c r="R29" s="134">
        <v>671</v>
      </c>
      <c r="S29" s="134">
        <v>673</v>
      </c>
      <c r="T29" s="325">
        <v>679</v>
      </c>
    </row>
    <row r="30" spans="3:20" x14ac:dyDescent="0.2">
      <c r="C30" s="18"/>
      <c r="D30" s="57"/>
      <c r="E30" s="58" t="s">
        <v>46</v>
      </c>
      <c r="F30" s="58"/>
      <c r="G30" s="58"/>
      <c r="H30" s="59" t="s">
        <v>47</v>
      </c>
      <c r="I30" s="60"/>
      <c r="J30" s="132">
        <v>678</v>
      </c>
      <c r="K30" s="132">
        <v>683</v>
      </c>
      <c r="L30" s="132">
        <v>684</v>
      </c>
      <c r="M30" s="132">
        <v>688</v>
      </c>
      <c r="N30" s="132">
        <v>694</v>
      </c>
      <c r="O30" s="132">
        <v>693</v>
      </c>
      <c r="P30" s="132">
        <v>698</v>
      </c>
      <c r="Q30" s="131">
        <v>704</v>
      </c>
      <c r="R30" s="131">
        <v>704</v>
      </c>
      <c r="S30" s="131">
        <v>704</v>
      </c>
      <c r="T30" s="324">
        <v>706</v>
      </c>
    </row>
    <row r="31" spans="3:20" x14ac:dyDescent="0.2">
      <c r="C31" s="18"/>
      <c r="D31" s="452"/>
      <c r="E31" s="63"/>
      <c r="F31" s="63" t="s">
        <v>48</v>
      </c>
      <c r="G31" s="63"/>
      <c r="H31" s="64" t="s">
        <v>49</v>
      </c>
      <c r="I31" s="65"/>
      <c r="J31" s="135">
        <v>369</v>
      </c>
      <c r="K31" s="135">
        <v>373</v>
      </c>
      <c r="L31" s="135">
        <v>374</v>
      </c>
      <c r="M31" s="135">
        <v>376</v>
      </c>
      <c r="N31" s="135">
        <v>378</v>
      </c>
      <c r="O31" s="135">
        <v>378</v>
      </c>
      <c r="P31" s="135">
        <v>382</v>
      </c>
      <c r="Q31" s="134">
        <v>387</v>
      </c>
      <c r="R31" s="134">
        <v>388</v>
      </c>
      <c r="S31" s="134">
        <v>388</v>
      </c>
      <c r="T31" s="325">
        <v>388</v>
      </c>
    </row>
    <row r="32" spans="3:20" ht="13.5" thickBot="1" x14ac:dyDescent="0.25">
      <c r="C32" s="18"/>
      <c r="D32" s="452"/>
      <c r="E32" s="63"/>
      <c r="F32" s="63" t="s">
        <v>50</v>
      </c>
      <c r="G32" s="63"/>
      <c r="H32" s="64" t="s">
        <v>51</v>
      </c>
      <c r="I32" s="65"/>
      <c r="J32" s="278">
        <v>309</v>
      </c>
      <c r="K32" s="278">
        <v>310</v>
      </c>
      <c r="L32" s="278">
        <v>310</v>
      </c>
      <c r="M32" s="278">
        <v>312</v>
      </c>
      <c r="N32" s="278">
        <v>316</v>
      </c>
      <c r="O32" s="278">
        <v>315</v>
      </c>
      <c r="P32" s="278">
        <v>316</v>
      </c>
      <c r="Q32" s="134">
        <v>317</v>
      </c>
      <c r="R32" s="134">
        <v>316</v>
      </c>
      <c r="S32" s="134">
        <v>316</v>
      </c>
      <c r="T32" s="325">
        <v>318</v>
      </c>
    </row>
    <row r="33" spans="3:20" x14ac:dyDescent="0.2">
      <c r="C33" s="18"/>
      <c r="D33" s="57"/>
      <c r="E33" s="58" t="s">
        <v>52</v>
      </c>
      <c r="F33" s="58"/>
      <c r="G33" s="58"/>
      <c r="H33" s="59" t="s">
        <v>53</v>
      </c>
      <c r="I33" s="60"/>
      <c r="J33" s="132">
        <v>464</v>
      </c>
      <c r="K33" s="132">
        <v>469</v>
      </c>
      <c r="L33" s="132">
        <v>471</v>
      </c>
      <c r="M33" s="132">
        <v>475</v>
      </c>
      <c r="N33" s="132">
        <v>476</v>
      </c>
      <c r="O33" s="132">
        <v>476</v>
      </c>
      <c r="P33" s="132">
        <v>467</v>
      </c>
      <c r="Q33" s="131">
        <v>463</v>
      </c>
      <c r="R33" s="131">
        <v>462</v>
      </c>
      <c r="S33" s="131">
        <v>464</v>
      </c>
      <c r="T33" s="324">
        <v>466</v>
      </c>
    </row>
    <row r="34" spans="3:20" ht="13.5" thickBot="1" x14ac:dyDescent="0.25">
      <c r="C34" s="18"/>
      <c r="D34" s="99"/>
      <c r="E34" s="63"/>
      <c r="F34" s="63" t="s">
        <v>54</v>
      </c>
      <c r="G34" s="63"/>
      <c r="H34" s="64" t="s">
        <v>55</v>
      </c>
      <c r="I34" s="65"/>
      <c r="J34" s="278">
        <v>464</v>
      </c>
      <c r="K34" s="278">
        <v>469</v>
      </c>
      <c r="L34" s="278">
        <v>471</v>
      </c>
      <c r="M34" s="278">
        <v>475</v>
      </c>
      <c r="N34" s="278">
        <v>476</v>
      </c>
      <c r="O34" s="278">
        <v>476</v>
      </c>
      <c r="P34" s="278">
        <v>467</v>
      </c>
      <c r="Q34" s="141">
        <v>463</v>
      </c>
      <c r="R34" s="141">
        <v>462</v>
      </c>
      <c r="S34" s="141">
        <v>464</v>
      </c>
      <c r="T34" s="325">
        <v>466</v>
      </c>
    </row>
    <row r="35" spans="3:20" ht="13.5" x14ac:dyDescent="0.25">
      <c r="D35" s="52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81" t="s">
        <v>210</v>
      </c>
    </row>
  </sheetData>
  <mergeCells count="13">
    <mergeCell ref="D6:T6"/>
    <mergeCell ref="D7:I11"/>
    <mergeCell ref="T7:T10"/>
    <mergeCell ref="L7:L10"/>
    <mergeCell ref="M7:M10"/>
    <mergeCell ref="J7:J10"/>
    <mergeCell ref="S7:S10"/>
    <mergeCell ref="P7:P10"/>
    <mergeCell ref="K7:K10"/>
    <mergeCell ref="O7:O10"/>
    <mergeCell ref="N7:N10"/>
    <mergeCell ref="R7:R10"/>
    <mergeCell ref="Q7:Q10"/>
  </mergeCells>
  <phoneticPr fontId="0" type="noConversion"/>
  <conditionalFormatting sqref="D6">
    <cfRule type="cellIs" dxfId="2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8">
    <pageSetUpPr autoPageBreaks="0"/>
  </sheetPr>
  <dimension ref="B1:AA5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2.42578125" style="45" customWidth="1"/>
    <col min="10" max="20" width="8.140625" style="45" customWidth="1"/>
    <col min="21" max="16384" width="9.140625" style="45"/>
  </cols>
  <sheetData>
    <row r="1" spans="2:27" hidden="1" x14ac:dyDescent="0.2"/>
    <row r="2" spans="2:27" hidden="1" x14ac:dyDescent="0.2"/>
    <row r="3" spans="2:27" ht="9" customHeight="1" x14ac:dyDescent="0.2">
      <c r="C3" s="44"/>
    </row>
    <row r="4" spans="2:27" s="46" customFormat="1" ht="15.75" x14ac:dyDescent="0.2">
      <c r="D4" s="14" t="s">
        <v>83</v>
      </c>
      <c r="E4" s="47"/>
      <c r="F4" s="47"/>
      <c r="G4" s="47"/>
      <c r="H4" s="14" t="s">
        <v>134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7" s="46" customFormat="1" ht="15.75" x14ac:dyDescent="0.2">
      <c r="B5" s="144">
        <v>0</v>
      </c>
      <c r="D5" s="83" t="s">
        <v>293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7" s="49" customFormat="1" ht="21" customHeight="1" thickBot="1" x14ac:dyDescent="0.25">
      <c r="D6" s="542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</row>
    <row r="7" spans="2:27" ht="6" customHeight="1" x14ac:dyDescent="0.2">
      <c r="C7" s="18"/>
      <c r="D7" s="508" t="s">
        <v>12</v>
      </c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06" t="s">
        <v>261</v>
      </c>
      <c r="R7" s="506" t="s">
        <v>264</v>
      </c>
      <c r="S7" s="506" t="s">
        <v>274</v>
      </c>
      <c r="T7" s="517" t="s">
        <v>287</v>
      </c>
    </row>
    <row r="8" spans="2:27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8"/>
    </row>
    <row r="9" spans="2:27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8"/>
    </row>
    <row r="10" spans="2:27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8"/>
    </row>
    <row r="11" spans="2:27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07"/>
      <c r="N11" s="307"/>
      <c r="O11" s="307"/>
      <c r="P11" s="307"/>
      <c r="Q11" s="306"/>
      <c r="R11" s="306"/>
      <c r="S11" s="306"/>
      <c r="T11" s="318"/>
    </row>
    <row r="12" spans="2:27" ht="14.25" thickTop="1" thickBot="1" x14ac:dyDescent="0.25">
      <c r="C12" s="18"/>
      <c r="D12" s="95"/>
      <c r="E12" s="96" t="s">
        <v>13</v>
      </c>
      <c r="F12" s="96"/>
      <c r="G12" s="96"/>
      <c r="H12" s="97" t="s">
        <v>14</v>
      </c>
      <c r="I12" s="98"/>
      <c r="J12" s="450">
        <v>342521</v>
      </c>
      <c r="K12" s="450">
        <v>354340</v>
      </c>
      <c r="L12" s="450">
        <v>363568</v>
      </c>
      <c r="M12" s="450">
        <v>367603</v>
      </c>
      <c r="N12" s="450">
        <v>367361</v>
      </c>
      <c r="O12" s="450">
        <v>362653</v>
      </c>
      <c r="P12" s="450">
        <v>362756</v>
      </c>
      <c r="Q12" s="449">
        <v>363776</v>
      </c>
      <c r="R12" s="449">
        <v>364909</v>
      </c>
      <c r="S12" s="449">
        <v>357598</v>
      </c>
      <c r="T12" s="451">
        <v>360490</v>
      </c>
      <c r="U12" s="155"/>
      <c r="V12" s="155"/>
      <c r="W12" s="155"/>
      <c r="X12" s="155"/>
      <c r="Y12" s="155"/>
      <c r="Z12" s="155"/>
      <c r="AA12" s="155"/>
    </row>
    <row r="13" spans="2:27" ht="13.5" thickTop="1" x14ac:dyDescent="0.2">
      <c r="C13" s="18"/>
      <c r="D13" s="90"/>
      <c r="E13" s="91" t="s">
        <v>15</v>
      </c>
      <c r="F13" s="91"/>
      <c r="G13" s="91"/>
      <c r="H13" s="92" t="s">
        <v>16</v>
      </c>
      <c r="I13" s="93"/>
      <c r="J13" s="394">
        <v>37078</v>
      </c>
      <c r="K13" s="394">
        <v>38457</v>
      </c>
      <c r="L13" s="394">
        <v>40405</v>
      </c>
      <c r="M13" s="394">
        <v>41637</v>
      </c>
      <c r="N13" s="394">
        <v>42371</v>
      </c>
      <c r="O13" s="394">
        <v>42711</v>
      </c>
      <c r="P13" s="394">
        <v>43147</v>
      </c>
      <c r="Q13" s="393">
        <v>43288</v>
      </c>
      <c r="R13" s="393">
        <v>43260</v>
      </c>
      <c r="S13" s="393">
        <v>42578</v>
      </c>
      <c r="T13" s="396">
        <v>42580</v>
      </c>
      <c r="U13" s="155"/>
      <c r="V13" s="155"/>
      <c r="W13" s="155"/>
      <c r="X13" s="155"/>
      <c r="Y13" s="155"/>
      <c r="Z13" s="155"/>
      <c r="AA13" s="155"/>
    </row>
    <row r="14" spans="2:27" ht="13.5" thickBot="1" x14ac:dyDescent="0.25">
      <c r="C14" s="18"/>
      <c r="D14" s="99"/>
      <c r="E14" s="102"/>
      <c r="F14" s="63" t="s">
        <v>17</v>
      </c>
      <c r="G14" s="63"/>
      <c r="H14" s="64" t="s">
        <v>18</v>
      </c>
      <c r="I14" s="65"/>
      <c r="J14" s="135">
        <v>37078</v>
      </c>
      <c r="K14" s="135">
        <v>38457</v>
      </c>
      <c r="L14" s="135">
        <v>40405</v>
      </c>
      <c r="M14" s="135">
        <v>41637</v>
      </c>
      <c r="N14" s="135">
        <v>42371</v>
      </c>
      <c r="O14" s="135">
        <v>42711</v>
      </c>
      <c r="P14" s="135">
        <v>43147</v>
      </c>
      <c r="Q14" s="134">
        <v>43288</v>
      </c>
      <c r="R14" s="134">
        <v>43260</v>
      </c>
      <c r="S14" s="134">
        <v>42578</v>
      </c>
      <c r="T14" s="325">
        <v>42580</v>
      </c>
      <c r="U14" s="155"/>
      <c r="V14" s="155"/>
      <c r="W14" s="155"/>
      <c r="X14" s="155"/>
      <c r="Y14" s="155"/>
      <c r="Z14" s="155"/>
      <c r="AA14" s="155"/>
    </row>
    <row r="15" spans="2:27" x14ac:dyDescent="0.2">
      <c r="C15" s="18"/>
      <c r="D15" s="57"/>
      <c r="E15" s="58" t="s">
        <v>19</v>
      </c>
      <c r="F15" s="58"/>
      <c r="G15" s="58"/>
      <c r="H15" s="59" t="s">
        <v>20</v>
      </c>
      <c r="I15" s="60"/>
      <c r="J15" s="132">
        <v>42317</v>
      </c>
      <c r="K15" s="132">
        <v>44430</v>
      </c>
      <c r="L15" s="132">
        <v>46815</v>
      </c>
      <c r="M15" s="132">
        <v>48455</v>
      </c>
      <c r="N15" s="132">
        <v>49663</v>
      </c>
      <c r="O15" s="132">
        <v>49771</v>
      </c>
      <c r="P15" s="132">
        <v>50315</v>
      </c>
      <c r="Q15" s="131">
        <v>50797</v>
      </c>
      <c r="R15" s="131">
        <v>51347</v>
      </c>
      <c r="S15" s="131">
        <v>51197</v>
      </c>
      <c r="T15" s="324">
        <v>51834</v>
      </c>
      <c r="U15" s="155"/>
      <c r="V15" s="155"/>
      <c r="W15" s="155"/>
      <c r="X15" s="155"/>
      <c r="Y15" s="155"/>
      <c r="Z15" s="155"/>
      <c r="AA15" s="155"/>
    </row>
    <row r="16" spans="2:27" ht="13.5" thickBot="1" x14ac:dyDescent="0.25">
      <c r="C16" s="18"/>
      <c r="D16" s="99"/>
      <c r="E16" s="102"/>
      <c r="F16" s="63" t="s">
        <v>21</v>
      </c>
      <c r="G16" s="63"/>
      <c r="H16" s="64" t="s">
        <v>22</v>
      </c>
      <c r="I16" s="65"/>
      <c r="J16" s="142">
        <v>42317</v>
      </c>
      <c r="K16" s="142">
        <v>44430</v>
      </c>
      <c r="L16" s="142">
        <v>46815</v>
      </c>
      <c r="M16" s="142">
        <v>48455</v>
      </c>
      <c r="N16" s="142">
        <v>49663</v>
      </c>
      <c r="O16" s="142">
        <v>49771</v>
      </c>
      <c r="P16" s="142">
        <v>50315</v>
      </c>
      <c r="Q16" s="141">
        <v>50797</v>
      </c>
      <c r="R16" s="141">
        <v>51347</v>
      </c>
      <c r="S16" s="141">
        <v>51197</v>
      </c>
      <c r="T16" s="323">
        <v>51834</v>
      </c>
      <c r="U16" s="155"/>
      <c r="V16" s="155"/>
      <c r="W16" s="155"/>
      <c r="X16" s="155"/>
      <c r="Y16" s="155"/>
      <c r="Z16" s="155"/>
      <c r="AA16" s="155"/>
    </row>
    <row r="17" spans="3:27" x14ac:dyDescent="0.2">
      <c r="C17" s="18"/>
      <c r="D17" s="57"/>
      <c r="E17" s="58" t="s">
        <v>23</v>
      </c>
      <c r="F17" s="58"/>
      <c r="G17" s="58"/>
      <c r="H17" s="59" t="s">
        <v>24</v>
      </c>
      <c r="I17" s="60"/>
      <c r="J17" s="132">
        <v>40604</v>
      </c>
      <c r="K17" s="132">
        <v>41997</v>
      </c>
      <c r="L17" s="132">
        <v>42721</v>
      </c>
      <c r="M17" s="132">
        <v>43069</v>
      </c>
      <c r="N17" s="132">
        <v>42750</v>
      </c>
      <c r="O17" s="132">
        <v>41918</v>
      </c>
      <c r="P17" s="132">
        <v>41749</v>
      </c>
      <c r="Q17" s="131">
        <v>41923</v>
      </c>
      <c r="R17" s="131">
        <v>41862</v>
      </c>
      <c r="S17" s="131">
        <v>41440</v>
      </c>
      <c r="T17" s="324">
        <v>41766</v>
      </c>
      <c r="U17" s="155"/>
      <c r="V17" s="155"/>
      <c r="W17" s="155"/>
      <c r="X17" s="155"/>
      <c r="Y17" s="155"/>
      <c r="Z17" s="155"/>
      <c r="AA17" s="155"/>
    </row>
    <row r="18" spans="3:27" x14ac:dyDescent="0.2">
      <c r="C18" s="18"/>
      <c r="D18" s="99"/>
      <c r="E18" s="102"/>
      <c r="F18" s="63" t="s">
        <v>25</v>
      </c>
      <c r="G18" s="63"/>
      <c r="H18" s="64" t="s">
        <v>26</v>
      </c>
      <c r="I18" s="65"/>
      <c r="J18" s="135">
        <v>22055</v>
      </c>
      <c r="K18" s="135">
        <v>22942</v>
      </c>
      <c r="L18" s="135">
        <v>23292</v>
      </c>
      <c r="M18" s="135">
        <v>23419</v>
      </c>
      <c r="N18" s="135">
        <v>23351</v>
      </c>
      <c r="O18" s="135">
        <v>23065</v>
      </c>
      <c r="P18" s="135">
        <v>23045</v>
      </c>
      <c r="Q18" s="134">
        <v>23060</v>
      </c>
      <c r="R18" s="134">
        <v>23017</v>
      </c>
      <c r="S18" s="134">
        <v>22651</v>
      </c>
      <c r="T18" s="325">
        <v>22743</v>
      </c>
      <c r="U18" s="155"/>
      <c r="V18" s="155"/>
      <c r="W18" s="155"/>
      <c r="X18" s="155"/>
      <c r="Y18" s="155"/>
      <c r="Z18" s="155"/>
      <c r="AA18" s="155"/>
    </row>
    <row r="19" spans="3:27" ht="13.5" thickBot="1" x14ac:dyDescent="0.25">
      <c r="C19" s="18"/>
      <c r="D19" s="99"/>
      <c r="E19" s="102"/>
      <c r="F19" s="63" t="s">
        <v>27</v>
      </c>
      <c r="G19" s="63"/>
      <c r="H19" s="64" t="s">
        <v>28</v>
      </c>
      <c r="I19" s="65"/>
      <c r="J19" s="142">
        <v>18549</v>
      </c>
      <c r="K19" s="142">
        <v>19055</v>
      </c>
      <c r="L19" s="142">
        <v>19429</v>
      </c>
      <c r="M19" s="142">
        <v>19650</v>
      </c>
      <c r="N19" s="142">
        <v>19399</v>
      </c>
      <c r="O19" s="142">
        <v>18853</v>
      </c>
      <c r="P19" s="142">
        <v>18704</v>
      </c>
      <c r="Q19" s="141">
        <v>18863</v>
      </c>
      <c r="R19" s="141">
        <v>18845</v>
      </c>
      <c r="S19" s="141">
        <v>18789</v>
      </c>
      <c r="T19" s="323">
        <v>19023</v>
      </c>
      <c r="U19" s="155"/>
      <c r="V19" s="155"/>
      <c r="W19" s="155"/>
      <c r="X19" s="155"/>
      <c r="Y19" s="155"/>
      <c r="Z19" s="155"/>
      <c r="AA19" s="155"/>
    </row>
    <row r="20" spans="3:27" x14ac:dyDescent="0.2">
      <c r="C20" s="18"/>
      <c r="D20" s="57"/>
      <c r="E20" s="58" t="s">
        <v>29</v>
      </c>
      <c r="F20" s="58"/>
      <c r="G20" s="58"/>
      <c r="H20" s="59" t="s">
        <v>30</v>
      </c>
      <c r="I20" s="60"/>
      <c r="J20" s="132">
        <v>34600</v>
      </c>
      <c r="K20" s="132">
        <v>35605</v>
      </c>
      <c r="L20" s="132">
        <v>36018</v>
      </c>
      <c r="M20" s="132">
        <v>35943</v>
      </c>
      <c r="N20" s="132">
        <v>35250</v>
      </c>
      <c r="O20" s="132">
        <v>34204</v>
      </c>
      <c r="P20" s="132">
        <v>34351</v>
      </c>
      <c r="Q20" s="131">
        <v>34076</v>
      </c>
      <c r="R20" s="131">
        <v>33837</v>
      </c>
      <c r="S20" s="131">
        <v>32571</v>
      </c>
      <c r="T20" s="324">
        <v>32618</v>
      </c>
      <c r="U20" s="155"/>
      <c r="V20" s="155"/>
      <c r="W20" s="155"/>
      <c r="X20" s="155"/>
      <c r="Y20" s="155"/>
      <c r="Z20" s="155"/>
      <c r="AA20" s="155"/>
    </row>
    <row r="21" spans="3:27" x14ac:dyDescent="0.2">
      <c r="C21" s="18"/>
      <c r="D21" s="99"/>
      <c r="E21" s="102"/>
      <c r="F21" s="63" t="s">
        <v>31</v>
      </c>
      <c r="G21" s="63"/>
      <c r="H21" s="64" t="s">
        <v>32</v>
      </c>
      <c r="I21" s="65"/>
      <c r="J21" s="135">
        <v>9278</v>
      </c>
      <c r="K21" s="135">
        <v>9542</v>
      </c>
      <c r="L21" s="135">
        <v>9565</v>
      </c>
      <c r="M21" s="135">
        <v>9454</v>
      </c>
      <c r="N21" s="135">
        <v>9271</v>
      </c>
      <c r="O21" s="135">
        <v>8856</v>
      </c>
      <c r="P21" s="135">
        <v>8927</v>
      </c>
      <c r="Q21" s="134">
        <v>8954</v>
      </c>
      <c r="R21" s="134">
        <v>8766</v>
      </c>
      <c r="S21" s="134">
        <v>8341</v>
      </c>
      <c r="T21" s="325">
        <v>8354</v>
      </c>
      <c r="U21" s="155"/>
      <c r="V21" s="155"/>
      <c r="W21" s="155"/>
      <c r="X21" s="155"/>
      <c r="Y21" s="155"/>
      <c r="Z21" s="155"/>
      <c r="AA21" s="155"/>
    </row>
    <row r="22" spans="3:27" ht="13.5" thickBot="1" x14ac:dyDescent="0.25">
      <c r="C22" s="18"/>
      <c r="D22" s="99"/>
      <c r="E22" s="102"/>
      <c r="F22" s="63" t="s">
        <v>33</v>
      </c>
      <c r="G22" s="63"/>
      <c r="H22" s="64" t="s">
        <v>34</v>
      </c>
      <c r="I22" s="65"/>
      <c r="J22" s="142">
        <v>25322</v>
      </c>
      <c r="K22" s="142">
        <v>26063</v>
      </c>
      <c r="L22" s="142">
        <v>26453</v>
      </c>
      <c r="M22" s="142">
        <v>26489</v>
      </c>
      <c r="N22" s="142">
        <v>25979</v>
      </c>
      <c r="O22" s="142">
        <v>25348</v>
      </c>
      <c r="P22" s="142">
        <v>25424</v>
      </c>
      <c r="Q22" s="141">
        <v>25122</v>
      </c>
      <c r="R22" s="141">
        <v>25071</v>
      </c>
      <c r="S22" s="141">
        <v>24230</v>
      </c>
      <c r="T22" s="323">
        <v>24264</v>
      </c>
      <c r="U22" s="155"/>
      <c r="V22" s="155"/>
      <c r="W22" s="155"/>
      <c r="X22" s="155"/>
      <c r="Y22" s="155"/>
      <c r="Z22" s="155"/>
      <c r="AA22" s="155"/>
    </row>
    <row r="23" spans="3:27" x14ac:dyDescent="0.2">
      <c r="C23" s="18"/>
      <c r="D23" s="57"/>
      <c r="E23" s="58" t="s">
        <v>35</v>
      </c>
      <c r="F23" s="58"/>
      <c r="G23" s="58"/>
      <c r="H23" s="59" t="s">
        <v>36</v>
      </c>
      <c r="I23" s="60"/>
      <c r="J23" s="132">
        <v>51896</v>
      </c>
      <c r="K23" s="132">
        <v>53520</v>
      </c>
      <c r="L23" s="132">
        <v>54510</v>
      </c>
      <c r="M23" s="132">
        <v>54790</v>
      </c>
      <c r="N23" s="132">
        <v>54301</v>
      </c>
      <c r="O23" s="132">
        <v>53080</v>
      </c>
      <c r="P23" s="132">
        <v>52601</v>
      </c>
      <c r="Q23" s="131">
        <v>52485</v>
      </c>
      <c r="R23" s="131">
        <v>52756</v>
      </c>
      <c r="S23" s="131">
        <v>51170</v>
      </c>
      <c r="T23" s="324">
        <v>51652</v>
      </c>
      <c r="U23" s="155"/>
      <c r="V23" s="155"/>
      <c r="W23" s="155"/>
      <c r="X23" s="155"/>
      <c r="Y23" s="155"/>
      <c r="Z23" s="155"/>
      <c r="AA23" s="155"/>
    </row>
    <row r="24" spans="3:27" x14ac:dyDescent="0.2">
      <c r="C24" s="18"/>
      <c r="D24" s="99"/>
      <c r="E24" s="102"/>
      <c r="F24" s="63" t="s">
        <v>37</v>
      </c>
      <c r="G24" s="63"/>
      <c r="H24" s="64" t="s">
        <v>38</v>
      </c>
      <c r="I24" s="65"/>
      <c r="J24" s="135">
        <v>14866</v>
      </c>
      <c r="K24" s="135">
        <v>15400</v>
      </c>
      <c r="L24" s="135">
        <v>15675</v>
      </c>
      <c r="M24" s="135">
        <v>15745</v>
      </c>
      <c r="N24" s="135">
        <v>15510</v>
      </c>
      <c r="O24" s="135">
        <v>15178</v>
      </c>
      <c r="P24" s="135">
        <v>14992</v>
      </c>
      <c r="Q24" s="134">
        <v>15078</v>
      </c>
      <c r="R24" s="134">
        <v>15228</v>
      </c>
      <c r="S24" s="134">
        <v>14962</v>
      </c>
      <c r="T24" s="325">
        <v>15195</v>
      </c>
      <c r="U24" s="155"/>
      <c r="V24" s="155"/>
      <c r="W24" s="155"/>
      <c r="X24" s="155"/>
      <c r="Y24" s="155"/>
      <c r="Z24" s="155"/>
      <c r="AA24" s="155"/>
    </row>
    <row r="25" spans="3:27" x14ac:dyDescent="0.2">
      <c r="C25" s="18"/>
      <c r="D25" s="99"/>
      <c r="E25" s="102"/>
      <c r="F25" s="63" t="s">
        <v>39</v>
      </c>
      <c r="G25" s="63"/>
      <c r="H25" s="64" t="s">
        <v>40</v>
      </c>
      <c r="I25" s="65"/>
      <c r="J25" s="135">
        <v>19036</v>
      </c>
      <c r="K25" s="135">
        <v>19548</v>
      </c>
      <c r="L25" s="135">
        <v>19859</v>
      </c>
      <c r="M25" s="135">
        <v>19986</v>
      </c>
      <c r="N25" s="135">
        <v>19876</v>
      </c>
      <c r="O25" s="135">
        <v>19340</v>
      </c>
      <c r="P25" s="135">
        <v>19222</v>
      </c>
      <c r="Q25" s="134">
        <v>19009</v>
      </c>
      <c r="R25" s="134">
        <v>19137</v>
      </c>
      <c r="S25" s="134">
        <v>18311</v>
      </c>
      <c r="T25" s="325">
        <v>18482</v>
      </c>
      <c r="U25" s="155"/>
      <c r="V25" s="155"/>
      <c r="W25" s="155"/>
      <c r="X25" s="155"/>
      <c r="Y25" s="155"/>
      <c r="Z25" s="155"/>
      <c r="AA25" s="155"/>
    </row>
    <row r="26" spans="3:27" ht="13.5" thickBot="1" x14ac:dyDescent="0.25">
      <c r="C26" s="18"/>
      <c r="D26" s="99"/>
      <c r="E26" s="102"/>
      <c r="F26" s="63" t="s">
        <v>41</v>
      </c>
      <c r="G26" s="63"/>
      <c r="H26" s="64" t="s">
        <v>42</v>
      </c>
      <c r="I26" s="65"/>
      <c r="J26" s="142">
        <v>17994</v>
      </c>
      <c r="K26" s="142">
        <v>18572</v>
      </c>
      <c r="L26" s="142">
        <v>18976</v>
      </c>
      <c r="M26" s="142">
        <v>19059</v>
      </c>
      <c r="N26" s="142">
        <v>18915</v>
      </c>
      <c r="O26" s="142">
        <v>18562</v>
      </c>
      <c r="P26" s="142">
        <v>18387</v>
      </c>
      <c r="Q26" s="141">
        <v>18398</v>
      </c>
      <c r="R26" s="141">
        <v>18391</v>
      </c>
      <c r="S26" s="141">
        <v>17897</v>
      </c>
      <c r="T26" s="323">
        <v>17975</v>
      </c>
      <c r="U26" s="155"/>
      <c r="V26" s="155"/>
      <c r="W26" s="155"/>
      <c r="X26" s="155"/>
      <c r="Y26" s="155"/>
      <c r="Z26" s="155"/>
      <c r="AA26" s="155"/>
    </row>
    <row r="27" spans="3:27" x14ac:dyDescent="0.2">
      <c r="C27" s="18"/>
      <c r="D27" s="57"/>
      <c r="E27" s="58" t="s">
        <v>43</v>
      </c>
      <c r="F27" s="58"/>
      <c r="G27" s="58"/>
      <c r="H27" s="59" t="s">
        <v>44</v>
      </c>
      <c r="I27" s="60"/>
      <c r="J27" s="132">
        <v>55073</v>
      </c>
      <c r="K27" s="132">
        <v>57166</v>
      </c>
      <c r="L27" s="132">
        <v>58530</v>
      </c>
      <c r="M27" s="132">
        <v>59326</v>
      </c>
      <c r="N27" s="132">
        <v>59501</v>
      </c>
      <c r="O27" s="132">
        <v>58950</v>
      </c>
      <c r="P27" s="132">
        <v>59167</v>
      </c>
      <c r="Q27" s="131">
        <v>59388</v>
      </c>
      <c r="R27" s="131">
        <v>59761</v>
      </c>
      <c r="S27" s="131">
        <v>58585</v>
      </c>
      <c r="T27" s="324">
        <v>59305</v>
      </c>
      <c r="U27" s="155"/>
      <c r="V27" s="155"/>
      <c r="W27" s="155"/>
      <c r="X27" s="155"/>
      <c r="Y27" s="155"/>
      <c r="Z27" s="155"/>
      <c r="AA27" s="155"/>
    </row>
    <row r="28" spans="3:27" x14ac:dyDescent="0.2">
      <c r="C28" s="18"/>
      <c r="D28" s="99"/>
      <c r="E28" s="102"/>
      <c r="F28" s="63" t="s">
        <v>213</v>
      </c>
      <c r="G28" s="63"/>
      <c r="H28" s="64" t="s">
        <v>115</v>
      </c>
      <c r="I28" s="65"/>
      <c r="J28" s="135">
        <v>17001</v>
      </c>
      <c r="K28" s="135">
        <v>17677</v>
      </c>
      <c r="L28" s="135">
        <v>18032</v>
      </c>
      <c r="M28" s="135">
        <v>17996</v>
      </c>
      <c r="N28" s="135">
        <v>17982</v>
      </c>
      <c r="O28" s="135">
        <v>17821</v>
      </c>
      <c r="P28" s="135">
        <v>17866</v>
      </c>
      <c r="Q28" s="134">
        <v>17770</v>
      </c>
      <c r="R28" s="134">
        <v>17965</v>
      </c>
      <c r="S28" s="134">
        <v>17527</v>
      </c>
      <c r="T28" s="325">
        <v>17693</v>
      </c>
      <c r="U28" s="155"/>
      <c r="V28" s="155"/>
      <c r="W28" s="155"/>
      <c r="X28" s="155"/>
      <c r="Y28" s="155"/>
      <c r="Z28" s="155"/>
      <c r="AA28" s="155"/>
    </row>
    <row r="29" spans="3:27" ht="13.5" thickBot="1" x14ac:dyDescent="0.25">
      <c r="C29" s="18"/>
      <c r="D29" s="103"/>
      <c r="E29" s="104"/>
      <c r="F29" s="39" t="s">
        <v>45</v>
      </c>
      <c r="G29" s="39"/>
      <c r="H29" s="40" t="s">
        <v>116</v>
      </c>
      <c r="I29" s="41"/>
      <c r="J29" s="142">
        <v>38072</v>
      </c>
      <c r="K29" s="142">
        <v>39489</v>
      </c>
      <c r="L29" s="142">
        <v>40498</v>
      </c>
      <c r="M29" s="142">
        <v>41330</v>
      </c>
      <c r="N29" s="142">
        <v>41519</v>
      </c>
      <c r="O29" s="142">
        <v>41129</v>
      </c>
      <c r="P29" s="142">
        <v>41301</v>
      </c>
      <c r="Q29" s="141">
        <v>41618</v>
      </c>
      <c r="R29" s="141">
        <v>41796</v>
      </c>
      <c r="S29" s="141">
        <v>41058</v>
      </c>
      <c r="T29" s="323">
        <v>41612</v>
      </c>
      <c r="U29" s="155"/>
      <c r="V29" s="155"/>
      <c r="W29" s="155"/>
      <c r="X29" s="155"/>
      <c r="Y29" s="155"/>
      <c r="Z29" s="155"/>
      <c r="AA29" s="155"/>
    </row>
    <row r="30" spans="3:27" x14ac:dyDescent="0.2">
      <c r="C30" s="18"/>
      <c r="D30" s="57"/>
      <c r="E30" s="58" t="s">
        <v>46</v>
      </c>
      <c r="F30" s="58"/>
      <c r="G30" s="58"/>
      <c r="H30" s="59" t="s">
        <v>47</v>
      </c>
      <c r="I30" s="60"/>
      <c r="J30" s="132">
        <v>41620</v>
      </c>
      <c r="K30" s="132">
        <v>42867</v>
      </c>
      <c r="L30" s="132">
        <v>43724</v>
      </c>
      <c r="M30" s="132">
        <v>43628</v>
      </c>
      <c r="N30" s="132">
        <v>43258</v>
      </c>
      <c r="O30" s="132">
        <v>42600</v>
      </c>
      <c r="P30" s="132">
        <v>42240</v>
      </c>
      <c r="Q30" s="131">
        <v>42579</v>
      </c>
      <c r="R30" s="131">
        <v>42930</v>
      </c>
      <c r="S30" s="131">
        <v>41984</v>
      </c>
      <c r="T30" s="324">
        <v>42267</v>
      </c>
      <c r="U30" s="155"/>
      <c r="V30" s="155"/>
      <c r="W30" s="155"/>
      <c r="X30" s="155"/>
      <c r="Y30" s="155"/>
      <c r="Z30" s="155"/>
      <c r="AA30" s="155"/>
    </row>
    <row r="31" spans="3:27" x14ac:dyDescent="0.2">
      <c r="C31" s="18"/>
      <c r="D31" s="99"/>
      <c r="E31" s="102"/>
      <c r="F31" s="63" t="s">
        <v>48</v>
      </c>
      <c r="G31" s="63"/>
      <c r="H31" s="64" t="s">
        <v>49</v>
      </c>
      <c r="I31" s="65"/>
      <c r="J31" s="135">
        <v>22028</v>
      </c>
      <c r="K31" s="135">
        <v>22878</v>
      </c>
      <c r="L31" s="135">
        <v>23340</v>
      </c>
      <c r="M31" s="135">
        <v>23298</v>
      </c>
      <c r="N31" s="135">
        <v>22980</v>
      </c>
      <c r="O31" s="135">
        <v>22628</v>
      </c>
      <c r="P31" s="135">
        <v>22350</v>
      </c>
      <c r="Q31" s="134">
        <v>22667</v>
      </c>
      <c r="R31" s="134">
        <v>22931</v>
      </c>
      <c r="S31" s="134">
        <v>22249</v>
      </c>
      <c r="T31" s="325">
        <v>22407</v>
      </c>
      <c r="U31" s="155"/>
      <c r="V31" s="155"/>
      <c r="W31" s="155"/>
      <c r="X31" s="155"/>
      <c r="Y31" s="155"/>
      <c r="Z31" s="155"/>
      <c r="AA31" s="155"/>
    </row>
    <row r="32" spans="3:27" ht="13.5" thickBot="1" x14ac:dyDescent="0.25">
      <c r="C32" s="18"/>
      <c r="D32" s="99"/>
      <c r="E32" s="102"/>
      <c r="F32" s="63" t="s">
        <v>50</v>
      </c>
      <c r="G32" s="63"/>
      <c r="H32" s="64" t="s">
        <v>51</v>
      </c>
      <c r="I32" s="65"/>
      <c r="J32" s="142">
        <v>19592</v>
      </c>
      <c r="K32" s="142">
        <v>19989</v>
      </c>
      <c r="L32" s="142">
        <v>20384</v>
      </c>
      <c r="M32" s="142">
        <v>20330</v>
      </c>
      <c r="N32" s="142">
        <v>20278</v>
      </c>
      <c r="O32" s="142">
        <v>19972</v>
      </c>
      <c r="P32" s="142">
        <v>19890</v>
      </c>
      <c r="Q32" s="141">
        <v>19912</v>
      </c>
      <c r="R32" s="141">
        <v>19999</v>
      </c>
      <c r="S32" s="141">
        <v>19735</v>
      </c>
      <c r="T32" s="323">
        <v>19860</v>
      </c>
      <c r="U32" s="155"/>
      <c r="V32" s="155"/>
      <c r="W32" s="155"/>
      <c r="X32" s="155"/>
      <c r="Y32" s="155"/>
      <c r="Z32" s="155"/>
      <c r="AA32" s="155"/>
    </row>
    <row r="33" spans="3:27" x14ac:dyDescent="0.2">
      <c r="C33" s="18"/>
      <c r="D33" s="57"/>
      <c r="E33" s="58" t="s">
        <v>52</v>
      </c>
      <c r="F33" s="58"/>
      <c r="G33" s="58"/>
      <c r="H33" s="59" t="s">
        <v>53</v>
      </c>
      <c r="I33" s="60"/>
      <c r="J33" s="132">
        <v>39333</v>
      </c>
      <c r="K33" s="132">
        <v>40298</v>
      </c>
      <c r="L33" s="132">
        <v>40845</v>
      </c>
      <c r="M33" s="132">
        <v>40755</v>
      </c>
      <c r="N33" s="132">
        <v>40267</v>
      </c>
      <c r="O33" s="132">
        <v>39419</v>
      </c>
      <c r="P33" s="132">
        <v>39186</v>
      </c>
      <c r="Q33" s="131">
        <v>39240</v>
      </c>
      <c r="R33" s="131">
        <v>39156</v>
      </c>
      <c r="S33" s="131">
        <v>38073</v>
      </c>
      <c r="T33" s="324">
        <v>38468</v>
      </c>
      <c r="U33" s="155"/>
      <c r="V33" s="155"/>
      <c r="W33" s="155"/>
      <c r="X33" s="155"/>
      <c r="Y33" s="155"/>
      <c r="Z33" s="155"/>
      <c r="AA33" s="155"/>
    </row>
    <row r="34" spans="3:27" ht="13.5" thickBot="1" x14ac:dyDescent="0.25">
      <c r="C34" s="18"/>
      <c r="D34" s="452"/>
      <c r="E34" s="63"/>
      <c r="F34" s="63" t="s">
        <v>54</v>
      </c>
      <c r="G34" s="63"/>
      <c r="H34" s="64" t="s">
        <v>55</v>
      </c>
      <c r="I34" s="65"/>
      <c r="J34" s="142">
        <v>39333</v>
      </c>
      <c r="K34" s="142">
        <v>40298</v>
      </c>
      <c r="L34" s="142">
        <v>40845</v>
      </c>
      <c r="M34" s="142">
        <v>40755</v>
      </c>
      <c r="N34" s="142">
        <v>40267</v>
      </c>
      <c r="O34" s="142">
        <v>39419</v>
      </c>
      <c r="P34" s="142">
        <v>39186</v>
      </c>
      <c r="Q34" s="141">
        <v>39240</v>
      </c>
      <c r="R34" s="141">
        <v>39156</v>
      </c>
      <c r="S34" s="141">
        <v>38073</v>
      </c>
      <c r="T34" s="323">
        <v>38468</v>
      </c>
      <c r="U34" s="155"/>
      <c r="V34" s="155"/>
      <c r="W34" s="155"/>
      <c r="X34" s="155"/>
      <c r="Y34" s="155"/>
      <c r="Z34" s="155"/>
      <c r="AA34" s="155"/>
    </row>
    <row r="35" spans="3:27" ht="14.25" customHeight="1" x14ac:dyDescent="0.25">
      <c r="D35" s="52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81" t="s">
        <v>210</v>
      </c>
    </row>
    <row r="37" spans="3:27" x14ac:dyDescent="0.2">
      <c r="U37" s="221"/>
      <c r="V37" s="221"/>
      <c r="W37" s="221"/>
      <c r="X37" s="221"/>
      <c r="Y37" s="221"/>
    </row>
    <row r="38" spans="3:27" x14ac:dyDescent="0.2">
      <c r="U38" s="221"/>
      <c r="V38" s="221"/>
      <c r="W38" s="221"/>
      <c r="X38" s="221"/>
      <c r="Y38" s="221"/>
    </row>
    <row r="39" spans="3:27" x14ac:dyDescent="0.2">
      <c r="U39" s="221"/>
      <c r="V39" s="221"/>
      <c r="W39" s="221"/>
      <c r="X39" s="221"/>
      <c r="Y39" s="221"/>
    </row>
    <row r="40" spans="3:27" x14ac:dyDescent="0.2">
      <c r="U40" s="221"/>
      <c r="V40" s="221"/>
      <c r="W40" s="221"/>
      <c r="X40" s="221"/>
      <c r="Y40" s="221"/>
    </row>
    <row r="41" spans="3:27" x14ac:dyDescent="0.2">
      <c r="U41" s="221"/>
      <c r="V41" s="221"/>
      <c r="W41" s="221"/>
      <c r="X41" s="221"/>
      <c r="Y41" s="221"/>
    </row>
    <row r="42" spans="3:27" x14ac:dyDescent="0.2">
      <c r="U42" s="221"/>
      <c r="V42" s="221"/>
      <c r="W42" s="221"/>
      <c r="X42" s="221"/>
      <c r="Y42" s="221"/>
    </row>
    <row r="43" spans="3:27" x14ac:dyDescent="0.2">
      <c r="U43" s="221"/>
      <c r="V43" s="221"/>
      <c r="W43" s="221"/>
      <c r="X43" s="221"/>
      <c r="Y43" s="221"/>
    </row>
    <row r="44" spans="3:27" x14ac:dyDescent="0.2">
      <c r="U44" s="221"/>
      <c r="V44" s="221"/>
      <c r="W44" s="221"/>
      <c r="X44" s="221"/>
      <c r="Y44" s="221"/>
    </row>
    <row r="45" spans="3:27" x14ac:dyDescent="0.2">
      <c r="U45" s="221"/>
      <c r="V45" s="221"/>
      <c r="W45" s="221"/>
      <c r="X45" s="221"/>
      <c r="Y45" s="221"/>
    </row>
    <row r="46" spans="3:27" x14ac:dyDescent="0.2">
      <c r="U46" s="221"/>
      <c r="V46" s="221"/>
      <c r="W46" s="221"/>
      <c r="X46" s="221"/>
      <c r="Y46" s="221"/>
    </row>
    <row r="47" spans="3:27" x14ac:dyDescent="0.2">
      <c r="U47" s="221"/>
      <c r="V47" s="221"/>
      <c r="W47" s="221"/>
      <c r="X47" s="221"/>
      <c r="Y47" s="221"/>
    </row>
    <row r="48" spans="3:27" x14ac:dyDescent="0.2">
      <c r="U48" s="221"/>
      <c r="V48" s="221"/>
      <c r="W48" s="221"/>
      <c r="X48" s="221"/>
      <c r="Y48" s="221"/>
    </row>
    <row r="49" spans="21:25" x14ac:dyDescent="0.2">
      <c r="U49" s="221"/>
      <c r="V49" s="221"/>
      <c r="W49" s="221"/>
      <c r="X49" s="221"/>
      <c r="Y49" s="221"/>
    </row>
    <row r="50" spans="21:25" x14ac:dyDescent="0.2">
      <c r="U50" s="221"/>
      <c r="V50" s="221"/>
      <c r="W50" s="221"/>
      <c r="X50" s="221"/>
      <c r="Y50" s="221"/>
    </row>
    <row r="51" spans="21:25" x14ac:dyDescent="0.2">
      <c r="U51" s="221"/>
      <c r="V51" s="221"/>
      <c r="W51" s="221"/>
      <c r="X51" s="221"/>
      <c r="Y51" s="221"/>
    </row>
    <row r="52" spans="21:25" x14ac:dyDescent="0.2">
      <c r="U52" s="221"/>
      <c r="V52" s="221"/>
      <c r="W52" s="221"/>
      <c r="X52" s="221"/>
      <c r="Y52" s="221"/>
    </row>
    <row r="53" spans="21:25" x14ac:dyDescent="0.2">
      <c r="U53" s="221"/>
      <c r="V53" s="221"/>
      <c r="W53" s="221"/>
      <c r="X53" s="221"/>
      <c r="Y53" s="221"/>
    </row>
    <row r="54" spans="21:25" x14ac:dyDescent="0.2">
      <c r="U54" s="221"/>
      <c r="V54" s="221"/>
      <c r="W54" s="221"/>
      <c r="X54" s="221"/>
      <c r="Y54" s="221"/>
    </row>
    <row r="55" spans="21:25" x14ac:dyDescent="0.2">
      <c r="U55" s="221"/>
      <c r="V55" s="221"/>
      <c r="W55" s="221"/>
      <c r="X55" s="221"/>
      <c r="Y55" s="221"/>
    </row>
    <row r="56" spans="21:25" x14ac:dyDescent="0.2">
      <c r="U56" s="221"/>
      <c r="V56" s="221"/>
      <c r="W56" s="221"/>
      <c r="X56" s="221"/>
      <c r="Y56" s="221"/>
    </row>
    <row r="57" spans="21:25" x14ac:dyDescent="0.2">
      <c r="U57" s="221"/>
      <c r="V57" s="221"/>
      <c r="W57" s="221"/>
      <c r="X57" s="221"/>
      <c r="Y57" s="221"/>
    </row>
    <row r="58" spans="21:25" x14ac:dyDescent="0.2">
      <c r="U58" s="221"/>
      <c r="V58" s="221"/>
      <c r="W58" s="221"/>
      <c r="X58" s="221"/>
      <c r="Y58" s="221"/>
    </row>
    <row r="59" spans="21:25" x14ac:dyDescent="0.2">
      <c r="U59" s="221"/>
      <c r="V59" s="221"/>
      <c r="W59" s="221"/>
      <c r="X59" s="221"/>
      <c r="Y59" s="221"/>
    </row>
  </sheetData>
  <mergeCells count="13">
    <mergeCell ref="D6:T6"/>
    <mergeCell ref="D7:I11"/>
    <mergeCell ref="T7:T10"/>
    <mergeCell ref="K7:K10"/>
    <mergeCell ref="M7:M10"/>
    <mergeCell ref="N7:N10"/>
    <mergeCell ref="O7:O10"/>
    <mergeCell ref="L7:L10"/>
    <mergeCell ref="Q7:Q10"/>
    <mergeCell ref="R7:R10"/>
    <mergeCell ref="S7:S10"/>
    <mergeCell ref="P7:P10"/>
    <mergeCell ref="J7:J10"/>
  </mergeCells>
  <phoneticPr fontId="0" type="noConversion"/>
  <conditionalFormatting sqref="D6">
    <cfRule type="cellIs" dxfId="2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B1:T2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9.42578125" style="45" customWidth="1"/>
    <col min="8" max="8" width="13.7109375" style="45" customWidth="1"/>
    <col min="9" max="9" width="3.7109375" style="45" customWidth="1"/>
    <col min="10" max="20" width="8.140625" style="45" customWidth="1"/>
    <col min="21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4" t="s">
        <v>84</v>
      </c>
      <c r="E4" s="47"/>
      <c r="F4" s="47"/>
      <c r="G4" s="47"/>
      <c r="H4" s="14" t="s">
        <v>267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4">
        <v>6</v>
      </c>
      <c r="D5" s="83" t="s">
        <v>294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2:20" ht="6" customHeight="1" x14ac:dyDescent="0.2">
      <c r="C7" s="18"/>
      <c r="D7" s="508"/>
      <c r="E7" s="509"/>
      <c r="F7" s="509"/>
      <c r="G7" s="509"/>
      <c r="H7" s="509"/>
      <c r="I7" s="510"/>
      <c r="J7" s="506" t="s">
        <v>208</v>
      </c>
      <c r="K7" s="506" t="s">
        <v>212</v>
      </c>
      <c r="L7" s="506" t="s">
        <v>215</v>
      </c>
      <c r="M7" s="506" t="s">
        <v>226</v>
      </c>
      <c r="N7" s="506" t="s">
        <v>230</v>
      </c>
      <c r="O7" s="506" t="s">
        <v>241</v>
      </c>
      <c r="P7" s="506" t="s">
        <v>244</v>
      </c>
      <c r="Q7" s="527" t="s">
        <v>261</v>
      </c>
      <c r="R7" s="506" t="s">
        <v>264</v>
      </c>
      <c r="S7" s="506" t="s">
        <v>274</v>
      </c>
      <c r="T7" s="517" t="s">
        <v>287</v>
      </c>
    </row>
    <row r="8" spans="2:20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28"/>
      <c r="R8" s="507"/>
      <c r="S8" s="507"/>
      <c r="T8" s="518"/>
    </row>
    <row r="9" spans="2:20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28"/>
      <c r="R9" s="507"/>
      <c r="S9" s="507"/>
      <c r="T9" s="518"/>
    </row>
    <row r="10" spans="2:20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28"/>
      <c r="R10" s="507"/>
      <c r="S10" s="507"/>
      <c r="T10" s="518"/>
    </row>
    <row r="11" spans="2:20" ht="15" customHeight="1" thickBot="1" x14ac:dyDescent="0.25">
      <c r="C11" s="18"/>
      <c r="D11" s="514"/>
      <c r="E11" s="515"/>
      <c r="F11" s="515"/>
      <c r="G11" s="515"/>
      <c r="H11" s="515"/>
      <c r="I11" s="516"/>
      <c r="J11" s="307"/>
      <c r="K11" s="307"/>
      <c r="L11" s="307"/>
      <c r="M11" s="307"/>
      <c r="N11" s="307"/>
      <c r="O11" s="307"/>
      <c r="P11" s="307"/>
      <c r="Q11" s="306"/>
      <c r="R11" s="306"/>
      <c r="S11" s="306"/>
      <c r="T11" s="318"/>
    </row>
    <row r="12" spans="2:20" ht="13.5" thickTop="1" x14ac:dyDescent="0.2">
      <c r="C12" s="18"/>
      <c r="D12" s="90"/>
      <c r="E12" s="91" t="s">
        <v>180</v>
      </c>
      <c r="F12" s="91"/>
      <c r="G12" s="91"/>
      <c r="H12" s="92"/>
      <c r="I12" s="93"/>
      <c r="J12" s="394">
        <v>9510</v>
      </c>
      <c r="K12" s="394">
        <v>9767</v>
      </c>
      <c r="L12" s="394">
        <v>10063</v>
      </c>
      <c r="M12" s="394">
        <v>10312</v>
      </c>
      <c r="N12" s="394">
        <v>10536</v>
      </c>
      <c r="O12" s="394">
        <v>10486</v>
      </c>
      <c r="P12" s="394">
        <v>10788</v>
      </c>
      <c r="Q12" s="393">
        <v>11245</v>
      </c>
      <c r="R12" s="393">
        <v>11695</v>
      </c>
      <c r="S12" s="393">
        <v>11547</v>
      </c>
      <c r="T12" s="396">
        <v>12048</v>
      </c>
    </row>
    <row r="13" spans="2:20" ht="15" x14ac:dyDescent="0.2">
      <c r="C13" s="18"/>
      <c r="D13" s="62"/>
      <c r="E13" s="529" t="s">
        <v>99</v>
      </c>
      <c r="F13" s="84" t="s">
        <v>236</v>
      </c>
      <c r="G13" s="84"/>
      <c r="H13" s="175"/>
      <c r="I13" s="176"/>
      <c r="J13" s="398">
        <v>7478</v>
      </c>
      <c r="K13" s="398">
        <v>7611</v>
      </c>
      <c r="L13" s="398">
        <v>7764</v>
      </c>
      <c r="M13" s="398">
        <v>7828</v>
      </c>
      <c r="N13" s="398">
        <v>7788</v>
      </c>
      <c r="O13" s="398">
        <v>7457</v>
      </c>
      <c r="P13" s="398">
        <v>7014</v>
      </c>
      <c r="Q13" s="397">
        <v>6878</v>
      </c>
      <c r="R13" s="397">
        <v>7001</v>
      </c>
      <c r="S13" s="397">
        <v>6706</v>
      </c>
      <c r="T13" s="400">
        <v>6722</v>
      </c>
    </row>
    <row r="14" spans="2:20" ht="13.5" thickBot="1" x14ac:dyDescent="0.25">
      <c r="C14" s="18"/>
      <c r="D14" s="73"/>
      <c r="E14" s="544"/>
      <c r="F14" s="86" t="s">
        <v>163</v>
      </c>
      <c r="G14" s="86"/>
      <c r="H14" s="87"/>
      <c r="I14" s="88"/>
      <c r="J14" s="165">
        <v>2032</v>
      </c>
      <c r="K14" s="165">
        <v>2156</v>
      </c>
      <c r="L14" s="165">
        <v>2299</v>
      </c>
      <c r="M14" s="165">
        <v>2484</v>
      </c>
      <c r="N14" s="165">
        <v>2748</v>
      </c>
      <c r="O14" s="165">
        <v>3029</v>
      </c>
      <c r="P14" s="165">
        <v>3774</v>
      </c>
      <c r="Q14" s="146">
        <v>4367</v>
      </c>
      <c r="R14" s="146">
        <v>4694</v>
      </c>
      <c r="S14" s="146">
        <v>4841</v>
      </c>
      <c r="T14" s="340">
        <v>5326</v>
      </c>
    </row>
    <row r="15" spans="2:20" ht="13.5" thickBot="1" x14ac:dyDescent="0.25">
      <c r="C15" s="18"/>
      <c r="D15" s="215" t="s">
        <v>269</v>
      </c>
      <c r="E15" s="216"/>
      <c r="F15" s="216"/>
      <c r="G15" s="216"/>
      <c r="H15" s="216"/>
      <c r="I15" s="216"/>
      <c r="J15" s="440"/>
      <c r="K15" s="440"/>
      <c r="L15" s="440"/>
      <c r="M15" s="440"/>
      <c r="N15" s="440"/>
      <c r="O15" s="440"/>
      <c r="P15" s="440"/>
      <c r="Q15" s="441"/>
      <c r="R15" s="442"/>
      <c r="S15" s="442"/>
      <c r="T15" s="440"/>
    </row>
    <row r="16" spans="2:20" ht="13.5" thickBot="1" x14ac:dyDescent="0.25">
      <c r="C16" s="18"/>
      <c r="D16" s="217"/>
      <c r="E16" s="218" t="s">
        <v>180</v>
      </c>
      <c r="F16" s="218"/>
      <c r="G16" s="218"/>
      <c r="H16" s="219"/>
      <c r="I16" s="220"/>
      <c r="J16" s="338">
        <v>2.7764720995209054E-2</v>
      </c>
      <c r="K16" s="338">
        <v>2.7563921657165435E-2</v>
      </c>
      <c r="L16" s="338">
        <v>2.7678453549267262E-2</v>
      </c>
      <c r="M16" s="338">
        <v>2.8052001751889946E-2</v>
      </c>
      <c r="N16" s="338">
        <v>2.8680235517651573E-2</v>
      </c>
      <c r="O16" s="338">
        <v>2.8914692557348208E-2</v>
      </c>
      <c r="P16" s="338">
        <v>2.9738998114435047E-2</v>
      </c>
      <c r="Q16" s="339">
        <v>3.0911879838142153E-2</v>
      </c>
      <c r="R16" s="339">
        <v>3.2049086210534684E-2</v>
      </c>
      <c r="S16" s="339">
        <v>3.2290449051728475E-2</v>
      </c>
      <c r="T16" s="337">
        <v>3.3421176731670783E-2</v>
      </c>
    </row>
    <row r="17" spans="3:20" ht="15" x14ac:dyDescent="0.2">
      <c r="C17" s="18"/>
      <c r="D17" s="19"/>
      <c r="E17" s="25" t="s">
        <v>237</v>
      </c>
      <c r="F17" s="25"/>
      <c r="G17" s="25"/>
      <c r="H17" s="26"/>
      <c r="I17" s="27"/>
      <c r="J17" s="443">
        <v>2.183223802336207E-2</v>
      </c>
      <c r="K17" s="443">
        <v>2.1479370096517469E-2</v>
      </c>
      <c r="L17" s="443">
        <v>2.1355014742771641E-2</v>
      </c>
      <c r="M17" s="443">
        <v>2.129471195828108E-2</v>
      </c>
      <c r="N17" s="443">
        <v>2.1199855183321039E-2</v>
      </c>
      <c r="O17" s="443">
        <v>2.0562355750538393E-2</v>
      </c>
      <c r="P17" s="443">
        <v>1.9335310787416335E-2</v>
      </c>
      <c r="Q17" s="444">
        <v>1.8907239619985926E-2</v>
      </c>
      <c r="R17" s="444">
        <v>1.9185605178277325E-2</v>
      </c>
      <c r="S17" s="444">
        <v>1.8752901302579991E-2</v>
      </c>
      <c r="T17" s="445">
        <v>1.8646841798662932E-2</v>
      </c>
    </row>
    <row r="18" spans="3:20" ht="13.5" thickBot="1" x14ac:dyDescent="0.25">
      <c r="C18" s="18"/>
      <c r="D18" s="100"/>
      <c r="E18" s="85" t="s">
        <v>168</v>
      </c>
      <c r="F18" s="85"/>
      <c r="G18" s="85"/>
      <c r="H18" s="70"/>
      <c r="I18" s="71"/>
      <c r="J18" s="420">
        <v>5.9324829718469816E-3</v>
      </c>
      <c r="K18" s="420">
        <v>6.0845515606479652E-3</v>
      </c>
      <c r="L18" s="420">
        <v>6.323438806495621E-3</v>
      </c>
      <c r="M18" s="420">
        <v>6.7572897936088658E-3</v>
      </c>
      <c r="N18" s="420">
        <v>7.4803803343305355E-3</v>
      </c>
      <c r="O18" s="420">
        <v>8.3523368068098153E-3</v>
      </c>
      <c r="P18" s="420">
        <v>1.0403687327018712E-2</v>
      </c>
      <c r="Q18" s="149">
        <v>1.2004640218156228E-2</v>
      </c>
      <c r="R18" s="149">
        <v>1.2863481032257358E-2</v>
      </c>
      <c r="S18" s="149">
        <v>1.3537547749148485E-2</v>
      </c>
      <c r="T18" s="361">
        <v>1.477433493300785E-2</v>
      </c>
    </row>
    <row r="19" spans="3:20" ht="13.5" x14ac:dyDescent="0.25">
      <c r="D19" s="52" t="s">
        <v>77</v>
      </c>
      <c r="E19" s="53"/>
      <c r="F19" s="53"/>
      <c r="G19" s="53"/>
      <c r="H19" s="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81" t="s">
        <v>210</v>
      </c>
    </row>
    <row r="20" spans="3:20" x14ac:dyDescent="0.2">
      <c r="D20" s="43" t="s">
        <v>3</v>
      </c>
      <c r="E20" s="532" t="s">
        <v>147</v>
      </c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</row>
  </sheetData>
  <mergeCells count="14">
    <mergeCell ref="J7:J10"/>
    <mergeCell ref="E20:T20"/>
    <mergeCell ref="T7:T10"/>
    <mergeCell ref="D7:I11"/>
    <mergeCell ref="E13:E14"/>
    <mergeCell ref="N7:N10"/>
    <mergeCell ref="M7:M10"/>
    <mergeCell ref="P7:P10"/>
    <mergeCell ref="S7:S10"/>
    <mergeCell ref="Q7:Q10"/>
    <mergeCell ref="L7:L10"/>
    <mergeCell ref="K7:K10"/>
    <mergeCell ref="O7:O10"/>
    <mergeCell ref="R7:R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43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81</vt:i4>
      </vt:variant>
    </vt:vector>
  </HeadingPairs>
  <TitlesOfParts>
    <vt:vector size="102" baseType="lpstr">
      <vt:lpstr>Obsah</vt:lpstr>
      <vt:lpstr>B3.1</vt:lpstr>
      <vt:lpstr>B3.2</vt:lpstr>
      <vt:lpstr>B3.3</vt:lpstr>
      <vt:lpstr>B3.4</vt:lpstr>
      <vt:lpstr>B3.5</vt:lpstr>
      <vt:lpstr>B3.6</vt:lpstr>
      <vt:lpstr>B3.7</vt:lpstr>
      <vt:lpstr>B3.8</vt:lpstr>
      <vt:lpstr>B3.9</vt:lpstr>
      <vt:lpstr>B3.10</vt:lpstr>
      <vt:lpstr>B3.11</vt:lpstr>
      <vt:lpstr>B3.12</vt:lpstr>
      <vt:lpstr>B3.13</vt:lpstr>
      <vt:lpstr>B3.14</vt:lpstr>
      <vt:lpstr>B3.15</vt:lpstr>
      <vt:lpstr>B3.16</vt:lpstr>
      <vt:lpstr>GB1</vt:lpstr>
      <vt:lpstr>GB2</vt:lpstr>
      <vt:lpstr>GB3</vt:lpstr>
      <vt:lpstr>GB4</vt:lpstr>
      <vt:lpstr>B3.1!data_1</vt:lpstr>
      <vt:lpstr>data_10</vt:lpstr>
      <vt:lpstr>data_11</vt:lpstr>
      <vt:lpstr>data_13</vt:lpstr>
      <vt:lpstr>data_15</vt:lpstr>
      <vt:lpstr>data_17</vt:lpstr>
      <vt:lpstr>data_19</vt:lpstr>
      <vt:lpstr>B3.12!data_2</vt:lpstr>
      <vt:lpstr>B3.2!data_2</vt:lpstr>
      <vt:lpstr>'GB1'!data_20</vt:lpstr>
      <vt:lpstr>'GB2'!data_20</vt:lpstr>
      <vt:lpstr>'GB3'!data_20</vt:lpstr>
      <vt:lpstr>'GB4'!data_20</vt:lpstr>
      <vt:lpstr>data_20</vt:lpstr>
      <vt:lpstr>data_23</vt:lpstr>
      <vt:lpstr>data_26</vt:lpstr>
      <vt:lpstr>B3.13!data_3</vt:lpstr>
      <vt:lpstr>data_4</vt:lpstr>
      <vt:lpstr>data_6</vt:lpstr>
      <vt:lpstr>data_8</vt:lpstr>
      <vt:lpstr>B3.1!Datova_oblast</vt:lpstr>
      <vt:lpstr>B3.10!Datova_oblast</vt:lpstr>
      <vt:lpstr>B3.11!Datova_oblast</vt:lpstr>
      <vt:lpstr>B3.12!Datova_oblast</vt:lpstr>
      <vt:lpstr>B3.13!Datova_oblast</vt:lpstr>
      <vt:lpstr>B3.14!Datova_oblast</vt:lpstr>
      <vt:lpstr>B3.15!Datova_oblast</vt:lpstr>
      <vt:lpstr>B3.16!Datova_oblast</vt:lpstr>
      <vt:lpstr>B3.2!Datova_oblast</vt:lpstr>
      <vt:lpstr>B3.3!Datova_oblast</vt:lpstr>
      <vt:lpstr>B3.4!Datova_oblast</vt:lpstr>
      <vt:lpstr>B3.5!Datova_oblast</vt:lpstr>
      <vt:lpstr>B3.6!Datova_oblast</vt:lpstr>
      <vt:lpstr>B3.7!Datova_oblast</vt:lpstr>
      <vt:lpstr>B3.8!Datova_oblast</vt:lpstr>
      <vt:lpstr>B3.9!Datova_oblast</vt:lpstr>
      <vt:lpstr>'GB1'!Datova_oblast</vt:lpstr>
      <vt:lpstr>'GB2'!Datova_oblast</vt:lpstr>
      <vt:lpstr>'GB3'!Datova_oblast</vt:lpstr>
      <vt:lpstr>'GB4'!Datova_oblast</vt:lpstr>
      <vt:lpstr>Obsah!Názvy_tisku</vt:lpstr>
      <vt:lpstr>B3.1!Novy_rok</vt:lpstr>
      <vt:lpstr>B3.10!Novy_rok</vt:lpstr>
      <vt:lpstr>B3.12!Novy_rok</vt:lpstr>
      <vt:lpstr>B3.13!Novy_rok</vt:lpstr>
      <vt:lpstr>B3.14!Novy_rok</vt:lpstr>
      <vt:lpstr>B3.15!Novy_rok</vt:lpstr>
      <vt:lpstr>B3.16!Novy_rok</vt:lpstr>
      <vt:lpstr>B3.2!Novy_rok</vt:lpstr>
      <vt:lpstr>B3.3!Novy_rok</vt:lpstr>
      <vt:lpstr>B3.4!Novy_rok</vt:lpstr>
      <vt:lpstr>B3.5!Novy_rok</vt:lpstr>
      <vt:lpstr>B3.6!Novy_rok</vt:lpstr>
      <vt:lpstr>B3.7!Novy_rok</vt:lpstr>
      <vt:lpstr>B3.8!Novy_rok</vt:lpstr>
      <vt:lpstr>B3.9!Novy_rok</vt:lpstr>
      <vt:lpstr>'GB1'!Novy_rok</vt:lpstr>
      <vt:lpstr>'GB2'!Novy_rok</vt:lpstr>
      <vt:lpstr>'GB3'!Novy_rok</vt:lpstr>
      <vt:lpstr>'GB4'!Novy_rok</vt:lpstr>
      <vt:lpstr>B3.1!Oblast_tisku</vt:lpstr>
      <vt:lpstr>B3.10!Oblast_tisku</vt:lpstr>
      <vt:lpstr>B3.11!Oblast_tisku</vt:lpstr>
      <vt:lpstr>B3.12!Oblast_tisku</vt:lpstr>
      <vt:lpstr>B3.13!Oblast_tisku</vt:lpstr>
      <vt:lpstr>B3.14!Oblast_tisku</vt:lpstr>
      <vt:lpstr>B3.15!Oblast_tisku</vt:lpstr>
      <vt:lpstr>B3.16!Oblast_tisku</vt:lpstr>
      <vt:lpstr>B3.2!Oblast_tisku</vt:lpstr>
      <vt:lpstr>B3.3!Oblast_tisku</vt:lpstr>
      <vt:lpstr>B3.4!Oblast_tisku</vt:lpstr>
      <vt:lpstr>B3.5!Oblast_tisku</vt:lpstr>
      <vt:lpstr>B3.6!Oblast_tisku</vt:lpstr>
      <vt:lpstr>B3.7!Oblast_tisku</vt:lpstr>
      <vt:lpstr>B3.8!Oblast_tisku</vt:lpstr>
      <vt:lpstr>B3.9!Oblast_tisku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2013-05-09T06:38:05Z</cp:lastPrinted>
  <dcterms:created xsi:type="dcterms:W3CDTF">2000-10-16T14:33:05Z</dcterms:created>
  <dcterms:modified xsi:type="dcterms:W3CDTF">2023-10-17T11:22:51Z</dcterms:modified>
</cp:coreProperties>
</file>