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O:\Sekce_V\521_oddělení\Vývojová ročenka 2021\Vývojová ročenka 2021 web\"/>
    </mc:Choice>
  </mc:AlternateContent>
  <xr:revisionPtr revIDLastSave="0" documentId="13_ncr:1_{974AA435-2EB1-4AA2-8B4F-7E9FCFDFCC7C}" xr6:coauthVersionLast="47" xr6:coauthVersionMax="47" xr10:uidLastSave="{00000000-0000-0000-0000-000000000000}"/>
  <bookViews>
    <workbookView xWindow="-120" yWindow="-120" windowWidth="29040" windowHeight="15840" tabRatio="843" xr2:uid="{00000000-000D-0000-FFFF-FFFF00000000}"/>
  </bookViews>
  <sheets>
    <sheet name="Obsah" sheetId="37" r:id="rId1"/>
    <sheet name="B5.2.1" sheetId="3" r:id="rId2"/>
    <sheet name="B5.2.2" sheetId="5" r:id="rId3"/>
    <sheet name="B5.2.3" sheetId="6" r:id="rId4"/>
    <sheet name="B5.2.4" sheetId="39" r:id="rId5"/>
    <sheet name="B5.2.5" sheetId="41" r:id="rId6"/>
    <sheet name="B5.2.6" sheetId="30" r:id="rId7"/>
    <sheet name="B5.2.7" sheetId="11" r:id="rId8"/>
    <sheet name="B5.2.8" sheetId="31" r:id="rId9"/>
    <sheet name="B5.2.9" sheetId="13" r:id="rId10"/>
    <sheet name="B5.2.10" sheetId="14" r:id="rId11"/>
    <sheet name="B5.2.11" sheetId="15" r:id="rId12"/>
    <sheet name="B5.2.12" sheetId="16" r:id="rId13"/>
    <sheet name="B5.2.13" sheetId="33" r:id="rId14"/>
    <sheet name="B5.2.14" sheetId="20" r:id="rId15"/>
    <sheet name="B5.2.15" sheetId="21" r:id="rId16"/>
    <sheet name="B5.2.16" sheetId="40" r:id="rId17"/>
    <sheet name="B5.2.17" sheetId="23" state="hidden" r:id="rId18"/>
    <sheet name="B5.2.18" sheetId="24" r:id="rId19"/>
    <sheet name="B5.2.19" sheetId="25" r:id="rId20"/>
    <sheet name="GB1" sheetId="48" r:id="rId21"/>
    <sheet name="GB2" sheetId="43" r:id="rId22"/>
    <sheet name="GB3" sheetId="44" r:id="rId23"/>
    <sheet name="GB4" sheetId="45" r:id="rId24"/>
    <sheet name="GB5" sheetId="46" r:id="rId25"/>
  </sheets>
  <definedNames>
    <definedName name="data_1">'B5.2.1'!$J$12:$T$20</definedName>
    <definedName name="data_10">'B5.2.8'!$J$12:$T$58</definedName>
    <definedName name="data_11">'B5.2.7'!$J$12:$T$58</definedName>
    <definedName name="data_12">'B5.2.9'!$J$12:$T$58</definedName>
    <definedName name="data_13">'B5.2.10'!$J$12:$T$28</definedName>
    <definedName name="data_14">'B5.2.11'!$J$12:$T$28</definedName>
    <definedName name="data_15">'B5.2.12'!$J$12:$T$28</definedName>
    <definedName name="data_16">#REF!</definedName>
    <definedName name="data_17">#REF!</definedName>
    <definedName name="data_18">#REF!</definedName>
    <definedName name="data_19">'B5.2.13'!$J$12:$T$34</definedName>
    <definedName name="data_2">#REF!</definedName>
    <definedName name="data_20">'B5.2.14'!$J$12:$T$34</definedName>
    <definedName name="data_21">#REF!</definedName>
    <definedName name="data_22">'B5.2.15'!$J$12:$T$34</definedName>
    <definedName name="data_23">#REF!</definedName>
    <definedName name="data_24">#REF!</definedName>
    <definedName name="data_25">'B5.2.17'!$J$12:$T$56</definedName>
    <definedName name="data_26">'B5.2.18'!$J$12:$T$14</definedName>
    <definedName name="data_3">'B5.2.2'!$J$12:$T$34</definedName>
    <definedName name="data_4">#REF!</definedName>
    <definedName name="data_5">'B5.2.3'!$J$12:$T$29</definedName>
    <definedName name="data_6">#REF!</definedName>
    <definedName name="data_7" localSheetId="20">'GB1'!$K$19:$Q$34</definedName>
    <definedName name="data_7" localSheetId="21">'GB2'!$K$19:$Q$35</definedName>
    <definedName name="data_7" localSheetId="22">'GB3'!$K$19:$Q$35</definedName>
    <definedName name="data_7" localSheetId="23">'GB4'!$I$23:$S$48</definedName>
    <definedName name="data_7" localSheetId="24">'GB5'!$K$19:$Q$34</definedName>
    <definedName name="data_7">'B5.2.19'!$J$12:$T$21</definedName>
    <definedName name="data_8" localSheetId="5">'B5.2.5'!#REF!</definedName>
    <definedName name="data_8">'B5.2.6'!$J$12:$T$58</definedName>
    <definedName name="data_9">#REF!</definedName>
    <definedName name="Datova_oblast" localSheetId="1">'B5.2.1'!$J$12:$T$38</definedName>
    <definedName name="Datova_oblast" localSheetId="10">'B5.2.10'!$J$12:$T$28</definedName>
    <definedName name="Datova_oblast" localSheetId="11">'B5.2.11'!$J$12:$T$28</definedName>
    <definedName name="Datova_oblast" localSheetId="12">'B5.2.12'!$J$12:$T$28</definedName>
    <definedName name="Datova_oblast" localSheetId="13">'B5.2.13'!$J$12:$T$34</definedName>
    <definedName name="Datova_oblast" localSheetId="14">'B5.2.14'!$J$12:$T$34</definedName>
    <definedName name="Datova_oblast" localSheetId="15">'B5.2.15'!$J$12:$T$34</definedName>
    <definedName name="Datova_oblast" localSheetId="17">'B5.2.17'!$J$12:$T$56</definedName>
    <definedName name="Datova_oblast" localSheetId="18">'B5.2.18'!$J$12:$T$14</definedName>
    <definedName name="Datova_oblast" localSheetId="19">'B5.2.19'!$J$12:$T$21</definedName>
    <definedName name="Datova_oblast" localSheetId="2">'B5.2.2'!$J$12:$T$34</definedName>
    <definedName name="Datova_oblast" localSheetId="3">'B5.2.3'!$J$12:$T$29</definedName>
    <definedName name="Datova_oblast" localSheetId="4">'B5.2.4'!#REF!</definedName>
    <definedName name="Datova_oblast" localSheetId="5">'B5.2.5'!#REF!</definedName>
    <definedName name="Datova_oblast" localSheetId="6">'B5.2.6'!$J$12:$T$58</definedName>
    <definedName name="Datova_oblast" localSheetId="7">'B5.2.7'!$J$12:$T$58</definedName>
    <definedName name="Datova_oblast" localSheetId="8">'B5.2.8'!$J$12:$T$58</definedName>
    <definedName name="Datova_oblast" localSheetId="9">'B5.2.9'!$J$12:$T$58</definedName>
    <definedName name="Datova_oblast" localSheetId="20">'GB1'!$J$19:$Q$34</definedName>
    <definedName name="Datova_oblast" localSheetId="21">'GB2'!$J$19:$Q$35</definedName>
    <definedName name="Datova_oblast" localSheetId="22">'GB3'!$J$19:$Q$35</definedName>
    <definedName name="Datova_oblast" localSheetId="23">'GB4'!$I$23:$S$48</definedName>
    <definedName name="Datova_oblast" localSheetId="24">'GB5'!$J$19:$Q$34</definedName>
    <definedName name="Datova_oblast">'B5.2.16'!$J$12:$T$34</definedName>
    <definedName name="Novy_rok" localSheetId="1">'B5.2.1'!$T$12:$T$20</definedName>
    <definedName name="Novy_rok" localSheetId="10">'B5.2.10'!$T$12:$T$28</definedName>
    <definedName name="Novy_rok" localSheetId="11">'B5.2.11'!$T$12:$T$28</definedName>
    <definedName name="Novy_rok" localSheetId="12">'B5.2.12'!$T$12:$T$28</definedName>
    <definedName name="Novy_rok" localSheetId="13">'B5.2.13'!$T$12:$T$34</definedName>
    <definedName name="Novy_rok" localSheetId="14">'B5.2.14'!$T$12:$T$34</definedName>
    <definedName name="Novy_rok" localSheetId="15">'B5.2.15'!$T$12:$T$34</definedName>
    <definedName name="Novy_rok" localSheetId="17">'B5.2.17'!$T$12:$T$56</definedName>
    <definedName name="Novy_rok" localSheetId="18">'B5.2.18'!$T$12:$T$14</definedName>
    <definedName name="Novy_rok" localSheetId="19">'B5.2.19'!$T$12:$T$18</definedName>
    <definedName name="Novy_rok" localSheetId="2">'B5.2.2'!$T$12:$T$34</definedName>
    <definedName name="Novy_rok" localSheetId="3">'B5.2.3'!$T$12:$T$29</definedName>
    <definedName name="Novy_rok" localSheetId="4">'B5.2.4'!#REF!</definedName>
    <definedName name="Novy_rok" localSheetId="5">'B5.2.5'!#REF!</definedName>
    <definedName name="Novy_rok" localSheetId="6">'B5.2.6'!$T$12:$T$45</definedName>
    <definedName name="Novy_rok" localSheetId="7">'B5.2.7'!$T$12:$T$45</definedName>
    <definedName name="Novy_rok" localSheetId="8">'B5.2.8'!$T$12:$T$45</definedName>
    <definedName name="Novy_rok" localSheetId="9">'B5.2.9'!$T$12:$T$45</definedName>
    <definedName name="Novy_rok" localSheetId="20">'GB1'!$Q$19:$Q$33</definedName>
    <definedName name="Novy_rok" localSheetId="21">'GB2'!$Q$19:$Q$34</definedName>
    <definedName name="Novy_rok" localSheetId="22">'GB3'!$Q$19:$Q$34</definedName>
    <definedName name="Novy_rok" localSheetId="23">'GB4'!$S$23:$S$48</definedName>
    <definedName name="Novy_rok" localSheetId="24">'GB5'!$Q$19:$Q$34</definedName>
    <definedName name="_xlnm.Print_Area" localSheetId="1">'B5.2.1'!$D$4:$T$39</definedName>
    <definedName name="_xlnm.Print_Area" localSheetId="10">'B5.2.10'!$D$4:$T$31</definedName>
    <definedName name="_xlnm.Print_Area" localSheetId="11">'B5.2.11'!$D$4:$T$31</definedName>
    <definedName name="_xlnm.Print_Area" localSheetId="12">'B5.2.12'!$D$4:$T$31</definedName>
    <definedName name="_xlnm.Print_Area" localSheetId="13">'B5.2.13'!$D$4:$T$35</definedName>
    <definedName name="_xlnm.Print_Area" localSheetId="14">'B5.2.14'!$D$4:$T$35</definedName>
    <definedName name="_xlnm.Print_Area" localSheetId="15">'B5.2.15'!$D$4:$T$35</definedName>
    <definedName name="_xlnm.Print_Area" localSheetId="16">'B5.2.16'!$D$4:$T$35</definedName>
    <definedName name="_xlnm.Print_Area" localSheetId="17">'B5.2.17'!$D$4:$T$62</definedName>
    <definedName name="_xlnm.Print_Area" localSheetId="18">'B5.2.18'!$D$4:$T$17</definedName>
    <definedName name="_xlnm.Print_Area" localSheetId="19">'B5.2.19'!$D$4:$T$24</definedName>
    <definedName name="_xlnm.Print_Area" localSheetId="2">'B5.2.2'!$D$4:$T$35</definedName>
    <definedName name="_xlnm.Print_Area" localSheetId="3">'B5.2.3'!$D$4:$T$30</definedName>
    <definedName name="_xlnm.Print_Area" localSheetId="4">'B5.2.4'!$D$4:$T$38</definedName>
    <definedName name="_xlnm.Print_Area" localSheetId="5">'B5.2.5'!$D$4:$T$75</definedName>
    <definedName name="_xlnm.Print_Area" localSheetId="6">'B5.2.6'!$D$4:$T$59</definedName>
    <definedName name="_xlnm.Print_Area" localSheetId="7">'B5.2.7'!$D$4:$T$59</definedName>
    <definedName name="_xlnm.Print_Area" localSheetId="8">'B5.2.8'!$D$4:$T$59</definedName>
    <definedName name="_xlnm.Print_Area" localSheetId="9">'B5.2.9'!$D$4:$T$59</definedName>
    <definedName name="_xlnm.Print_Area" localSheetId="20">'GB1'!$D$4:$Q$35</definedName>
    <definedName name="_xlnm.Print_Area" localSheetId="21">'GB2'!$D$4:$Q$36</definedName>
    <definedName name="_xlnm.Print_Area" localSheetId="22">'GB3'!$D$4:$Q$36</definedName>
    <definedName name="_xlnm.Print_Area" localSheetId="23">'GB4'!$D$4:$S$49</definedName>
    <definedName name="_xlnm.Print_Area" localSheetId="24">'GB5'!$D$4:$Q$35</definedName>
    <definedName name="_xlnm.Print_Area" localSheetId="0">Obsah!$B$2:$H$47</definedName>
    <definedName name="Posledni_abs" localSheetId="5">'B5.2.5'!#REF!</definedName>
    <definedName name="Posledni_abs" localSheetId="6">'B5.2.6'!#REF!</definedName>
    <definedName name="Posledni_abs" localSheetId="7">'B5.2.7'!#REF!</definedName>
    <definedName name="Posledni_abs" localSheetId="8">'B5.2.8'!#REF!</definedName>
    <definedName name="Posledni_abs" localSheetId="9">'B5.2.9'!#REF!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43" i="23" l="1"/>
  <c r="S47" i="23" s="1"/>
  <c r="S37" i="23"/>
  <c r="S41" i="23" s="1"/>
  <c r="S31" i="23"/>
  <c r="S35" i="23" s="1"/>
  <c r="S25" i="23"/>
  <c r="S29" i="23" s="1"/>
  <c r="S21" i="23"/>
  <c r="S20" i="23"/>
  <c r="S19" i="23"/>
  <c r="S15" i="23"/>
  <c r="S14" i="23"/>
  <c r="S13" i="23"/>
  <c r="S52" i="23" s="1"/>
  <c r="S34" i="23" l="1"/>
  <c r="S16" i="23"/>
  <c r="S17" i="23"/>
  <c r="S50" i="23"/>
  <c r="S22" i="23"/>
  <c r="S23" i="23"/>
  <c r="S40" i="23"/>
  <c r="S28" i="23"/>
  <c r="S46" i="23"/>
  <c r="R43" i="23" l="1"/>
  <c r="R47" i="23" s="1"/>
  <c r="R37" i="23"/>
  <c r="R40" i="23" s="1"/>
  <c r="R31" i="23"/>
  <c r="R35" i="23" s="1"/>
  <c r="R25" i="23"/>
  <c r="R29" i="23" s="1"/>
  <c r="R21" i="23"/>
  <c r="R20" i="23"/>
  <c r="R19" i="23"/>
  <c r="R23" i="23" s="1"/>
  <c r="R15" i="23"/>
  <c r="R14" i="23"/>
  <c r="R22" i="23" l="1"/>
  <c r="R13" i="23"/>
  <c r="R52" i="23" s="1"/>
  <c r="R28" i="23"/>
  <c r="R46" i="23"/>
  <c r="R34" i="23"/>
  <c r="R41" i="23"/>
  <c r="R16" i="23" l="1"/>
  <c r="R50" i="23"/>
  <c r="R17" i="23"/>
  <c r="Q43" i="23"/>
  <c r="Q47" i="23" s="1"/>
  <c r="Q37" i="23"/>
  <c r="Q41" i="23" s="1"/>
  <c r="Q31" i="23"/>
  <c r="Q34" i="23" s="1"/>
  <c r="Q25" i="23"/>
  <c r="Q29" i="23" s="1"/>
  <c r="Q21" i="23"/>
  <c r="Q20" i="23"/>
  <c r="Q15" i="23"/>
  <c r="Q14" i="23"/>
  <c r="Q13" i="23" s="1"/>
  <c r="Q52" i="23" s="1"/>
  <c r="Q46" i="23" l="1"/>
  <c r="Q19" i="23"/>
  <c r="Q22" i="23" s="1"/>
  <c r="Q35" i="23"/>
  <c r="Q28" i="23"/>
  <c r="Q40" i="23"/>
  <c r="Q17" i="23"/>
  <c r="Q50" i="23"/>
  <c r="Q16" i="23"/>
  <c r="Q23" i="23" l="1"/>
  <c r="P43" i="23"/>
  <c r="P46" i="23" s="1"/>
  <c r="P37" i="23"/>
  <c r="P41" i="23" s="1"/>
  <c r="P31" i="23"/>
  <c r="P34" i="23" s="1"/>
  <c r="P25" i="23"/>
  <c r="P29" i="23" s="1"/>
  <c r="P21" i="23"/>
  <c r="P20" i="23"/>
  <c r="P15" i="23"/>
  <c r="P14" i="23"/>
  <c r="P13" i="23" l="1"/>
  <c r="P17" i="23" s="1"/>
  <c r="P40" i="23"/>
  <c r="P19" i="23"/>
  <c r="P22" i="23" s="1"/>
  <c r="P28" i="23"/>
  <c r="P35" i="23"/>
  <c r="P47" i="23"/>
  <c r="O43" i="23"/>
  <c r="O46" i="23" s="1"/>
  <c r="O37" i="23"/>
  <c r="O41" i="23" s="1"/>
  <c r="O31" i="23"/>
  <c r="O35" i="23" s="1"/>
  <c r="O25" i="23"/>
  <c r="O28" i="23" s="1"/>
  <c r="O21" i="23"/>
  <c r="O20" i="23"/>
  <c r="O15" i="23"/>
  <c r="O14" i="23"/>
  <c r="P52" i="23" l="1"/>
  <c r="P50" i="23"/>
  <c r="P16" i="23"/>
  <c r="O47" i="23"/>
  <c r="O19" i="23"/>
  <c r="O23" i="23" s="1"/>
  <c r="P23" i="23"/>
  <c r="O13" i="23"/>
  <c r="O52" i="23" s="1"/>
  <c r="O29" i="23"/>
  <c r="O40" i="23"/>
  <c r="O34" i="23"/>
  <c r="L18" i="25"/>
  <c r="K18" i="25"/>
  <c r="J18" i="25"/>
  <c r="L17" i="25"/>
  <c r="K17" i="25"/>
  <c r="J17" i="25"/>
  <c r="N14" i="23"/>
  <c r="N15" i="23"/>
  <c r="N43" i="23"/>
  <c r="N47" i="23" s="1"/>
  <c r="N37" i="23"/>
  <c r="N41" i="23" s="1"/>
  <c r="N31" i="23"/>
  <c r="N35" i="23" s="1"/>
  <c r="N25" i="23"/>
  <c r="N28" i="23" s="1"/>
  <c r="N21" i="23"/>
  <c r="N20" i="23"/>
  <c r="N19" i="23"/>
  <c r="N23" i="23" s="1"/>
  <c r="L43" i="23"/>
  <c r="L46" i="23" s="1"/>
  <c r="M43" i="23"/>
  <c r="M47" i="23" s="1"/>
  <c r="T43" i="23"/>
  <c r="T47" i="23" s="1"/>
  <c r="T20" i="23"/>
  <c r="M31" i="23"/>
  <c r="M35" i="23" s="1"/>
  <c r="T31" i="23"/>
  <c r="T34" i="23" s="1"/>
  <c r="M18" i="25"/>
  <c r="M17" i="25"/>
  <c r="M14" i="23"/>
  <c r="M15" i="23"/>
  <c r="M37" i="23"/>
  <c r="M41" i="23" s="1"/>
  <c r="M25" i="23"/>
  <c r="M28" i="23" s="1"/>
  <c r="M21" i="23"/>
  <c r="M20" i="23"/>
  <c r="M19" i="23" s="1"/>
  <c r="M23" i="23" s="1"/>
  <c r="T14" i="23"/>
  <c r="T15" i="23"/>
  <c r="T21" i="23"/>
  <c r="T37" i="23"/>
  <c r="T40" i="23" s="1"/>
  <c r="T25" i="23"/>
  <c r="F49" i="37"/>
  <c r="L37" i="23"/>
  <c r="L41" i="23" s="1"/>
  <c r="L21" i="23"/>
  <c r="L20" i="23"/>
  <c r="L15" i="23"/>
  <c r="L14" i="23"/>
  <c r="K52" i="23"/>
  <c r="J52" i="23"/>
  <c r="K50" i="23"/>
  <c r="J50" i="23"/>
  <c r="F57" i="37"/>
  <c r="F55" i="37"/>
  <c r="F53" i="37"/>
  <c r="F51" i="37"/>
  <c r="F46" i="37"/>
  <c r="F18" i="37"/>
  <c r="F40" i="37"/>
  <c r="F38" i="37"/>
  <c r="F36" i="37"/>
  <c r="F32" i="37"/>
  <c r="F34" i="37"/>
  <c r="F22" i="37"/>
  <c r="F16" i="37"/>
  <c r="F14" i="37"/>
  <c r="F44" i="37"/>
  <c r="F42" i="37"/>
  <c r="F30" i="37"/>
  <c r="F28" i="37"/>
  <c r="F26" i="37"/>
  <c r="F24" i="37"/>
  <c r="F20" i="37"/>
  <c r="F12" i="37"/>
  <c r="F10" i="37"/>
  <c r="M34" i="23"/>
  <c r="L40" i="23"/>
  <c r="O22" i="23" l="1"/>
  <c r="M13" i="23"/>
  <c r="M17" i="23" s="1"/>
  <c r="O50" i="23"/>
  <c r="N34" i="23"/>
  <c r="M40" i="23"/>
  <c r="M46" i="23"/>
  <c r="N29" i="23"/>
  <c r="M29" i="23"/>
  <c r="L19" i="23"/>
  <c r="N22" i="23"/>
  <c r="M16" i="23"/>
  <c r="M52" i="23"/>
  <c r="L13" i="23"/>
  <c r="L22" i="23"/>
  <c r="L23" i="23"/>
  <c r="N40" i="23"/>
  <c r="L47" i="23"/>
  <c r="M22" i="23"/>
  <c r="N13" i="23"/>
  <c r="N52" i="23" s="1"/>
  <c r="O17" i="23"/>
  <c r="O16" i="23"/>
  <c r="T29" i="23"/>
  <c r="T28" i="23"/>
  <c r="N50" i="23"/>
  <c r="N46" i="23"/>
  <c r="M50" i="23"/>
  <c r="T46" i="23"/>
  <c r="T41" i="23"/>
  <c r="T19" i="23"/>
  <c r="T22" i="23" s="1"/>
  <c r="T13" i="23"/>
  <c r="T50" i="23" s="1"/>
  <c r="T35" i="23"/>
  <c r="N17" i="23" l="1"/>
  <c r="L52" i="23"/>
  <c r="L50" i="23"/>
  <c r="N16" i="23"/>
  <c r="T23" i="23"/>
  <c r="T16" i="23"/>
  <c r="T17" i="23"/>
  <c r="T52" i="23"/>
</calcChain>
</file>

<file path=xl/sharedStrings.xml><?xml version="1.0" encoding="utf-8"?>
<sst xmlns="http://schemas.openxmlformats.org/spreadsheetml/2006/main" count="1932" uniqueCount="264">
  <si>
    <t>Tab. B5.2.13:</t>
  </si>
  <si>
    <t>Tab. B5.2.14:</t>
  </si>
  <si>
    <t>Tab. B5.2.15:</t>
  </si>
  <si>
    <t>Tab. B5.2.16:</t>
  </si>
  <si>
    <t>Text</t>
  </si>
  <si>
    <t>Tabulka 1</t>
  </si>
  <si>
    <t>Tabulka 3</t>
  </si>
  <si>
    <t>Tabulka 5</t>
  </si>
  <si>
    <t>Tabulka 6</t>
  </si>
  <si>
    <t>Tabulka 7</t>
  </si>
  <si>
    <t>Tabulka 8</t>
  </si>
  <si>
    <t>Tabulka 9</t>
  </si>
  <si>
    <t>Tabulka 11</t>
  </si>
  <si>
    <t>Tabulka 12</t>
  </si>
  <si>
    <t>Tabulka 13</t>
  </si>
  <si>
    <t>Tabulka 15</t>
  </si>
  <si>
    <t>Tabulka 16</t>
  </si>
  <si>
    <t>Tabulka 17</t>
  </si>
  <si>
    <t xml:space="preserve">   </t>
  </si>
  <si>
    <t>Zdroje dat jsou uvedeny v zápatí jednotlivých tabulek</t>
  </si>
  <si>
    <t>Výdaje na gymnázia a sportovní školy</t>
  </si>
  <si>
    <t>Zřizovatel</t>
  </si>
  <si>
    <t>Celkem</t>
  </si>
  <si>
    <t xml:space="preserve">. </t>
  </si>
  <si>
    <t>v tom</t>
  </si>
  <si>
    <t xml:space="preserve"> MŠMT</t>
  </si>
  <si>
    <t xml:space="preserve">x </t>
  </si>
  <si>
    <t xml:space="preserve"> obec</t>
  </si>
  <si>
    <t xml:space="preserve"> kraj</t>
  </si>
  <si>
    <t xml:space="preserve"> církev</t>
  </si>
  <si>
    <t>Území</t>
  </si>
  <si>
    <t>Česká republika</t>
  </si>
  <si>
    <t>CZ0</t>
  </si>
  <si>
    <t>Praha</t>
  </si>
  <si>
    <t>CZ01</t>
  </si>
  <si>
    <t>Hlavní město Praha</t>
  </si>
  <si>
    <t>CZ010</t>
  </si>
  <si>
    <t>Střední Čechy</t>
  </si>
  <si>
    <t>CZ02</t>
  </si>
  <si>
    <t>Středočeský kraj</t>
  </si>
  <si>
    <t>CZ020</t>
  </si>
  <si>
    <t>Jihozápad</t>
  </si>
  <si>
    <t>CZ03</t>
  </si>
  <si>
    <t>Jihočeský kraj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</si>
  <si>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</si>
  <si>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</si>
  <si>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</si>
  <si>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</si>
  <si>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</si>
  <si>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</si>
  <si>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</si>
  <si>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</si>
  <si>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</si>
  <si>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</si>
  <si>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</si>
  <si>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</si>
  <si>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</si>
  <si>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</si>
  <si>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</si>
  <si>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</si>
  <si>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</si>
  <si>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</si>
  <si>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</si>
  <si>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Jihomoravský kraj</t>
  </si>
  <si>
    <t>Střední Morava</t>
  </si>
  <si>
    <t>CZ07</t>
  </si>
  <si>
    <t>Olomoucký kraj</t>
  </si>
  <si>
    <t>CZ071</t>
  </si>
  <si>
    <t>Zlínský kraj</t>
  </si>
  <si>
    <t>CZ072</t>
  </si>
  <si>
    <t>Moravskoslezsko</t>
  </si>
  <si>
    <t>CZ08</t>
  </si>
  <si>
    <t>Moravskoslezský kraj</t>
  </si>
  <si>
    <t>CZ080</t>
  </si>
  <si>
    <t>Forma vzdělávání
Délka vzdělávání</t>
  </si>
  <si>
    <t>Všechny formy vzdělávání</t>
  </si>
  <si>
    <t>z toho</t>
  </si>
  <si>
    <t xml:space="preserve"> s víceletým</t>
  </si>
  <si>
    <t xml:space="preserve"> vzdělávání 6leté</t>
  </si>
  <si>
    <t>Denní forma vzdělávání</t>
  </si>
  <si>
    <t>Ostatní formy vzdělávání</t>
  </si>
  <si>
    <t>1)</t>
  </si>
  <si>
    <t>Žáci</t>
  </si>
  <si>
    <t>Nově přijatí žáci</t>
  </si>
  <si>
    <t>Absolventi</t>
  </si>
  <si>
    <t>Zřizovatel
Délka vzdělávání</t>
  </si>
  <si>
    <t xml:space="preserve"> nižší stupeň</t>
  </si>
  <si>
    <t xml:space="preserve"> vyšší stupeň</t>
  </si>
  <si>
    <t>SŠ obory odpovídající gymnáziím, ostatní formy vzdělávání – žáci, nově</t>
  </si>
  <si>
    <t/>
  </si>
  <si>
    <t>2)</t>
  </si>
  <si>
    <t>SŠ obory odpovídající gymnáziím, denní forma vzdělávání – žáci</t>
  </si>
  <si>
    <t>SŠ obory odpovídající gymnáziím, víceleté vzdělávání – nově přijatí</t>
  </si>
  <si>
    <t>v tis. Kč</t>
  </si>
  <si>
    <t xml:space="preserve"> neinvestiční výdaje</t>
  </si>
  <si>
    <t xml:space="preserve"> investiční výdaje</t>
  </si>
  <si>
    <t>v %</t>
  </si>
  <si>
    <t>z toho výdaje na sportovní školy</t>
  </si>
  <si>
    <t>celkem</t>
  </si>
  <si>
    <t>Podíl výdajů na gymnázia z celkových výdajů na školství  a podíl na HDP</t>
  </si>
  <si>
    <t>Podíl výdajů na gymnázia</t>
  </si>
  <si>
    <t>HDP v mld. Kč v běžných cenách</t>
  </si>
  <si>
    <t>Výdaje na gymnázia v % HDP</t>
  </si>
  <si>
    <t xml:space="preserve">Dotace celkem </t>
  </si>
  <si>
    <t>Zaměstnanci celkem</t>
  </si>
  <si>
    <t>z toho učitelé</t>
  </si>
  <si>
    <t>Nominální mzda (v běžných cenách)</t>
  </si>
  <si>
    <t>Index spotřebitelských cen a meziroční inflace</t>
  </si>
  <si>
    <t>meziroční inflace v %</t>
  </si>
  <si>
    <t>Tab. B5.2.1:</t>
  </si>
  <si>
    <t>Tab. B5.2.2:</t>
  </si>
  <si>
    <t>Tab. B5.2.3:</t>
  </si>
  <si>
    <t>Komentáře:</t>
  </si>
  <si>
    <t>Tab. B5.2.9:</t>
  </si>
  <si>
    <t>Tab. B5.2.12:</t>
  </si>
  <si>
    <t xml:space="preserve"> </t>
  </si>
  <si>
    <t>Dotace soukromým a církevním gymnáziím (bez škol pro žáky se SVP) z kapitoly 333-MŠMT</t>
  </si>
  <si>
    <t xml:space="preserve">SŠ obory odpovídající gymnáziím – žáci, nově přijatí a absolventi </t>
  </si>
  <si>
    <t>Tab. B5.2.7:</t>
  </si>
  <si>
    <t xml:space="preserve"> vzdělávání 8leté</t>
  </si>
  <si>
    <t>B5.2 Školy vyučující obory gymnázií</t>
  </si>
  <si>
    <t>Tab. B5.2.5:</t>
  </si>
  <si>
    <t>Tab. B5.2.4:</t>
  </si>
  <si>
    <t xml:space="preserve">Třídy na veřejných školách </t>
  </si>
  <si>
    <t>MŠMT</t>
  </si>
  <si>
    <t>Třídy na neveřejných školách</t>
  </si>
  <si>
    <t>Dívky</t>
  </si>
  <si>
    <t>Nově přijaté</t>
  </si>
  <si>
    <t>Absolventky</t>
  </si>
  <si>
    <t>Tab. B5.2.10:</t>
  </si>
  <si>
    <t>Tab. B5.2.11:</t>
  </si>
  <si>
    <t>SŠ obory odpovídající gymnáziím – dívky, nově přijaté a absolventky</t>
  </si>
  <si>
    <t>CZ063</t>
  </si>
  <si>
    <t>CZ064</t>
  </si>
  <si>
    <t>Forma vzdělávání
Zřizovatel</t>
  </si>
  <si>
    <t>.</t>
  </si>
  <si>
    <t>Veřejný</t>
  </si>
  <si>
    <t xml:space="preserve"> se vzděláváním 4letým</t>
  </si>
  <si>
    <t xml:space="preserve">SŠ obory odpovídající gymnáziím, denní forma vzdělávání – třídy </t>
  </si>
  <si>
    <t>Obec</t>
  </si>
  <si>
    <t>Kraj</t>
  </si>
  <si>
    <t>Církev</t>
  </si>
  <si>
    <t xml:space="preserve">SŠ obory odpovídající gymnáziím – úspěšnost přihlášených v 1. kole přijímacího </t>
  </si>
  <si>
    <t>Tab. B5.2.6:</t>
  </si>
  <si>
    <t>Tab. B5.2.17:</t>
  </si>
  <si>
    <t>Tabulka 2</t>
  </si>
  <si>
    <t>Tabulka 4</t>
  </si>
  <si>
    <t>Tabulka 10</t>
  </si>
  <si>
    <t>Tabulka 14</t>
  </si>
  <si>
    <t>Tabulka 18</t>
  </si>
  <si>
    <t>Tab. B5.2.18:</t>
  </si>
  <si>
    <t xml:space="preserve">SŠ obory odpovídající gymnáziím – školy </t>
  </si>
  <si>
    <t>SŠ obory odpovídající gymnáziím – školy</t>
  </si>
  <si>
    <t>Úspěšnost přihlášených v prvním kole přijímacího řízení do denní formy vzdělávání</t>
  </si>
  <si>
    <t>Celkové výdaje kapitoly 333-MŠMT a kapitoly 700-Obce (část vzděl.).  Nejsou zahrnuty výdaje Ministerstva obrany.</t>
  </si>
  <si>
    <r>
      <t>Výdaje z rozpočtu kapitoly 333-MŠMT</t>
    </r>
    <r>
      <rPr>
        <b/>
        <vertAlign val="superscript"/>
        <sz val="10"/>
        <rFont val="Arial Narrow"/>
        <family val="2"/>
        <charset val="238"/>
      </rPr>
      <t>2)</t>
    </r>
  </si>
  <si>
    <t>3)</t>
  </si>
  <si>
    <r>
      <t>Výdaje na školství celkem v mld. Kč</t>
    </r>
    <r>
      <rPr>
        <vertAlign val="superscript"/>
        <sz val="10"/>
        <rFont val="Arial Narrow"/>
        <family val="2"/>
        <charset val="238"/>
      </rPr>
      <t>1),3)</t>
    </r>
  </si>
  <si>
    <t>4)</t>
  </si>
  <si>
    <t>Včetně vedoucích zaměstnanců.</t>
  </si>
  <si>
    <r>
      <t>z toho učitelé</t>
    </r>
    <r>
      <rPr>
        <vertAlign val="superscript"/>
        <sz val="10"/>
        <rFont val="Arial Narrow"/>
        <family val="2"/>
        <charset val="238"/>
      </rPr>
      <t>1)</t>
    </r>
  </si>
  <si>
    <t>Výdaje obsahují rovněž transfer finančních prostředků pro gymnázia – sportovní školy do veřejných rozpočtů územní úrovně, který není započten do celkových výdajů.</t>
  </si>
  <si>
    <t>Meziroční snížení výdajů v roce 2008 je dáno aplikací zákona č. 26/2008 Sb. a z něj vyplývajícím nepřeváděním nevyčerpaných prostředků OSS do rezervních fondů, a tudíž jejich nezahrnutím do čerpání.</t>
  </si>
  <si>
    <t>Všichni zřizovatelé (bez jiných resortů)</t>
  </si>
  <si>
    <t xml:space="preserve"> jiný resort</t>
  </si>
  <si>
    <t>Tabulka 19</t>
  </si>
  <si>
    <t>Tab. B5.2.19:</t>
  </si>
  <si>
    <t>Od roku 2008 nejsou k dispozici údaje o dotacích soukromým školám v potřebném členění.</t>
  </si>
  <si>
    <t>Počet podaných přihlášek v prvním kole přijímacího řízení do denní formy vzdělávání</t>
  </si>
  <si>
    <t>Do školního roku 2008/09 v rámci prvního kola přijímacího řízení mohli žáci podat přihlášku pouze na jednu školu, ve školním roce 2009/10 byl systém přijímacího řízení změněn a žáci si mohli podat tři přihlášky, údaje s minulými léty jsou proto nesrovnatelné.</t>
  </si>
  <si>
    <t>Počet přijatých přihlášek v prvním kole přijímacího řízení (červen) do denní formy vzdělávání</t>
  </si>
  <si>
    <t xml:space="preserve">SŠ obory odpovídající gymnáziím – počet podaných přihlášek v 1. kole přijímacího </t>
  </si>
  <si>
    <t xml:space="preserve"> čtyřletá</t>
  </si>
  <si>
    <t>SŠ obory odpovídající gymnáziím, denní forma vzdělávání – absolventi</t>
  </si>
  <si>
    <t xml:space="preserve"> víceletá</t>
  </si>
  <si>
    <t xml:space="preserve"> 4letá</t>
  </si>
  <si>
    <t xml:space="preserve"> 4letá </t>
  </si>
  <si>
    <t xml:space="preserve"> 6letá</t>
  </si>
  <si>
    <t xml:space="preserve"> 8letá</t>
  </si>
  <si>
    <t>Obrazová příloha</t>
  </si>
  <si>
    <t>Graf 1</t>
  </si>
  <si>
    <t>Graf 2</t>
  </si>
  <si>
    <t>Graf 3</t>
  </si>
  <si>
    <t>Graf 4</t>
  </si>
  <si>
    <t>Graf 5</t>
  </si>
  <si>
    <t>Obr. B1:</t>
  </si>
  <si>
    <t>Obr. B2:</t>
  </si>
  <si>
    <t>Obr. B3:</t>
  </si>
  <si>
    <t>veřejný</t>
  </si>
  <si>
    <t>církev</t>
  </si>
  <si>
    <t>Obr. B4:</t>
  </si>
  <si>
    <t>Obr. B5:</t>
  </si>
  <si>
    <t>4letá</t>
  </si>
  <si>
    <t>6letá</t>
  </si>
  <si>
    <t>8letá</t>
  </si>
  <si>
    <t>2011/12</t>
  </si>
  <si>
    <t xml:space="preserve">Obory gymnázií, denní forma vzdělávání – poměrové ukazatele podle zřizovatele </t>
  </si>
  <si>
    <t>Obsah</t>
  </si>
  <si>
    <t>Zdroj: databáze MŠMT</t>
  </si>
  <si>
    <t>Zdroj: databáze MŠMT, ČSÚ</t>
  </si>
  <si>
    <t>2012/13</t>
  </si>
  <si>
    <t>Od školního roku 2012/13 v rámci prvního kola přijímacího řízení byl systém přijímacího řízení změněn a žáci si mohli podat pouze 2 přihlášky, údaje s minulými léty jsou proto nesrovnatelné.</t>
  </si>
  <si>
    <t xml:space="preserve">SŠ obory odpovídající gymnáziím – počet přijatých přihlášek v 1. kole přijímacího </t>
  </si>
  <si>
    <t>Kraj Vysočina</t>
  </si>
  <si>
    <t>2013/14</t>
  </si>
  <si>
    <t xml:space="preserve"> Privátní sektor</t>
  </si>
  <si>
    <t xml:space="preserve"> privátní sektor</t>
  </si>
  <si>
    <t>Privátní sektor</t>
  </si>
  <si>
    <t>Tab. B5.2.8:</t>
  </si>
  <si>
    <t>5)</t>
  </si>
  <si>
    <t>Údaje neobsahují z daných tříd následující položky: 5321, 5323, 5329, 5344, 5345, 5349, 5366, 5367, 5641, 5642, 5649, 6341, 6342, 6349, 6441, 6442, 6449.</t>
  </si>
  <si>
    <r>
      <t xml:space="preserve"> dotace soukromým školám</t>
    </r>
    <r>
      <rPr>
        <vertAlign val="superscript"/>
        <sz val="10"/>
        <rFont val="Arial Narrow"/>
        <family val="2"/>
        <charset val="238"/>
      </rPr>
      <t>5)</t>
    </r>
  </si>
  <si>
    <t>2014/15</t>
  </si>
  <si>
    <t>privátní sektor</t>
  </si>
  <si>
    <t>2015/16</t>
  </si>
  <si>
    <t>Gymnázia a školy s rozšířenou výukou sportovního zaměření – průměrné měsíční mzdy zaměstnanců</t>
  </si>
  <si>
    <t>Od roku 2015 se mzdy podle oborů nesledují.</t>
  </si>
  <si>
    <t>Gymnázia a školy s rozšířenou výukou sportovního zaměření – přepočtené počty zaměstnanců</t>
  </si>
  <si>
    <t>Od roku 2015 se přepočtené počty zaměstnanců podle oborů nesledují.</t>
  </si>
  <si>
    <r>
      <t>z toho výdaje na sportovní školy</t>
    </r>
    <r>
      <rPr>
        <b/>
        <vertAlign val="superscript"/>
        <sz val="10"/>
        <rFont val="Arial Narrow"/>
        <family val="2"/>
        <charset val="238"/>
      </rPr>
      <t>2)</t>
    </r>
  </si>
  <si>
    <t>2016/17</t>
  </si>
  <si>
    <t>index spotřebitelských cen
(rok 2015 = 100)</t>
  </si>
  <si>
    <t>2017/18</t>
  </si>
  <si>
    <t>Reálná mzda (ve stálých cenách roku 2015)</t>
  </si>
  <si>
    <t>2018/19</t>
  </si>
  <si>
    <t>Od školního roku 2012/13 v rámci prvního kola přijímacího řízení byl systém přijímacího řízení změněn a žáci si mohli podat pouze 2 přihlášky, údaje s minulými léty jsou proto nesrovnatelné.</t>
  </si>
  <si>
    <t xml:space="preserve">SŠ obory odpovídající gymnáziím, denní forma vzdělávání – žáci, nově přijatí </t>
  </si>
  <si>
    <t>2019/20</t>
  </si>
  <si>
    <t>SŠ obory odpovídající gymnáziím, čtyřletá denní forma vzdělávání – nově přijatí</t>
  </si>
  <si>
    <t>2018/18</t>
  </si>
  <si>
    <t>žáci/škola</t>
  </si>
  <si>
    <t>žáci/třída</t>
  </si>
  <si>
    <t xml:space="preserve">6) </t>
  </si>
  <si>
    <t xml:space="preserve">Jedná se o uvolněné prostředky odpovídající hodnotám, na co bylo příjemcům dotačních prostředků vystavena rozhodnutí o poskytnutí dotace a co příjemcům dotačních prostředků skutečně v součtu za všechna rozhodnutí o poskytnutí dotace v příslušném roce odešlo. </t>
  </si>
  <si>
    <t>Zdroj: Státní závěrečný účet, ZÚ - kapitola 333-MŠMT; 700-Obce a DSO, KÚ; ČSÚ; monitor.statnipokladna.cz</t>
  </si>
  <si>
    <r>
      <t xml:space="preserve">Výdaje z rozpočtu kapitoly 700-Obce a DSO, KÚ </t>
    </r>
    <r>
      <rPr>
        <b/>
        <vertAlign val="superscript"/>
        <sz val="10"/>
        <rFont val="Arial Narrow"/>
        <family val="2"/>
        <charset val="238"/>
      </rPr>
      <t>4)</t>
    </r>
  </si>
  <si>
    <t>2020/21</t>
  </si>
  <si>
    <t xml:space="preserve"> veřejný</t>
  </si>
  <si>
    <t xml:space="preserve"> neveřejný</t>
  </si>
  <si>
    <t>Údaje za všechny formy vzdělávání.</t>
  </si>
  <si>
    <t>1–100 žáků</t>
  </si>
  <si>
    <t>101–200 žáků</t>
  </si>
  <si>
    <t>201–300 žáků</t>
  </si>
  <si>
    <t>301–400 žáků</t>
  </si>
  <si>
    <t>401–500 žáků</t>
  </si>
  <si>
    <t>501–600 žáků</t>
  </si>
  <si>
    <t>601–700 žáků</t>
  </si>
  <si>
    <t>701 a více žáků</t>
  </si>
  <si>
    <t>501 a více žáků</t>
  </si>
  <si>
    <t>2021/22</t>
  </si>
  <si>
    <t>ve školním roce 2011/12 až 2021/22 – podle formy vzdělávání a zřizovatele</t>
  </si>
  <si>
    <t>ve školním roce 2011/12 až 2021/22 – podle území</t>
  </si>
  <si>
    <t>ve školním roce 2011/12 až 2021/22 – podle formy vzdělávání a a délky vzdělávání</t>
  </si>
  <si>
    <t>ve školním roce 2011/12 až 2021/22 – podle délky vzdělávání a zřizovatele</t>
  </si>
  <si>
    <t>Výkaz S 5-01 se v roce 2020 a 2021 nepředával z důvodu pandemie COVID-19.</t>
  </si>
  <si>
    <t>Gymnázia a sportovní školy – výdaje na gymnázia a sportovní školy v letech 2011 až 2021</t>
  </si>
  <si>
    <t>v letech 2011 až 2021</t>
  </si>
  <si>
    <t xml:space="preserve">Obory gymnázií, denní forma vzdělávání – struktura škol ve školním roce 2011/12 až 2021/22 – podle počtu žáků </t>
  </si>
  <si>
    <t xml:space="preserve">Obory čtyřletých gymnázií, denní forma vzdělávání – struktura škol ve školním roce 2011/12 až 2021/22 – podle počtu žáků </t>
  </si>
  <si>
    <t>Obory víceletých gymnázií, denní forma vzdělávání – struktura škol ve školním roce 2011/12 až 2021/22 – podle počtu žáků</t>
  </si>
  <si>
    <t>Obory gymnázií – struktura nově přijatých do 1. ročníku ve školním roce 2011/12 až 2021/22 – podle délky vzdělávání</t>
  </si>
  <si>
    <t>Do školního roku 2008/09 v rámci prvního kola přijímacího řízení mohli žáci podat přihlášku pouze na jednu školu, ve školním roce 2009/10 byl systém přijímacího řízení změněn a žáci si mohli podat tři přihlášky, údaje s minulými léty jsou proto nesrovnatelné.</t>
  </si>
  <si>
    <r>
      <t xml:space="preserve"> dotace církevním školám</t>
    </r>
    <r>
      <rPr>
        <vertAlign val="superscript"/>
        <sz val="10"/>
        <rFont val="Arial Narrow"/>
        <family val="2"/>
        <charset val="238"/>
      </rPr>
      <t>6)</t>
    </r>
  </si>
  <si>
    <t>Ekonomické ukazatele budou doplněny.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</si>
</sst>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164" formatCode="0.0%"/>
    <numFmt numFmtId="165" formatCode="#,##0_ ;[Red]\-#,##0\ ;\–\ "/>
    <numFmt numFmtId="166" formatCode="0.0%\ ;[Red]\-0.0%\ ;\–\ "/>
    <numFmt numFmtId="167" formatCode="0.00%\ ;[Red]\-0.00%\ ;\–\ "/>
    <numFmt numFmtId="168" formatCode="#,##0.0_ ;[Red]\-#,##0.0\ ;\–\ "/>
    <numFmt numFmtId="169" formatCode="#,##0\ &quot;Kč&quot;\ ;[Red]\-#,##0\ &quot;Kč&quot;\ ;\–\ "/>
    <numFmt numFmtId="170" formatCode="0.0000"/>
    <numFmt numFmtId="171" formatCode="#,##0.00_ ;[Red]\-#,##0.00\ ;\–\ "/>
    <numFmt numFmtId="172" formatCode="0.0"/>
  </numFmts>
  <fonts count="30" x14ac:knownFonts="1">
    <font>
      <sz val="10"/>
      <name val="Arial CE"/>
      <charset val="238"/>
    </font>
    <font>
      <sz val="10"/>
      <name val="Arial CE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12"/>
      <color indexed="1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sz val="9"/>
      <name val="Arial CE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8"/>
      <name val="Arial CE"/>
      <charset val="238"/>
    </font>
    <font>
      <sz val="8"/>
      <color indexed="18"/>
      <name val="Arial Narrow"/>
      <family val="2"/>
      <charset val="238"/>
    </font>
    <font>
      <sz val="9"/>
      <color indexed="18"/>
      <name val="Arial Narrow"/>
      <family val="2"/>
      <charset val="238"/>
    </font>
    <font>
      <b/>
      <sz val="10"/>
      <color indexed="10"/>
      <name val="Arial Narrow"/>
      <family val="2"/>
      <charset val="238"/>
    </font>
    <font>
      <b/>
      <sz val="12"/>
      <name val="Arial Narrow"/>
      <family val="2"/>
    </font>
    <font>
      <sz val="12"/>
      <name val="Arial Narrow"/>
      <family val="2"/>
    </font>
    <font>
      <b/>
      <sz val="11"/>
      <name val="Arial Narrow"/>
      <family val="2"/>
    </font>
    <font>
      <i/>
      <sz val="8"/>
      <name val="Arial Narrow"/>
      <family val="2"/>
    </font>
    <font>
      <i/>
      <sz val="9"/>
      <name val="Arial Narrow"/>
      <family val="2"/>
    </font>
    <font>
      <i/>
      <sz val="10"/>
      <color indexed="18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53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525">
    <xf numFmtId="0" fontId="0" fillId="0" borderId="0" xfId="0"/>
    <xf numFmtId="0" fontId="2" fillId="2" borderId="0" xfId="0" applyFont="1" applyFill="1" applyAlignment="1" applyProtection="1">
      <alignment horizontal="right"/>
      <protection hidden="1"/>
    </xf>
    <xf numFmtId="0" fontId="2" fillId="2" borderId="0" xfId="0" applyFont="1" applyFill="1" applyAlignment="1" applyProtection="1">
      <alignment horizontal="right"/>
      <protection locked="0" hidden="1"/>
    </xf>
    <xf numFmtId="0" fontId="2" fillId="2" borderId="0" xfId="0" applyFont="1" applyFill="1" applyAlignment="1" applyProtection="1">
      <alignment horizontal="right" vertical="center"/>
      <protection hidden="1"/>
    </xf>
    <xf numFmtId="0" fontId="3" fillId="2" borderId="0" xfId="0" applyFont="1" applyFill="1" applyAlignment="1" applyProtection="1">
      <alignment horizontal="centerContinuous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Continuous" vertical="top"/>
      <protection hidden="1"/>
    </xf>
    <xf numFmtId="0" fontId="2" fillId="2" borderId="1" xfId="0" applyFont="1" applyFill="1" applyBorder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 wrapText="1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49" fontId="5" fillId="3" borderId="2" xfId="0" applyNumberFormat="1" applyFont="1" applyFill="1" applyBorder="1" applyAlignment="1">
      <alignment vertical="center"/>
    </xf>
    <xf numFmtId="49" fontId="5" fillId="3" borderId="3" xfId="0" applyNumberFormat="1" applyFont="1" applyFill="1" applyBorder="1" applyAlignment="1">
      <alignment vertical="center"/>
    </xf>
    <xf numFmtId="49" fontId="5" fillId="3" borderId="4" xfId="0" applyNumberFormat="1" applyFont="1" applyFill="1" applyBorder="1" applyAlignment="1">
      <alignment vertical="center"/>
    </xf>
    <xf numFmtId="49" fontId="6" fillId="3" borderId="5" xfId="0" applyNumberFormat="1" applyFont="1" applyFill="1" applyBorder="1" applyAlignment="1">
      <alignment vertical="center"/>
    </xf>
    <xf numFmtId="49" fontId="6" fillId="3" borderId="6" xfId="0" applyNumberFormat="1" applyFont="1" applyFill="1" applyBorder="1" applyAlignment="1">
      <alignment vertical="center"/>
    </xf>
    <xf numFmtId="49" fontId="6" fillId="3" borderId="7" xfId="0" applyNumberFormat="1" applyFont="1" applyFill="1" applyBorder="1" applyAlignment="1">
      <alignment vertical="center"/>
    </xf>
    <xf numFmtId="49" fontId="5" fillId="3" borderId="8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9" xfId="0" applyFont="1" applyBorder="1" applyAlignment="1">
      <alignment vertical="center"/>
    </xf>
    <xf numFmtId="49" fontId="11" fillId="0" borderId="9" xfId="0" applyNumberFormat="1" applyFont="1" applyBorder="1" applyAlignment="1">
      <alignment horizontal="right" vertical="center"/>
    </xf>
    <xf numFmtId="0" fontId="12" fillId="3" borderId="10" xfId="0" applyFont="1" applyFill="1" applyBorder="1" applyAlignment="1">
      <alignment horizontal="center" vertical="top"/>
    </xf>
    <xf numFmtId="0" fontId="6" fillId="4" borderId="11" xfId="0" applyFont="1" applyFill="1" applyBorder="1" applyAlignment="1">
      <alignment vertical="center"/>
    </xf>
    <xf numFmtId="49" fontId="6" fillId="3" borderId="8" xfId="0" applyNumberFormat="1" applyFont="1" applyFill="1" applyBorder="1" applyAlignment="1">
      <alignment vertical="center"/>
    </xf>
    <xf numFmtId="49" fontId="6" fillId="3" borderId="17" xfId="0" applyNumberFormat="1" applyFont="1" applyFill="1" applyBorder="1" applyAlignment="1">
      <alignment horizontal="left" vertical="center"/>
    </xf>
    <xf numFmtId="49" fontId="6" fillId="3" borderId="17" xfId="0" applyNumberFormat="1" applyFont="1" applyFill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/>
    </xf>
    <xf numFmtId="49" fontId="6" fillId="3" borderId="21" xfId="0" applyNumberFormat="1" applyFont="1" applyFill="1" applyBorder="1" applyAlignment="1">
      <alignment vertical="center"/>
    </xf>
    <xf numFmtId="49" fontId="6" fillId="3" borderId="22" xfId="0" applyNumberFormat="1" applyFont="1" applyFill="1" applyBorder="1" applyAlignment="1">
      <alignment horizontal="left" vertical="center"/>
    </xf>
    <xf numFmtId="49" fontId="6" fillId="3" borderId="22" xfId="0" applyNumberFormat="1" applyFont="1" applyFill="1" applyBorder="1" applyAlignment="1">
      <alignment horizontal="right" vertical="center"/>
    </xf>
    <xf numFmtId="49" fontId="6" fillId="3" borderId="23" xfId="0" applyNumberFormat="1" applyFont="1" applyFill="1" applyBorder="1" applyAlignment="1">
      <alignment horizontal="left" vertical="center"/>
    </xf>
    <xf numFmtId="165" fontId="13" fillId="5" borderId="24" xfId="0" applyNumberFormat="1" applyFont="1" applyFill="1" applyBorder="1" applyAlignment="1">
      <alignment horizontal="right" vertical="center"/>
    </xf>
    <xf numFmtId="49" fontId="6" fillId="3" borderId="26" xfId="0" applyNumberFormat="1" applyFont="1" applyFill="1" applyBorder="1" applyAlignment="1">
      <alignment vertical="center"/>
    </xf>
    <xf numFmtId="165" fontId="13" fillId="5" borderId="28" xfId="0" applyNumberFormat="1" applyFont="1" applyFill="1" applyBorder="1" applyAlignment="1">
      <alignment horizontal="right" vertical="center"/>
    </xf>
    <xf numFmtId="49" fontId="6" fillId="3" borderId="30" xfId="0" applyNumberFormat="1" applyFont="1" applyFill="1" applyBorder="1" applyAlignment="1">
      <alignment vertical="center"/>
    </xf>
    <xf numFmtId="49" fontId="6" fillId="3" borderId="31" xfId="0" applyNumberFormat="1" applyFont="1" applyFill="1" applyBorder="1" applyAlignment="1">
      <alignment horizontal="left" vertical="center"/>
    </xf>
    <xf numFmtId="49" fontId="6" fillId="3" borderId="31" xfId="0" applyNumberFormat="1" applyFont="1" applyFill="1" applyBorder="1" applyAlignment="1">
      <alignment horizontal="right" vertical="center"/>
    </xf>
    <xf numFmtId="49" fontId="6" fillId="3" borderId="32" xfId="0" applyNumberFormat="1" applyFont="1" applyFill="1" applyBorder="1" applyAlignment="1">
      <alignment horizontal="left" vertical="center"/>
    </xf>
    <xf numFmtId="165" fontId="13" fillId="5" borderId="33" xfId="0" applyNumberFormat="1" applyFont="1" applyFill="1" applyBorder="1" applyAlignment="1">
      <alignment horizontal="right" vertical="center"/>
    </xf>
    <xf numFmtId="49" fontId="6" fillId="3" borderId="4" xfId="0" applyNumberFormat="1" applyFont="1" applyFill="1" applyBorder="1" applyAlignment="1">
      <alignment vertical="center"/>
    </xf>
    <xf numFmtId="49" fontId="6" fillId="3" borderId="34" xfId="0" applyNumberFormat="1" applyFont="1" applyFill="1" applyBorder="1" applyAlignment="1">
      <alignment horizontal="left" vertical="center"/>
    </xf>
    <xf numFmtId="49" fontId="6" fillId="3" borderId="34" xfId="0" applyNumberFormat="1" applyFont="1" applyFill="1" applyBorder="1" applyAlignment="1">
      <alignment horizontal="right" vertical="center"/>
    </xf>
    <xf numFmtId="49" fontId="6" fillId="3" borderId="35" xfId="0" applyNumberFormat="1" applyFont="1" applyFill="1" applyBorder="1" applyAlignment="1">
      <alignment horizontal="left" vertical="center"/>
    </xf>
    <xf numFmtId="165" fontId="13" fillId="5" borderId="36" xfId="0" applyNumberFormat="1" applyFont="1" applyFill="1" applyBorder="1" applyAlignment="1">
      <alignment horizontal="right" vertical="center"/>
    </xf>
    <xf numFmtId="49" fontId="6" fillId="3" borderId="38" xfId="0" applyNumberFormat="1" applyFont="1" applyFill="1" applyBorder="1" applyAlignment="1">
      <alignment vertical="center"/>
    </xf>
    <xf numFmtId="49" fontId="6" fillId="3" borderId="39" xfId="0" applyNumberFormat="1" applyFont="1" applyFill="1" applyBorder="1" applyAlignment="1">
      <alignment horizontal="left" vertical="center"/>
    </xf>
    <xf numFmtId="49" fontId="6" fillId="3" borderId="39" xfId="0" applyNumberFormat="1" applyFont="1" applyFill="1" applyBorder="1" applyAlignment="1">
      <alignment horizontal="right" vertical="center"/>
    </xf>
    <xf numFmtId="49" fontId="6" fillId="3" borderId="40" xfId="0" applyNumberFormat="1" applyFont="1" applyFill="1" applyBorder="1" applyAlignment="1">
      <alignment horizontal="left" vertical="center"/>
    </xf>
    <xf numFmtId="165" fontId="13" fillId="5" borderId="41" xfId="0" applyNumberFormat="1" applyFont="1" applyFill="1" applyBorder="1" applyAlignment="1">
      <alignment horizontal="right" vertical="center"/>
    </xf>
    <xf numFmtId="0" fontId="16" fillId="0" borderId="43" xfId="0" applyFont="1" applyBorder="1" applyAlignment="1">
      <alignment horizontal="right"/>
    </xf>
    <xf numFmtId="0" fontId="17" fillId="0" borderId="0" xfId="0" applyFont="1" applyAlignment="1">
      <alignment horizontal="center" vertical="top"/>
    </xf>
    <xf numFmtId="0" fontId="5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top"/>
    </xf>
    <xf numFmtId="0" fontId="10" fillId="4" borderId="0" xfId="0" applyFont="1" applyFill="1" applyAlignment="1">
      <alignment vertical="center"/>
    </xf>
    <xf numFmtId="49" fontId="6" fillId="0" borderId="9" xfId="0" applyNumberFormat="1" applyFont="1" applyBorder="1" applyAlignment="1">
      <alignment vertical="center"/>
    </xf>
    <xf numFmtId="49" fontId="10" fillId="0" borderId="9" xfId="0" applyNumberFormat="1" applyFont="1" applyBorder="1" applyAlignment="1">
      <alignment vertical="center"/>
    </xf>
    <xf numFmtId="0" fontId="6" fillId="4" borderId="26" xfId="0" applyFont="1" applyFill="1" applyBorder="1" applyAlignment="1">
      <alignment vertical="center"/>
    </xf>
    <xf numFmtId="0" fontId="15" fillId="0" borderId="43" xfId="0" applyFont="1" applyBorder="1"/>
    <xf numFmtId="0" fontId="16" fillId="0" borderId="43" xfId="0" applyFont="1" applyBorder="1"/>
    <xf numFmtId="49" fontId="5" fillId="3" borderId="44" xfId="0" applyNumberFormat="1" applyFont="1" applyFill="1" applyBorder="1" applyAlignment="1">
      <alignment horizontal="left" vertical="center"/>
    </xf>
    <xf numFmtId="49" fontId="5" fillId="3" borderId="44" xfId="0" applyNumberFormat="1" applyFont="1" applyFill="1" applyBorder="1" applyAlignment="1">
      <alignment horizontal="right" vertical="center"/>
    </xf>
    <xf numFmtId="49" fontId="5" fillId="3" borderId="45" xfId="0" applyNumberFormat="1" applyFont="1" applyFill="1" applyBorder="1" applyAlignment="1">
      <alignment horizontal="left" vertical="center"/>
    </xf>
    <xf numFmtId="165" fontId="7" fillId="5" borderId="46" xfId="0" applyNumberFormat="1" applyFont="1" applyFill="1" applyBorder="1" applyAlignment="1">
      <alignment horizontal="right" vertical="center"/>
    </xf>
    <xf numFmtId="49" fontId="5" fillId="3" borderId="48" xfId="0" applyNumberFormat="1" applyFont="1" applyFill="1" applyBorder="1" applyAlignment="1">
      <alignment horizontal="left" vertical="center"/>
    </xf>
    <xf numFmtId="49" fontId="5" fillId="3" borderId="48" xfId="0" applyNumberFormat="1" applyFont="1" applyFill="1" applyBorder="1" applyAlignment="1">
      <alignment horizontal="right" vertical="center"/>
    </xf>
    <xf numFmtId="49" fontId="5" fillId="3" borderId="49" xfId="0" applyNumberFormat="1" applyFont="1" applyFill="1" applyBorder="1" applyAlignment="1">
      <alignment horizontal="left" vertical="center"/>
    </xf>
    <xf numFmtId="165" fontId="7" fillId="5" borderId="50" xfId="0" applyNumberFormat="1" applyFont="1" applyFill="1" applyBorder="1" applyAlignment="1">
      <alignment horizontal="right" vertical="center"/>
    </xf>
    <xf numFmtId="49" fontId="5" fillId="3" borderId="34" xfId="0" applyNumberFormat="1" applyFont="1" applyFill="1" applyBorder="1" applyAlignment="1">
      <alignment horizontal="left" vertical="center"/>
    </xf>
    <xf numFmtId="49" fontId="13" fillId="3" borderId="34" xfId="0" applyNumberFormat="1" applyFont="1" applyFill="1" applyBorder="1" applyAlignment="1">
      <alignment horizontal="left" vertical="center"/>
    </xf>
    <xf numFmtId="49" fontId="13" fillId="3" borderId="34" xfId="0" applyNumberFormat="1" applyFont="1" applyFill="1" applyBorder="1" applyAlignment="1">
      <alignment horizontal="right" vertical="center"/>
    </xf>
    <xf numFmtId="49" fontId="13" fillId="3" borderId="35" xfId="0" applyNumberFormat="1" applyFont="1" applyFill="1" applyBorder="1" applyAlignment="1">
      <alignment horizontal="left" vertical="center"/>
    </xf>
    <xf numFmtId="49" fontId="6" fillId="3" borderId="52" xfId="0" applyNumberFormat="1" applyFont="1" applyFill="1" applyBorder="1" applyAlignment="1">
      <alignment horizontal="left" vertical="center"/>
    </xf>
    <xf numFmtId="49" fontId="6" fillId="3" borderId="52" xfId="0" applyNumberFormat="1" applyFont="1" applyFill="1" applyBorder="1" applyAlignment="1">
      <alignment horizontal="right" vertical="center"/>
    </xf>
    <xf numFmtId="49" fontId="6" fillId="3" borderId="53" xfId="0" applyNumberFormat="1" applyFont="1" applyFill="1" applyBorder="1" applyAlignment="1">
      <alignment horizontal="left" vertical="center"/>
    </xf>
    <xf numFmtId="49" fontId="5" fillId="3" borderId="17" xfId="0" applyNumberFormat="1" applyFont="1" applyFill="1" applyBorder="1" applyAlignment="1">
      <alignment horizontal="left" vertical="center"/>
    </xf>
    <xf numFmtId="49" fontId="5" fillId="3" borderId="17" xfId="0" applyNumberFormat="1" applyFont="1" applyFill="1" applyBorder="1" applyAlignment="1">
      <alignment horizontal="right" vertical="center"/>
    </xf>
    <xf numFmtId="49" fontId="5" fillId="3" borderId="18" xfId="0" applyNumberFormat="1" applyFont="1" applyFill="1" applyBorder="1" applyAlignment="1">
      <alignment horizontal="left" vertical="center"/>
    </xf>
    <xf numFmtId="165" fontId="7" fillId="5" borderId="19" xfId="0" applyNumberFormat="1" applyFont="1" applyFill="1" applyBorder="1" applyAlignment="1">
      <alignment horizontal="right" vertical="center"/>
    </xf>
    <xf numFmtId="165" fontId="13" fillId="5" borderId="54" xfId="0" applyNumberFormat="1" applyFont="1" applyFill="1" applyBorder="1" applyAlignment="1">
      <alignment horizontal="right" vertical="center"/>
    </xf>
    <xf numFmtId="49" fontId="5" fillId="3" borderId="12" xfId="0" applyNumberFormat="1" applyFont="1" applyFill="1" applyBorder="1" applyAlignment="1">
      <alignment horizontal="centerContinuous" vertical="center"/>
    </xf>
    <xf numFmtId="49" fontId="5" fillId="3" borderId="13" xfId="0" applyNumberFormat="1" applyFont="1" applyFill="1" applyBorder="1" applyAlignment="1">
      <alignment horizontal="centerContinuous" vertical="center"/>
    </xf>
    <xf numFmtId="49" fontId="5" fillId="3" borderId="15" xfId="0" applyNumberFormat="1" applyFont="1" applyFill="1" applyBorder="1" applyAlignment="1">
      <alignment horizontal="centerContinuous" vertical="center"/>
    </xf>
    <xf numFmtId="49" fontId="5" fillId="3" borderId="56" xfId="0" applyNumberFormat="1" applyFont="1" applyFill="1" applyBorder="1" applyAlignment="1">
      <alignment horizontal="centerContinuous" vertical="center"/>
    </xf>
    <xf numFmtId="49" fontId="5" fillId="3" borderId="16" xfId="0" applyNumberFormat="1" applyFont="1" applyFill="1" applyBorder="1" applyAlignment="1">
      <alignment horizontal="centerContinuous" vertical="center"/>
    </xf>
    <xf numFmtId="49" fontId="6" fillId="3" borderId="57" xfId="0" applyNumberFormat="1" applyFont="1" applyFill="1" applyBorder="1" applyAlignment="1">
      <alignment horizontal="left" vertical="center"/>
    </xf>
    <xf numFmtId="49" fontId="6" fillId="3" borderId="58" xfId="0" applyNumberFormat="1" applyFont="1" applyFill="1" applyBorder="1" applyAlignment="1">
      <alignment horizontal="left" vertical="center"/>
    </xf>
    <xf numFmtId="49" fontId="5" fillId="3" borderId="59" xfId="0" applyNumberFormat="1" applyFont="1" applyFill="1" applyBorder="1" applyAlignment="1">
      <alignment horizontal="centerContinuous" vertical="center"/>
    </xf>
    <xf numFmtId="49" fontId="5" fillId="3" borderId="60" xfId="0" applyNumberFormat="1" applyFont="1" applyFill="1" applyBorder="1" applyAlignment="1">
      <alignment horizontal="centerContinuous" vertical="center"/>
    </xf>
    <xf numFmtId="49" fontId="6" fillId="3" borderId="61" xfId="0" applyNumberFormat="1" applyFont="1" applyFill="1" applyBorder="1" applyAlignment="1">
      <alignment horizontal="left" vertical="center"/>
    </xf>
    <xf numFmtId="49" fontId="13" fillId="3" borderId="4" xfId="0" applyNumberFormat="1" applyFont="1" applyFill="1" applyBorder="1" applyAlignment="1">
      <alignment vertical="center"/>
    </xf>
    <xf numFmtId="49" fontId="13" fillId="3" borderId="62" xfId="0" applyNumberFormat="1" applyFont="1" applyFill="1" applyBorder="1" applyAlignment="1">
      <alignment horizontal="left" vertical="center"/>
    </xf>
    <xf numFmtId="49" fontId="13" fillId="3" borderId="62" xfId="0" applyNumberFormat="1" applyFont="1" applyFill="1" applyBorder="1" applyAlignment="1">
      <alignment horizontal="right" vertical="center"/>
    </xf>
    <xf numFmtId="49" fontId="13" fillId="3" borderId="63" xfId="0" applyNumberFormat="1" applyFont="1" applyFill="1" applyBorder="1" applyAlignment="1">
      <alignment horizontal="left" vertical="center"/>
    </xf>
    <xf numFmtId="0" fontId="12" fillId="3" borderId="64" xfId="0" applyFont="1" applyFill="1" applyBorder="1" applyAlignment="1">
      <alignment horizontal="center" vertical="top"/>
    </xf>
    <xf numFmtId="165" fontId="7" fillId="3" borderId="15" xfId="0" applyNumberFormat="1" applyFont="1" applyFill="1" applyBorder="1" applyAlignment="1">
      <alignment horizontal="centerContinuous" vertical="center"/>
    </xf>
    <xf numFmtId="165" fontId="7" fillId="3" borderId="56" xfId="0" applyNumberFormat="1" applyFont="1" applyFill="1" applyBorder="1" applyAlignment="1">
      <alignment horizontal="centerContinuous" vertical="center"/>
    </xf>
    <xf numFmtId="165" fontId="7" fillId="3" borderId="16" xfId="0" applyNumberFormat="1" applyFont="1" applyFill="1" applyBorder="1" applyAlignment="1">
      <alignment horizontal="centerContinuous" vertical="center"/>
    </xf>
    <xf numFmtId="49" fontId="5" fillId="3" borderId="30" xfId="0" applyNumberFormat="1" applyFont="1" applyFill="1" applyBorder="1" applyAlignment="1">
      <alignment vertical="center"/>
    </xf>
    <xf numFmtId="49" fontId="5" fillId="3" borderId="65" xfId="0" applyNumberFormat="1" applyFont="1" applyFill="1" applyBorder="1" applyAlignment="1">
      <alignment horizontal="left" vertical="center"/>
    </xf>
    <xf numFmtId="49" fontId="5" fillId="3" borderId="65" xfId="0" applyNumberFormat="1" applyFont="1" applyFill="1" applyBorder="1" applyAlignment="1">
      <alignment horizontal="right" vertical="center"/>
    </xf>
    <xf numFmtId="49" fontId="5" fillId="3" borderId="66" xfId="0" applyNumberFormat="1" applyFont="1" applyFill="1" applyBorder="1" applyAlignment="1">
      <alignment horizontal="left" vertical="center"/>
    </xf>
    <xf numFmtId="49" fontId="5" fillId="3" borderId="34" xfId="0" applyNumberFormat="1" applyFont="1" applyFill="1" applyBorder="1" applyAlignment="1">
      <alignment horizontal="right" vertical="center"/>
    </xf>
    <xf numFmtId="49" fontId="5" fillId="3" borderId="35" xfId="0" applyNumberFormat="1" applyFont="1" applyFill="1" applyBorder="1" applyAlignment="1">
      <alignment horizontal="left" vertical="center"/>
    </xf>
    <xf numFmtId="0" fontId="16" fillId="0" borderId="0" xfId="0" applyFont="1"/>
    <xf numFmtId="0" fontId="15" fillId="0" borderId="0" xfId="0" applyFont="1"/>
    <xf numFmtId="166" fontId="7" fillId="5" borderId="19" xfId="0" applyNumberFormat="1" applyFont="1" applyFill="1" applyBorder="1" applyAlignment="1">
      <alignment horizontal="right" vertical="center"/>
    </xf>
    <xf numFmtId="166" fontId="7" fillId="5" borderId="20" xfId="0" applyNumberFormat="1" applyFont="1" applyFill="1" applyBorder="1" applyAlignment="1">
      <alignment horizontal="right" vertical="center"/>
    </xf>
    <xf numFmtId="166" fontId="13" fillId="5" borderId="24" xfId="0" applyNumberFormat="1" applyFont="1" applyFill="1" applyBorder="1" applyAlignment="1">
      <alignment horizontal="right" vertical="center"/>
    </xf>
    <xf numFmtId="166" fontId="13" fillId="5" borderId="25" xfId="0" applyNumberFormat="1" applyFont="1" applyFill="1" applyBorder="1" applyAlignment="1">
      <alignment horizontal="right" vertical="center"/>
    </xf>
    <xf numFmtId="166" fontId="13" fillId="5" borderId="28" xfId="0" applyNumberFormat="1" applyFont="1" applyFill="1" applyBorder="1" applyAlignment="1">
      <alignment horizontal="right" vertical="center"/>
    </xf>
    <xf numFmtId="166" fontId="13" fillId="5" borderId="29" xfId="0" applyNumberFormat="1" applyFont="1" applyFill="1" applyBorder="1" applyAlignment="1">
      <alignment horizontal="right" vertical="center"/>
    </xf>
    <xf numFmtId="166" fontId="13" fillId="5" borderId="41" xfId="0" applyNumberFormat="1" applyFont="1" applyFill="1" applyBorder="1" applyAlignment="1">
      <alignment horizontal="right" vertical="center"/>
    </xf>
    <xf numFmtId="166" fontId="13" fillId="5" borderId="42" xfId="0" applyNumberFormat="1" applyFont="1" applyFill="1" applyBorder="1" applyAlignment="1">
      <alignment horizontal="right" vertical="center"/>
    </xf>
    <xf numFmtId="165" fontId="13" fillId="5" borderId="67" xfId="0" applyNumberFormat="1" applyFont="1" applyFill="1" applyBorder="1" applyAlignment="1">
      <alignment horizontal="right" vertical="center"/>
    </xf>
    <xf numFmtId="165" fontId="13" fillId="5" borderId="68" xfId="0" applyNumberFormat="1" applyFont="1" applyFill="1" applyBorder="1" applyAlignment="1">
      <alignment horizontal="right" vertical="center"/>
    </xf>
    <xf numFmtId="165" fontId="13" fillId="5" borderId="69" xfId="0" applyNumberFormat="1" applyFont="1" applyFill="1" applyBorder="1" applyAlignment="1">
      <alignment horizontal="right" vertical="center"/>
    </xf>
    <xf numFmtId="49" fontId="6" fillId="3" borderId="70" xfId="0" applyNumberFormat="1" applyFont="1" applyFill="1" applyBorder="1" applyAlignment="1">
      <alignment horizontal="left" vertical="center"/>
    </xf>
    <xf numFmtId="49" fontId="6" fillId="3" borderId="70" xfId="0" applyNumberFormat="1" applyFont="1" applyFill="1" applyBorder="1" applyAlignment="1">
      <alignment horizontal="right" vertical="center"/>
    </xf>
    <xf numFmtId="49" fontId="6" fillId="3" borderId="71" xfId="0" applyNumberFormat="1" applyFont="1" applyFill="1" applyBorder="1" applyAlignment="1">
      <alignment horizontal="left" vertical="center"/>
    </xf>
    <xf numFmtId="165" fontId="13" fillId="5" borderId="72" xfId="0" applyNumberFormat="1" applyFont="1" applyFill="1" applyBorder="1" applyAlignment="1">
      <alignment horizontal="right" vertical="center"/>
    </xf>
    <xf numFmtId="49" fontId="5" fillId="3" borderId="73" xfId="0" applyNumberFormat="1" applyFont="1" applyFill="1" applyBorder="1" applyAlignment="1">
      <alignment horizontal="centerContinuous" vertical="center"/>
    </xf>
    <xf numFmtId="168" fontId="13" fillId="5" borderId="24" xfId="0" applyNumberFormat="1" applyFont="1" applyFill="1" applyBorder="1" applyAlignment="1">
      <alignment horizontal="right" vertical="center"/>
    </xf>
    <xf numFmtId="49" fontId="5" fillId="3" borderId="74" xfId="0" applyNumberFormat="1" applyFont="1" applyFill="1" applyBorder="1" applyAlignment="1">
      <alignment vertical="center"/>
    </xf>
    <xf numFmtId="49" fontId="5" fillId="3" borderId="62" xfId="0" applyNumberFormat="1" applyFont="1" applyFill="1" applyBorder="1" applyAlignment="1">
      <alignment horizontal="left" vertical="center"/>
    </xf>
    <xf numFmtId="49" fontId="7" fillId="3" borderId="8" xfId="0" applyNumberFormat="1" applyFont="1" applyFill="1" applyBorder="1" applyAlignment="1">
      <alignment vertical="center"/>
    </xf>
    <xf numFmtId="49" fontId="7" fillId="3" borderId="17" xfId="0" applyNumberFormat="1" applyFont="1" applyFill="1" applyBorder="1" applyAlignment="1">
      <alignment horizontal="left" vertical="center"/>
    </xf>
    <xf numFmtId="49" fontId="7" fillId="3" borderId="17" xfId="0" applyNumberFormat="1" applyFont="1" applyFill="1" applyBorder="1" applyAlignment="1">
      <alignment horizontal="right" vertical="center"/>
    </xf>
    <xf numFmtId="49" fontId="7" fillId="3" borderId="18" xfId="0" applyNumberFormat="1" applyFont="1" applyFill="1" applyBorder="1" applyAlignment="1">
      <alignment horizontal="left" vertical="center"/>
    </xf>
    <xf numFmtId="167" fontId="13" fillId="5" borderId="24" xfId="0" applyNumberFormat="1" applyFont="1" applyFill="1" applyBorder="1" applyAlignment="1">
      <alignment horizontal="right" vertical="center"/>
    </xf>
    <xf numFmtId="49" fontId="6" fillId="3" borderId="75" xfId="0" applyNumberFormat="1" applyFont="1" applyFill="1" applyBorder="1" applyAlignment="1">
      <alignment horizontal="left" vertical="center"/>
    </xf>
    <xf numFmtId="49" fontId="6" fillId="3" borderId="75" xfId="0" applyNumberFormat="1" applyFont="1" applyFill="1" applyBorder="1" applyAlignment="1">
      <alignment horizontal="right" vertical="center"/>
    </xf>
    <xf numFmtId="49" fontId="6" fillId="3" borderId="76" xfId="0" applyNumberFormat="1" applyFont="1" applyFill="1" applyBorder="1" applyAlignment="1">
      <alignment horizontal="left" vertical="center"/>
    </xf>
    <xf numFmtId="49" fontId="7" fillId="3" borderId="59" xfId="0" applyNumberFormat="1" applyFont="1" applyFill="1" applyBorder="1" applyAlignment="1">
      <alignment horizontal="centerContinuous" vertical="center"/>
    </xf>
    <xf numFmtId="49" fontId="7" fillId="3" borderId="60" xfId="0" applyNumberFormat="1" applyFont="1" applyFill="1" applyBorder="1" applyAlignment="1">
      <alignment horizontal="centerContinuous" vertical="center"/>
    </xf>
    <xf numFmtId="165" fontId="7" fillId="3" borderId="77" xfId="0" applyNumberFormat="1" applyFont="1" applyFill="1" applyBorder="1" applyAlignment="1">
      <alignment horizontal="centerContinuous" vertical="center"/>
    </xf>
    <xf numFmtId="49" fontId="7" fillId="3" borderId="13" xfId="0" applyNumberFormat="1" applyFont="1" applyFill="1" applyBorder="1" applyAlignment="1">
      <alignment horizontal="centerContinuous" vertical="center"/>
    </xf>
    <xf numFmtId="165" fontId="7" fillId="3" borderId="13" xfId="0" applyNumberFormat="1" applyFont="1" applyFill="1" applyBorder="1" applyAlignment="1">
      <alignment horizontal="centerContinuous" vertical="center"/>
    </xf>
    <xf numFmtId="165" fontId="7" fillId="3" borderId="73" xfId="0" applyNumberFormat="1" applyFont="1" applyFill="1" applyBorder="1" applyAlignment="1">
      <alignment horizontal="centerContinuous" vertical="center"/>
    </xf>
    <xf numFmtId="49" fontId="7" fillId="3" borderId="39" xfId="0" applyNumberFormat="1" applyFont="1" applyFill="1" applyBorder="1" applyAlignment="1">
      <alignment horizontal="left" vertical="center"/>
    </xf>
    <xf numFmtId="49" fontId="6" fillId="3" borderId="78" xfId="0" applyNumberFormat="1" applyFont="1" applyFill="1" applyBorder="1" applyAlignment="1">
      <alignment vertical="center"/>
    </xf>
    <xf numFmtId="49" fontId="6" fillId="3" borderId="79" xfId="0" applyNumberFormat="1" applyFont="1" applyFill="1" applyBorder="1" applyAlignment="1">
      <alignment horizontal="right" vertical="center"/>
    </xf>
    <xf numFmtId="49" fontId="6" fillId="3" borderId="80" xfId="0" applyNumberFormat="1" applyFont="1" applyFill="1" applyBorder="1" applyAlignment="1">
      <alignment horizontal="left" vertical="center"/>
    </xf>
    <xf numFmtId="49" fontId="6" fillId="3" borderId="81" xfId="0" applyNumberFormat="1" applyFont="1" applyFill="1" applyBorder="1" applyAlignment="1">
      <alignment vertical="center"/>
    </xf>
    <xf numFmtId="49" fontId="7" fillId="3" borderId="70" xfId="0" applyNumberFormat="1" applyFont="1" applyFill="1" applyBorder="1" applyAlignment="1">
      <alignment horizontal="left" vertical="center"/>
    </xf>
    <xf numFmtId="49" fontId="6" fillId="3" borderId="82" xfId="0" applyNumberFormat="1" applyFont="1" applyFill="1" applyBorder="1" applyAlignment="1">
      <alignment vertical="center"/>
    </xf>
    <xf numFmtId="169" fontId="13" fillId="5" borderId="41" xfId="0" applyNumberFormat="1" applyFont="1" applyFill="1" applyBorder="1" applyAlignment="1">
      <alignment horizontal="right" vertical="center"/>
    </xf>
    <xf numFmtId="165" fontId="13" fillId="5" borderId="84" xfId="0" applyNumberFormat="1" applyFont="1" applyFill="1" applyBorder="1" applyAlignment="1">
      <alignment horizontal="right" vertical="center"/>
    </xf>
    <xf numFmtId="165" fontId="7" fillId="3" borderId="85" xfId="0" applyNumberFormat="1" applyFont="1" applyFill="1" applyBorder="1" applyAlignment="1">
      <alignment horizontal="centerContinuous" vertical="center"/>
    </xf>
    <xf numFmtId="166" fontId="7" fillId="5" borderId="83" xfId="0" applyNumberFormat="1" applyFont="1" applyFill="1" applyBorder="1" applyAlignment="1">
      <alignment horizontal="right" vertical="center"/>
    </xf>
    <xf numFmtId="166" fontId="13" fillId="5" borderId="67" xfId="0" applyNumberFormat="1" applyFont="1" applyFill="1" applyBorder="1" applyAlignment="1">
      <alignment horizontal="right" vertical="center"/>
    </xf>
    <xf numFmtId="166" fontId="13" fillId="5" borderId="68" xfId="0" applyNumberFormat="1" applyFont="1" applyFill="1" applyBorder="1" applyAlignment="1">
      <alignment horizontal="right" vertical="center"/>
    </xf>
    <xf numFmtId="166" fontId="13" fillId="5" borderId="69" xfId="0" applyNumberFormat="1" applyFont="1" applyFill="1" applyBorder="1" applyAlignment="1">
      <alignment horizontal="right" vertical="center"/>
    </xf>
    <xf numFmtId="0" fontId="21" fillId="2" borderId="0" xfId="0" applyFont="1" applyFill="1" applyAlignment="1" applyProtection="1">
      <alignment horizontal="right"/>
      <protection hidden="1"/>
    </xf>
    <xf numFmtId="165" fontId="7" fillId="3" borderId="86" xfId="0" applyNumberFormat="1" applyFont="1" applyFill="1" applyBorder="1" applyAlignment="1">
      <alignment horizontal="centerContinuous" vertical="center"/>
    </xf>
    <xf numFmtId="0" fontId="6" fillId="4" borderId="0" xfId="1" applyFont="1" applyFill="1" applyAlignment="1">
      <alignment vertical="center"/>
    </xf>
    <xf numFmtId="0" fontId="6" fillId="4" borderId="0" xfId="1" applyFont="1" applyFill="1" applyAlignment="1">
      <alignment horizontal="center" vertical="center"/>
    </xf>
    <xf numFmtId="0" fontId="8" fillId="4" borderId="0" xfId="1" applyFont="1" applyFill="1" applyAlignment="1">
      <alignment vertical="center"/>
    </xf>
    <xf numFmtId="0" fontId="8" fillId="0" borderId="0" xfId="1" applyFont="1" applyAlignment="1">
      <alignment vertical="center"/>
    </xf>
    <xf numFmtId="49" fontId="8" fillId="0" borderId="0" xfId="1" applyNumberFormat="1" applyFont="1" applyAlignment="1">
      <alignment vertical="center"/>
    </xf>
    <xf numFmtId="0" fontId="8" fillId="0" borderId="0" xfId="1" quotePrefix="1" applyFont="1" applyAlignment="1">
      <alignment vertical="top"/>
    </xf>
    <xf numFmtId="49" fontId="8" fillId="0" borderId="0" xfId="1" applyNumberFormat="1" applyFont="1" applyAlignment="1">
      <alignment vertical="top"/>
    </xf>
    <xf numFmtId="0" fontId="10" fillId="4" borderId="0" xfId="1" applyFont="1" applyFill="1" applyAlignment="1">
      <alignment vertical="center"/>
    </xf>
    <xf numFmtId="0" fontId="6" fillId="0" borderId="9" xfId="1" applyFont="1" applyBorder="1" applyAlignment="1">
      <alignment vertical="center"/>
    </xf>
    <xf numFmtId="49" fontId="6" fillId="0" borderId="9" xfId="1" applyNumberFormat="1" applyFont="1" applyBorder="1" applyAlignment="1">
      <alignment vertical="center"/>
    </xf>
    <xf numFmtId="49" fontId="10" fillId="0" borderId="9" xfId="1" applyNumberFormat="1" applyFont="1" applyBorder="1" applyAlignment="1">
      <alignment vertical="center"/>
    </xf>
    <xf numFmtId="0" fontId="5" fillId="4" borderId="0" xfId="1" applyFont="1" applyFill="1" applyAlignment="1">
      <alignment horizontal="center" vertical="center"/>
    </xf>
    <xf numFmtId="0" fontId="6" fillId="4" borderId="11" xfId="1" applyFont="1" applyFill="1" applyBorder="1" applyAlignment="1">
      <alignment vertical="center"/>
    </xf>
    <xf numFmtId="0" fontId="6" fillId="4" borderId="26" xfId="1" applyFont="1" applyFill="1" applyBorder="1" applyAlignment="1">
      <alignment vertical="center"/>
    </xf>
    <xf numFmtId="49" fontId="5" fillId="3" borderId="3" xfId="1" applyNumberFormat="1" applyFont="1" applyFill="1" applyBorder="1" applyAlignment="1">
      <alignment vertical="center"/>
    </xf>
    <xf numFmtId="49" fontId="5" fillId="3" borderId="48" xfId="1" applyNumberFormat="1" applyFont="1" applyFill="1" applyBorder="1" applyAlignment="1">
      <alignment horizontal="left" vertical="center"/>
    </xf>
    <xf numFmtId="49" fontId="5" fillId="3" borderId="48" xfId="1" applyNumberFormat="1" applyFont="1" applyFill="1" applyBorder="1" applyAlignment="1">
      <alignment horizontal="right" vertical="center"/>
    </xf>
    <xf numFmtId="49" fontId="5" fillId="3" borderId="49" xfId="1" applyNumberFormat="1" applyFont="1" applyFill="1" applyBorder="1" applyAlignment="1">
      <alignment horizontal="left" vertical="center"/>
    </xf>
    <xf numFmtId="49" fontId="6" fillId="3" borderId="21" xfId="1" applyNumberFormat="1" applyFont="1" applyFill="1" applyBorder="1" applyAlignment="1">
      <alignment vertical="center"/>
    </xf>
    <xf numFmtId="49" fontId="6" fillId="3" borderId="22" xfId="1" applyNumberFormat="1" applyFont="1" applyFill="1" applyBorder="1" applyAlignment="1">
      <alignment horizontal="left" vertical="center"/>
    </xf>
    <xf numFmtId="49" fontId="6" fillId="3" borderId="22" xfId="1" applyNumberFormat="1" applyFont="1" applyFill="1" applyBorder="1" applyAlignment="1">
      <alignment horizontal="right" vertical="center"/>
    </xf>
    <xf numFmtId="49" fontId="6" fillId="3" borderId="23" xfId="1" applyNumberFormat="1" applyFont="1" applyFill="1" applyBorder="1" applyAlignment="1">
      <alignment horizontal="left" vertical="center"/>
    </xf>
    <xf numFmtId="49" fontId="6" fillId="3" borderId="26" xfId="1" applyNumberFormat="1" applyFont="1" applyFill="1" applyBorder="1" applyAlignment="1">
      <alignment vertical="center"/>
    </xf>
    <xf numFmtId="49" fontId="6" fillId="3" borderId="39" xfId="1" applyNumberFormat="1" applyFont="1" applyFill="1" applyBorder="1" applyAlignment="1">
      <alignment horizontal="left" vertical="center"/>
    </xf>
    <xf numFmtId="49" fontId="6" fillId="3" borderId="39" xfId="1" applyNumberFormat="1" applyFont="1" applyFill="1" applyBorder="1" applyAlignment="1">
      <alignment horizontal="right" vertical="center"/>
    </xf>
    <xf numFmtId="49" fontId="6" fillId="3" borderId="40" xfId="1" applyNumberFormat="1" applyFont="1" applyFill="1" applyBorder="1" applyAlignment="1">
      <alignment horizontal="left" vertical="center"/>
    </xf>
    <xf numFmtId="49" fontId="5" fillId="3" borderId="59" xfId="1" applyNumberFormat="1" applyFont="1" applyFill="1" applyBorder="1" applyAlignment="1">
      <alignment horizontal="centerContinuous" vertical="center"/>
    </xf>
    <xf numFmtId="49" fontId="5" fillId="3" borderId="60" xfId="1" applyNumberFormat="1" applyFont="1" applyFill="1" applyBorder="1" applyAlignment="1">
      <alignment horizontal="centerContinuous" vertical="center"/>
    </xf>
    <xf numFmtId="49" fontId="5" fillId="3" borderId="8" xfId="1" applyNumberFormat="1" applyFont="1" applyFill="1" applyBorder="1" applyAlignment="1">
      <alignment vertical="center"/>
    </xf>
    <xf numFmtId="49" fontId="5" fillId="3" borderId="17" xfId="1" applyNumberFormat="1" applyFont="1" applyFill="1" applyBorder="1" applyAlignment="1">
      <alignment horizontal="left" vertical="center"/>
    </xf>
    <xf numFmtId="49" fontId="5" fillId="3" borderId="17" xfId="1" applyNumberFormat="1" applyFont="1" applyFill="1" applyBorder="1" applyAlignment="1">
      <alignment horizontal="right" vertical="center"/>
    </xf>
    <xf numFmtId="49" fontId="5" fillId="3" borderId="18" xfId="1" applyNumberFormat="1" applyFont="1" applyFill="1" applyBorder="1" applyAlignment="1">
      <alignment horizontal="left" vertical="center"/>
    </xf>
    <xf numFmtId="0" fontId="17" fillId="0" borderId="0" xfId="1" applyFont="1" applyAlignment="1">
      <alignment horizontal="center" vertical="top"/>
    </xf>
    <xf numFmtId="165" fontId="7" fillId="3" borderId="90" xfId="0" applyNumberFormat="1" applyFont="1" applyFill="1" applyBorder="1" applyAlignment="1">
      <alignment horizontal="centerContinuous" vertical="center"/>
    </xf>
    <xf numFmtId="0" fontId="6" fillId="4" borderId="0" xfId="0" applyFont="1" applyFill="1" applyAlignment="1" applyProtection="1">
      <alignment vertical="center"/>
      <protection hidden="1"/>
    </xf>
    <xf numFmtId="165" fontId="6" fillId="4" borderId="0" xfId="0" applyNumberFormat="1" applyFont="1" applyFill="1" applyAlignment="1">
      <alignment vertical="center"/>
    </xf>
    <xf numFmtId="0" fontId="12" fillId="3" borderId="94" xfId="0" applyFont="1" applyFill="1" applyBorder="1" applyAlignment="1">
      <alignment horizontal="center" vertical="top"/>
    </xf>
    <xf numFmtId="165" fontId="7" fillId="5" borderId="95" xfId="0" applyNumberFormat="1" applyFont="1" applyFill="1" applyBorder="1" applyAlignment="1">
      <alignment horizontal="right" vertical="center"/>
    </xf>
    <xf numFmtId="165" fontId="13" fillId="5" borderId="96" xfId="0" applyNumberFormat="1" applyFont="1" applyFill="1" applyBorder="1" applyAlignment="1">
      <alignment horizontal="right" vertical="center"/>
    </xf>
    <xf numFmtId="165" fontId="13" fillId="5" borderId="97" xfId="0" applyNumberFormat="1" applyFont="1" applyFill="1" applyBorder="1" applyAlignment="1">
      <alignment horizontal="right" vertical="center"/>
    </xf>
    <xf numFmtId="165" fontId="13" fillId="5" borderId="98" xfId="0" applyNumberFormat="1" applyFont="1" applyFill="1" applyBorder="1" applyAlignment="1">
      <alignment horizontal="right" vertical="center"/>
    </xf>
    <xf numFmtId="0" fontId="8" fillId="3" borderId="0" xfId="0" applyFont="1" applyFill="1" applyAlignment="1">
      <alignment vertical="center"/>
    </xf>
    <xf numFmtId="0" fontId="8" fillId="0" borderId="0" xfId="0" quotePrefix="1" applyFont="1" applyAlignment="1">
      <alignment vertical="top"/>
    </xf>
    <xf numFmtId="0" fontId="8" fillId="0" borderId="0" xfId="0" quotePrefix="1" applyFont="1" applyAlignment="1">
      <alignment vertical="center"/>
    </xf>
    <xf numFmtId="165" fontId="5" fillId="5" borderId="19" xfId="0" applyNumberFormat="1" applyFont="1" applyFill="1" applyBorder="1" applyAlignment="1">
      <alignment horizontal="right" vertical="center"/>
    </xf>
    <xf numFmtId="165" fontId="5" fillId="5" borderId="20" xfId="0" applyNumberFormat="1" applyFont="1" applyFill="1" applyBorder="1" applyAlignment="1">
      <alignment horizontal="right" vertical="center"/>
    </xf>
    <xf numFmtId="165" fontId="6" fillId="5" borderId="24" xfId="0" applyNumberFormat="1" applyFont="1" applyFill="1" applyBorder="1" applyAlignment="1">
      <alignment horizontal="right" vertical="center"/>
    </xf>
    <xf numFmtId="165" fontId="6" fillId="5" borderId="25" xfId="0" applyNumberFormat="1" applyFont="1" applyFill="1" applyBorder="1" applyAlignment="1">
      <alignment horizontal="right" vertical="center"/>
    </xf>
    <xf numFmtId="165" fontId="6" fillId="5" borderId="28" xfId="0" applyNumberFormat="1" applyFont="1" applyFill="1" applyBorder="1" applyAlignment="1">
      <alignment horizontal="right" vertical="center"/>
    </xf>
    <xf numFmtId="165" fontId="6" fillId="5" borderId="29" xfId="0" applyNumberFormat="1" applyFont="1" applyFill="1" applyBorder="1" applyAlignment="1">
      <alignment horizontal="right" vertical="center"/>
    </xf>
    <xf numFmtId="165" fontId="6" fillId="5" borderId="41" xfId="0" applyNumberFormat="1" applyFont="1" applyFill="1" applyBorder="1" applyAlignment="1">
      <alignment horizontal="right" vertical="center"/>
    </xf>
    <xf numFmtId="165" fontId="6" fillId="5" borderId="42" xfId="0" applyNumberFormat="1" applyFont="1" applyFill="1" applyBorder="1" applyAlignment="1">
      <alignment horizontal="right" vertical="center"/>
    </xf>
    <xf numFmtId="49" fontId="5" fillId="3" borderId="87" xfId="0" applyNumberFormat="1" applyFont="1" applyFill="1" applyBorder="1" applyAlignment="1">
      <alignment horizontal="centerContinuous" vertical="center"/>
    </xf>
    <xf numFmtId="49" fontId="5" fillId="3" borderId="88" xfId="0" applyNumberFormat="1" applyFont="1" applyFill="1" applyBorder="1" applyAlignment="1">
      <alignment horizontal="centerContinuous" vertical="center"/>
    </xf>
    <xf numFmtId="165" fontId="6" fillId="5" borderId="36" xfId="0" applyNumberFormat="1" applyFont="1" applyFill="1" applyBorder="1" applyAlignment="1">
      <alignment horizontal="right" vertical="center"/>
    </xf>
    <xf numFmtId="165" fontId="7" fillId="5" borderId="99" xfId="0" applyNumberFormat="1" applyFont="1" applyFill="1" applyBorder="1" applyAlignment="1">
      <alignment horizontal="right" vertical="center"/>
    </xf>
    <xf numFmtId="165" fontId="7" fillId="5" borderId="100" xfId="0" applyNumberFormat="1" applyFont="1" applyFill="1" applyBorder="1" applyAlignment="1">
      <alignment horizontal="right" vertical="center"/>
    </xf>
    <xf numFmtId="169" fontId="7" fillId="5" borderId="99" xfId="0" applyNumberFormat="1" applyFont="1" applyFill="1" applyBorder="1" applyAlignment="1">
      <alignment horizontal="right" vertical="center"/>
    </xf>
    <xf numFmtId="10" fontId="6" fillId="4" borderId="0" xfId="0" applyNumberFormat="1" applyFont="1" applyFill="1" applyAlignment="1">
      <alignment vertical="center"/>
    </xf>
    <xf numFmtId="164" fontId="6" fillId="4" borderId="0" xfId="0" applyNumberFormat="1" applyFont="1" applyFill="1" applyAlignment="1">
      <alignment vertical="center"/>
    </xf>
    <xf numFmtId="4" fontId="6" fillId="4" borderId="0" xfId="0" applyNumberFormat="1" applyFont="1" applyFill="1" applyAlignment="1">
      <alignment vertical="center"/>
    </xf>
    <xf numFmtId="170" fontId="6" fillId="4" borderId="0" xfId="0" applyNumberFormat="1" applyFont="1" applyFill="1" applyAlignment="1">
      <alignment vertical="center"/>
    </xf>
    <xf numFmtId="0" fontId="17" fillId="0" borderId="0" xfId="0" applyFont="1" applyAlignment="1" applyProtection="1">
      <alignment horizontal="center" vertical="top"/>
      <protection locked="0"/>
    </xf>
    <xf numFmtId="165" fontId="5" fillId="5" borderId="95" xfId="0" applyNumberFormat="1" applyFont="1" applyFill="1" applyBorder="1" applyAlignment="1">
      <alignment horizontal="right" vertical="center"/>
    </xf>
    <xf numFmtId="165" fontId="7" fillId="5" borderId="83" xfId="0" applyNumberFormat="1" applyFont="1" applyFill="1" applyBorder="1" applyAlignment="1">
      <alignment horizontal="right" vertical="center"/>
    </xf>
    <xf numFmtId="167" fontId="13" fillId="5" borderId="67" xfId="0" applyNumberFormat="1" applyFont="1" applyFill="1" applyBorder="1" applyAlignment="1">
      <alignment horizontal="right" vertical="center"/>
    </xf>
    <xf numFmtId="168" fontId="13" fillId="5" borderId="103" xfId="0" applyNumberFormat="1" applyFont="1" applyFill="1" applyBorder="1" applyAlignment="1">
      <alignment horizontal="right" vertical="center"/>
    </xf>
    <xf numFmtId="168" fontId="13" fillId="5" borderId="67" xfId="0" applyNumberFormat="1" applyFont="1" applyFill="1" applyBorder="1" applyAlignment="1">
      <alignment horizontal="right" vertical="center"/>
    </xf>
    <xf numFmtId="165" fontId="7" fillId="5" borderId="104" xfId="0" applyNumberFormat="1" applyFont="1" applyFill="1" applyBorder="1" applyAlignment="1">
      <alignment horizontal="right" vertical="center"/>
    </xf>
    <xf numFmtId="165" fontId="7" fillId="5" borderId="89" xfId="0" applyNumberFormat="1" applyFont="1" applyFill="1" applyBorder="1" applyAlignment="1">
      <alignment horizontal="right" vertical="center"/>
    </xf>
    <xf numFmtId="165" fontId="13" fillId="5" borderId="105" xfId="0" applyNumberFormat="1" applyFont="1" applyFill="1" applyBorder="1" applyAlignment="1">
      <alignment horizontal="right" vertical="center"/>
    </xf>
    <xf numFmtId="165" fontId="5" fillId="5" borderId="83" xfId="0" applyNumberFormat="1" applyFont="1" applyFill="1" applyBorder="1" applyAlignment="1">
      <alignment horizontal="right" vertical="center"/>
    </xf>
    <xf numFmtId="165" fontId="6" fillId="5" borderId="84" xfId="0" applyNumberFormat="1" applyFont="1" applyFill="1" applyBorder="1" applyAlignment="1">
      <alignment horizontal="right" vertical="center"/>
    </xf>
    <xf numFmtId="165" fontId="6" fillId="5" borderId="67" xfId="0" applyNumberFormat="1" applyFont="1" applyFill="1" applyBorder="1" applyAlignment="1">
      <alignment horizontal="right" vertical="center"/>
    </xf>
    <xf numFmtId="165" fontId="6" fillId="5" borderId="68" xfId="0" applyNumberFormat="1" applyFont="1" applyFill="1" applyBorder="1" applyAlignment="1">
      <alignment horizontal="right" vertical="center"/>
    </xf>
    <xf numFmtId="165" fontId="6" fillId="5" borderId="69" xfId="0" applyNumberFormat="1" applyFont="1" applyFill="1" applyBorder="1" applyAlignment="1">
      <alignment horizontal="right" vertical="center"/>
    </xf>
    <xf numFmtId="49" fontId="11" fillId="0" borderId="0" xfId="1" applyNumberFormat="1" applyFont="1" applyAlignment="1">
      <alignment horizontal="right" vertical="center"/>
    </xf>
    <xf numFmtId="0" fontId="16" fillId="0" borderId="0" xfId="1" applyFont="1" applyAlignment="1">
      <alignment horizontal="right"/>
    </xf>
    <xf numFmtId="49" fontId="5" fillId="3" borderId="93" xfId="0" applyNumberFormat="1" applyFont="1" applyFill="1" applyBorder="1" applyAlignment="1">
      <alignment horizontal="centerContinuous" vertical="center"/>
    </xf>
    <xf numFmtId="0" fontId="12" fillId="3" borderId="108" xfId="0" applyFont="1" applyFill="1" applyBorder="1" applyAlignment="1">
      <alignment horizontal="center" vertical="top"/>
    </xf>
    <xf numFmtId="165" fontId="7" fillId="5" borderId="109" xfId="0" applyNumberFormat="1" applyFont="1" applyFill="1" applyBorder="1" applyAlignment="1">
      <alignment horizontal="right" vertical="center"/>
    </xf>
    <xf numFmtId="165" fontId="13" fillId="5" borderId="110" xfId="0" applyNumberFormat="1" applyFont="1" applyFill="1" applyBorder="1" applyAlignment="1">
      <alignment horizontal="right" vertical="center"/>
    </xf>
    <xf numFmtId="165" fontId="13" fillId="5" borderId="112" xfId="0" applyNumberFormat="1" applyFont="1" applyFill="1" applyBorder="1" applyAlignment="1">
      <alignment horizontal="right" vertical="center"/>
    </xf>
    <xf numFmtId="166" fontId="13" fillId="5" borderId="110" xfId="0" applyNumberFormat="1" applyFont="1" applyFill="1" applyBorder="1" applyAlignment="1">
      <alignment horizontal="right" vertical="center"/>
    </xf>
    <xf numFmtId="166" fontId="13" fillId="5" borderId="112" xfId="0" applyNumberFormat="1" applyFont="1" applyFill="1" applyBorder="1" applyAlignment="1">
      <alignment horizontal="right" vertical="center"/>
    </xf>
    <xf numFmtId="165" fontId="8" fillId="4" borderId="0" xfId="0" applyNumberFormat="1" applyFont="1" applyFill="1" applyAlignment="1">
      <alignment vertical="center"/>
    </xf>
    <xf numFmtId="1" fontId="6" fillId="4" borderId="0" xfId="0" applyNumberFormat="1" applyFont="1" applyFill="1" applyAlignment="1">
      <alignment vertical="center"/>
    </xf>
    <xf numFmtId="167" fontId="6" fillId="4" borderId="0" xfId="0" applyNumberFormat="1" applyFont="1" applyFill="1" applyAlignment="1">
      <alignment vertical="center"/>
    </xf>
    <xf numFmtId="165" fontId="5" fillId="5" borderId="47" xfId="0" applyNumberFormat="1" applyFont="1" applyFill="1" applyBorder="1" applyAlignment="1">
      <alignment horizontal="right" vertical="center"/>
    </xf>
    <xf numFmtId="165" fontId="5" fillId="5" borderId="51" xfId="0" applyNumberFormat="1" applyFont="1" applyFill="1" applyBorder="1" applyAlignment="1">
      <alignment horizontal="right" vertical="center"/>
    </xf>
    <xf numFmtId="165" fontId="5" fillId="5" borderId="67" xfId="0" applyNumberFormat="1" applyFont="1" applyFill="1" applyBorder="1" applyAlignment="1">
      <alignment horizontal="right" vertical="center"/>
    </xf>
    <xf numFmtId="166" fontId="13" fillId="5" borderId="52" xfId="0" applyNumberFormat="1" applyFont="1" applyFill="1" applyBorder="1" applyAlignment="1">
      <alignment horizontal="right" vertical="center"/>
    </xf>
    <xf numFmtId="166" fontId="7" fillId="5" borderId="95" xfId="0" applyNumberFormat="1" applyFont="1" applyFill="1" applyBorder="1" applyAlignment="1">
      <alignment horizontal="right" vertical="center"/>
    </xf>
    <xf numFmtId="166" fontId="13" fillId="5" borderId="96" xfId="0" applyNumberFormat="1" applyFont="1" applyFill="1" applyBorder="1" applyAlignment="1">
      <alignment horizontal="right" vertical="center"/>
    </xf>
    <xf numFmtId="166" fontId="13" fillId="5" borderId="97" xfId="0" applyNumberFormat="1" applyFont="1" applyFill="1" applyBorder="1" applyAlignment="1">
      <alignment horizontal="right" vertical="center"/>
    </xf>
    <xf numFmtId="166" fontId="13" fillId="5" borderId="98" xfId="0" applyNumberFormat="1" applyFont="1" applyFill="1" applyBorder="1" applyAlignment="1">
      <alignment horizontal="right" vertical="center"/>
    </xf>
    <xf numFmtId="0" fontId="22" fillId="2" borderId="0" xfId="0" applyFont="1" applyFill="1" applyAlignment="1" applyProtection="1">
      <alignment horizontal="right"/>
      <protection hidden="1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/>
    </xf>
    <xf numFmtId="49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  <xf numFmtId="49" fontId="5" fillId="0" borderId="0" xfId="0" applyNumberFormat="1" applyFont="1" applyAlignment="1">
      <alignment horizontal="centerContinuous" vertical="center"/>
    </xf>
    <xf numFmtId="49" fontId="7" fillId="0" borderId="0" xfId="0" applyNumberFormat="1" applyFont="1" applyAlignment="1">
      <alignment horizontal="centerContinuous" vertical="center"/>
    </xf>
    <xf numFmtId="165" fontId="7" fillId="0" borderId="0" xfId="0" applyNumberFormat="1" applyFont="1" applyAlignment="1">
      <alignment horizontal="centerContinuous" vertical="center"/>
    </xf>
    <xf numFmtId="49" fontId="7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right" vertical="center"/>
    </xf>
    <xf numFmtId="169" fontId="7" fillId="0" borderId="0" xfId="0" applyNumberFormat="1" applyFont="1" applyAlignment="1">
      <alignment horizontal="right" vertical="center"/>
    </xf>
    <xf numFmtId="166" fontId="13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165" fontId="6" fillId="0" borderId="0" xfId="0" applyNumberFormat="1" applyFont="1" applyAlignment="1">
      <alignment horizontal="centerContinuous" vertical="center"/>
    </xf>
    <xf numFmtId="9" fontId="6" fillId="0" borderId="0" xfId="2" applyFont="1" applyFill="1" applyBorder="1" applyAlignment="1" applyProtection="1">
      <alignment horizontal="center" vertical="top"/>
    </xf>
    <xf numFmtId="0" fontId="23" fillId="2" borderId="0" xfId="0" applyFont="1" applyFill="1" applyAlignment="1" applyProtection="1">
      <alignment horizontal="left" vertical="center"/>
      <protection hidden="1"/>
    </xf>
    <xf numFmtId="0" fontId="15" fillId="0" borderId="0" xfId="1" applyFont="1"/>
    <xf numFmtId="0" fontId="16" fillId="0" borderId="0" xfId="1" applyFont="1"/>
    <xf numFmtId="49" fontId="6" fillId="3" borderId="38" xfId="1" applyNumberFormat="1" applyFont="1" applyFill="1" applyBorder="1" applyAlignment="1">
      <alignment vertical="center"/>
    </xf>
    <xf numFmtId="49" fontId="6" fillId="3" borderId="52" xfId="1" applyNumberFormat="1" applyFont="1" applyFill="1" applyBorder="1" applyAlignment="1">
      <alignment horizontal="left" vertical="center"/>
    </xf>
    <xf numFmtId="49" fontId="6" fillId="3" borderId="52" xfId="1" applyNumberFormat="1" applyFont="1" applyFill="1" applyBorder="1" applyAlignment="1">
      <alignment horizontal="right" vertical="center"/>
    </xf>
    <xf numFmtId="49" fontId="6" fillId="3" borderId="53" xfId="1" applyNumberFormat="1" applyFont="1" applyFill="1" applyBorder="1" applyAlignment="1">
      <alignment horizontal="left" vertical="center"/>
    </xf>
    <xf numFmtId="165" fontId="13" fillId="5" borderId="114" xfId="0" applyNumberFormat="1" applyFont="1" applyFill="1" applyBorder="1" applyAlignment="1">
      <alignment horizontal="right" vertical="center"/>
    </xf>
    <xf numFmtId="166" fontId="7" fillId="5" borderId="17" xfId="0" applyNumberFormat="1" applyFont="1" applyFill="1" applyBorder="1" applyAlignment="1">
      <alignment horizontal="right" vertical="center"/>
    </xf>
    <xf numFmtId="166" fontId="13" fillId="5" borderId="22" xfId="0" applyNumberFormat="1" applyFont="1" applyFill="1" applyBorder="1" applyAlignment="1">
      <alignment horizontal="right" vertical="center"/>
    </xf>
    <xf numFmtId="166" fontId="13" fillId="5" borderId="39" xfId="0" applyNumberFormat="1" applyFont="1" applyFill="1" applyBorder="1" applyAlignment="1">
      <alignment horizontal="right" vertical="center"/>
    </xf>
    <xf numFmtId="165" fontId="7" fillId="5" borderId="17" xfId="0" applyNumberFormat="1" applyFont="1" applyFill="1" applyBorder="1" applyAlignment="1">
      <alignment horizontal="right" vertical="center"/>
    </xf>
    <xf numFmtId="165" fontId="13" fillId="5" borderId="22" xfId="0" applyNumberFormat="1" applyFont="1" applyFill="1" applyBorder="1" applyAlignment="1">
      <alignment horizontal="right" vertical="center"/>
    </xf>
    <xf numFmtId="165" fontId="13" fillId="5" borderId="39" xfId="0" applyNumberFormat="1" applyFont="1" applyFill="1" applyBorder="1" applyAlignment="1">
      <alignment horizontal="right" vertical="center"/>
    </xf>
    <xf numFmtId="165" fontId="13" fillId="5" borderId="52" xfId="0" applyNumberFormat="1" applyFont="1" applyFill="1" applyBorder="1" applyAlignment="1">
      <alignment horizontal="right" vertical="center"/>
    </xf>
    <xf numFmtId="2" fontId="12" fillId="0" borderId="0" xfId="0" applyNumberFormat="1" applyFont="1" applyAlignment="1">
      <alignment horizontal="center" vertical="top"/>
    </xf>
    <xf numFmtId="2" fontId="7" fillId="0" borderId="0" xfId="0" applyNumberFormat="1" applyFont="1" applyAlignment="1">
      <alignment horizontal="centerContinuous" vertical="center"/>
    </xf>
    <xf numFmtId="2" fontId="7" fillId="0" borderId="0" xfId="0" applyNumberFormat="1" applyFont="1" applyAlignment="1">
      <alignment horizontal="right" vertical="center"/>
    </xf>
    <xf numFmtId="165" fontId="7" fillId="3" borderId="93" xfId="0" applyNumberFormat="1" applyFont="1" applyFill="1" applyBorder="1" applyAlignment="1">
      <alignment horizontal="centerContinuous" vertical="center"/>
    </xf>
    <xf numFmtId="168" fontId="6" fillId="5" borderId="99" xfId="0" applyNumberFormat="1" applyFont="1" applyFill="1" applyBorder="1" applyAlignment="1" applyProtection="1">
      <alignment horizontal="right" vertical="center"/>
      <protection locked="0"/>
    </xf>
    <xf numFmtId="168" fontId="6" fillId="5" borderId="100" xfId="0" applyNumberFormat="1" applyFont="1" applyFill="1" applyBorder="1" applyAlignment="1" applyProtection="1">
      <alignment horizontal="right" vertical="center"/>
      <protection locked="0"/>
    </xf>
    <xf numFmtId="166" fontId="6" fillId="5" borderId="41" xfId="0" applyNumberFormat="1" applyFont="1" applyFill="1" applyBorder="1" applyAlignment="1" applyProtection="1">
      <alignment horizontal="right" vertical="center"/>
      <protection locked="0"/>
    </xf>
    <xf numFmtId="166" fontId="6" fillId="5" borderId="69" xfId="0" applyNumberFormat="1" applyFont="1" applyFill="1" applyBorder="1" applyAlignment="1" applyProtection="1">
      <alignment horizontal="right" vertical="center"/>
      <protection locked="0"/>
    </xf>
    <xf numFmtId="165" fontId="7" fillId="3" borderId="87" xfId="0" applyNumberFormat="1" applyFont="1" applyFill="1" applyBorder="1" applyAlignment="1">
      <alignment horizontal="centerContinuous" vertical="center"/>
    </xf>
    <xf numFmtId="169" fontId="7" fillId="5" borderId="100" xfId="0" applyNumberFormat="1" applyFont="1" applyFill="1" applyBorder="1" applyAlignment="1">
      <alignment horizontal="right" vertical="center"/>
    </xf>
    <xf numFmtId="169" fontId="13" fillId="5" borderId="69" xfId="0" applyNumberFormat="1" applyFont="1" applyFill="1" applyBorder="1" applyAlignment="1">
      <alignment horizontal="right" vertical="center"/>
    </xf>
    <xf numFmtId="2" fontId="6" fillId="0" borderId="0" xfId="0" applyNumberFormat="1" applyFont="1" applyAlignment="1">
      <alignment horizontal="left" vertical="center"/>
    </xf>
    <xf numFmtId="2" fontId="13" fillId="0" borderId="0" xfId="0" applyNumberFormat="1" applyFont="1" applyAlignment="1">
      <alignment horizontal="right" vertical="center"/>
    </xf>
    <xf numFmtId="2" fontId="15" fillId="0" borderId="0" xfId="0" applyNumberFormat="1" applyFont="1"/>
    <xf numFmtId="164" fontId="6" fillId="4" borderId="0" xfId="2" applyNumberFormat="1" applyFont="1" applyFill="1" applyAlignment="1" applyProtection="1">
      <alignment vertical="center"/>
    </xf>
    <xf numFmtId="169" fontId="13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 vertical="top"/>
    </xf>
    <xf numFmtId="2" fontId="13" fillId="0" borderId="0" xfId="0" applyNumberFormat="1" applyFont="1" applyAlignment="1">
      <alignment horizontal="right" vertical="top"/>
    </xf>
    <xf numFmtId="164" fontId="6" fillId="4" borderId="0" xfId="2" applyNumberFormat="1" applyFont="1" applyFill="1" applyBorder="1" applyAlignment="1" applyProtection="1">
      <alignment vertical="center"/>
    </xf>
    <xf numFmtId="0" fontId="6" fillId="0" borderId="0" xfId="0" applyFont="1" applyAlignment="1">
      <alignment horizontal="right" vertical="top"/>
    </xf>
    <xf numFmtId="171" fontId="7" fillId="5" borderId="50" xfId="1" applyNumberFormat="1" applyFont="1" applyFill="1" applyBorder="1" applyAlignment="1">
      <alignment horizontal="right" vertical="center"/>
    </xf>
    <xf numFmtId="171" fontId="7" fillId="5" borderId="89" xfId="1" applyNumberFormat="1" applyFont="1" applyFill="1" applyBorder="1" applyAlignment="1">
      <alignment horizontal="right" vertical="center"/>
    </xf>
    <xf numFmtId="171" fontId="13" fillId="5" borderId="24" xfId="1" applyNumberFormat="1" applyFont="1" applyFill="1" applyBorder="1" applyAlignment="1">
      <alignment horizontal="right" vertical="center"/>
    </xf>
    <xf numFmtId="171" fontId="13" fillId="5" borderId="67" xfId="1" applyNumberFormat="1" applyFont="1" applyFill="1" applyBorder="1" applyAlignment="1">
      <alignment horizontal="right" vertical="center"/>
    </xf>
    <xf numFmtId="171" fontId="13" fillId="5" borderId="33" xfId="1" applyNumberFormat="1" applyFont="1" applyFill="1" applyBorder="1" applyAlignment="1">
      <alignment horizontal="right" vertical="center"/>
    </xf>
    <xf numFmtId="171" fontId="13" fillId="5" borderId="72" xfId="1" applyNumberFormat="1" applyFont="1" applyFill="1" applyBorder="1" applyAlignment="1">
      <alignment horizontal="right" vertical="center"/>
    </xf>
    <xf numFmtId="171" fontId="7" fillId="3" borderId="93" xfId="1" applyNumberFormat="1" applyFont="1" applyFill="1" applyBorder="1" applyAlignment="1">
      <alignment horizontal="centerContinuous" vertical="center"/>
    </xf>
    <xf numFmtId="171" fontId="7" fillId="3" borderId="87" xfId="1" applyNumberFormat="1" applyFont="1" applyFill="1" applyBorder="1" applyAlignment="1">
      <alignment horizontal="centerContinuous" vertical="center"/>
    </xf>
    <xf numFmtId="171" fontId="7" fillId="5" borderId="19" xfId="1" applyNumberFormat="1" applyFont="1" applyFill="1" applyBorder="1" applyAlignment="1">
      <alignment horizontal="right" vertical="center"/>
    </xf>
    <xf numFmtId="171" fontId="7" fillId="5" borderId="83" xfId="1" applyNumberFormat="1" applyFont="1" applyFill="1" applyBorder="1" applyAlignment="1">
      <alignment horizontal="right" vertical="center"/>
    </xf>
    <xf numFmtId="171" fontId="6" fillId="5" borderId="24" xfId="1" applyNumberFormat="1" applyFont="1" applyFill="1" applyBorder="1" applyAlignment="1">
      <alignment horizontal="right" vertical="center"/>
    </xf>
    <xf numFmtId="171" fontId="6" fillId="5" borderId="67" xfId="1" applyNumberFormat="1" applyFont="1" applyFill="1" applyBorder="1" applyAlignment="1">
      <alignment horizontal="right" vertical="center"/>
    </xf>
    <xf numFmtId="171" fontId="6" fillId="5" borderId="33" xfId="1" applyNumberFormat="1" applyFont="1" applyFill="1" applyBorder="1" applyAlignment="1">
      <alignment horizontal="right" vertical="center"/>
    </xf>
    <xf numFmtId="171" fontId="6" fillId="5" borderId="72" xfId="1" applyNumberFormat="1" applyFont="1" applyFill="1" applyBorder="1" applyAlignment="1">
      <alignment horizontal="right" vertical="center"/>
    </xf>
    <xf numFmtId="171" fontId="13" fillId="5" borderId="41" xfId="1" applyNumberFormat="1" applyFont="1" applyFill="1" applyBorder="1" applyAlignment="1">
      <alignment horizontal="right" vertical="center"/>
    </xf>
    <xf numFmtId="171" fontId="13" fillId="5" borderId="69" xfId="1" applyNumberFormat="1" applyFont="1" applyFill="1" applyBorder="1" applyAlignment="1">
      <alignment horizontal="right" vertical="center"/>
    </xf>
    <xf numFmtId="165" fontId="13" fillId="5" borderId="136" xfId="0" applyNumberFormat="1" applyFont="1" applyFill="1" applyBorder="1" applyAlignment="1">
      <alignment horizontal="right" vertical="center"/>
    </xf>
    <xf numFmtId="165" fontId="13" fillId="5" borderId="135" xfId="0" applyNumberFormat="1" applyFont="1" applyFill="1" applyBorder="1" applyAlignment="1">
      <alignment horizontal="right" vertical="center"/>
    </xf>
    <xf numFmtId="165" fontId="7" fillId="5" borderId="139" xfId="0" applyNumberFormat="1" applyFont="1" applyFill="1" applyBorder="1" applyAlignment="1">
      <alignment horizontal="right" vertical="center"/>
    </xf>
    <xf numFmtId="165" fontId="13" fillId="5" borderId="140" xfId="0" applyNumberFormat="1" applyFont="1" applyFill="1" applyBorder="1" applyAlignment="1">
      <alignment horizontal="right" vertical="center"/>
    </xf>
    <xf numFmtId="165" fontId="7" fillId="5" borderId="138" xfId="0" applyNumberFormat="1" applyFont="1" applyFill="1" applyBorder="1" applyAlignment="1">
      <alignment horizontal="right" vertical="center"/>
    </xf>
    <xf numFmtId="165" fontId="6" fillId="5" borderId="110" xfId="0" applyNumberFormat="1" applyFont="1" applyFill="1" applyBorder="1" applyAlignment="1">
      <alignment horizontal="right" vertical="center"/>
    </xf>
    <xf numFmtId="49" fontId="5" fillId="3" borderId="77" xfId="0" applyNumberFormat="1" applyFont="1" applyFill="1" applyBorder="1" applyAlignment="1">
      <alignment horizontal="centerContinuous" vertical="center"/>
    </xf>
    <xf numFmtId="165" fontId="5" fillId="5" borderId="109" xfId="0" applyNumberFormat="1" applyFont="1" applyFill="1" applyBorder="1" applyAlignment="1">
      <alignment horizontal="right" vertical="center"/>
    </xf>
    <xf numFmtId="165" fontId="6" fillId="5" borderId="111" xfId="0" applyNumberFormat="1" applyFont="1" applyFill="1" applyBorder="1" applyAlignment="1">
      <alignment horizontal="right" vertical="center"/>
    </xf>
    <xf numFmtId="165" fontId="6" fillId="5" borderId="112" xfId="0" applyNumberFormat="1" applyFont="1" applyFill="1" applyBorder="1" applyAlignment="1">
      <alignment horizontal="right" vertical="center"/>
    </xf>
    <xf numFmtId="171" fontId="7" fillId="5" borderId="139" xfId="1" applyNumberFormat="1" applyFont="1" applyFill="1" applyBorder="1" applyAlignment="1">
      <alignment horizontal="right" vertical="center"/>
    </xf>
    <xf numFmtId="171" fontId="13" fillId="5" borderId="110" xfId="1" applyNumberFormat="1" applyFont="1" applyFill="1" applyBorder="1" applyAlignment="1">
      <alignment horizontal="right" vertical="center"/>
    </xf>
    <xf numFmtId="171" fontId="13" fillId="5" borderId="135" xfId="1" applyNumberFormat="1" applyFont="1" applyFill="1" applyBorder="1" applyAlignment="1">
      <alignment horizontal="right" vertical="center"/>
    </xf>
    <xf numFmtId="171" fontId="7" fillId="3" borderId="77" xfId="1" applyNumberFormat="1" applyFont="1" applyFill="1" applyBorder="1" applyAlignment="1">
      <alignment horizontal="centerContinuous" vertical="center"/>
    </xf>
    <xf numFmtId="171" fontId="7" fillId="5" borderId="109" xfId="1" applyNumberFormat="1" applyFont="1" applyFill="1" applyBorder="1" applyAlignment="1">
      <alignment horizontal="right" vertical="center"/>
    </xf>
    <xf numFmtId="171" fontId="6" fillId="5" borderId="110" xfId="1" applyNumberFormat="1" applyFont="1" applyFill="1" applyBorder="1" applyAlignment="1">
      <alignment horizontal="right" vertical="center"/>
    </xf>
    <xf numFmtId="171" fontId="6" fillId="5" borderId="135" xfId="1" applyNumberFormat="1" applyFont="1" applyFill="1" applyBorder="1" applyAlignment="1">
      <alignment horizontal="right" vertical="center"/>
    </xf>
    <xf numFmtId="171" fontId="13" fillId="5" borderId="112" xfId="1" applyNumberFormat="1" applyFont="1" applyFill="1" applyBorder="1" applyAlignment="1">
      <alignment horizontal="right" vertical="center"/>
    </xf>
    <xf numFmtId="165" fontId="6" fillId="5" borderId="136" xfId="0" applyNumberFormat="1" applyFont="1" applyFill="1" applyBorder="1" applyAlignment="1">
      <alignment horizontal="right" vertical="center"/>
    </xf>
    <xf numFmtId="165" fontId="6" fillId="5" borderId="141" xfId="0" applyNumberFormat="1" applyFont="1" applyFill="1" applyBorder="1" applyAlignment="1">
      <alignment horizontal="right" vertical="center"/>
    </xf>
    <xf numFmtId="0" fontId="13" fillId="4" borderId="0" xfId="0" applyFont="1" applyFill="1" applyAlignment="1">
      <alignment vertical="center"/>
    </xf>
    <xf numFmtId="49" fontId="24" fillId="0" borderId="0" xfId="0" applyNumberFormat="1" applyFont="1" applyAlignment="1">
      <alignment vertical="center"/>
    </xf>
    <xf numFmtId="49" fontId="24" fillId="0" borderId="0" xfId="0" applyNumberFormat="1" applyFont="1" applyAlignment="1">
      <alignment vertical="top"/>
    </xf>
    <xf numFmtId="49" fontId="25" fillId="0" borderId="9" xfId="0" applyNumberFormat="1" applyFont="1" applyBorder="1" applyAlignment="1">
      <alignment vertical="center"/>
    </xf>
    <xf numFmtId="49" fontId="26" fillId="0" borderId="9" xfId="0" applyNumberFormat="1" applyFont="1" applyBorder="1" applyAlignment="1">
      <alignment horizontal="right" vertical="center"/>
    </xf>
    <xf numFmtId="0" fontId="27" fillId="0" borderId="43" xfId="0" applyFont="1" applyBorder="1"/>
    <xf numFmtId="0" fontId="28" fillId="0" borderId="43" xfId="0" applyFont="1" applyBorder="1" applyAlignment="1">
      <alignment horizontal="right"/>
    </xf>
    <xf numFmtId="168" fontId="13" fillId="5" borderId="110" xfId="0" applyNumberFormat="1" applyFont="1" applyFill="1" applyBorder="1" applyAlignment="1" applyProtection="1">
      <alignment horizontal="right" vertical="center"/>
      <protection locked="0"/>
    </xf>
    <xf numFmtId="167" fontId="13" fillId="5" borderId="110" xfId="0" applyNumberFormat="1" applyFont="1" applyFill="1" applyBorder="1" applyAlignment="1">
      <alignment horizontal="right" vertical="center"/>
    </xf>
    <xf numFmtId="168" fontId="13" fillId="5" borderId="110" xfId="0" applyNumberFormat="1" applyFont="1" applyFill="1" applyBorder="1" applyAlignment="1">
      <alignment horizontal="right" vertical="center"/>
    </xf>
    <xf numFmtId="165" fontId="5" fillId="5" borderId="110" xfId="0" applyNumberFormat="1" applyFont="1" applyFill="1" applyBorder="1" applyAlignment="1">
      <alignment horizontal="right" vertical="center"/>
    </xf>
    <xf numFmtId="49" fontId="5" fillId="3" borderId="86" xfId="0" applyNumberFormat="1" applyFont="1" applyFill="1" applyBorder="1" applyAlignment="1">
      <alignment horizontal="centerContinuous" vertical="center"/>
    </xf>
    <xf numFmtId="9" fontId="6" fillId="0" borderId="0" xfId="2" applyFont="1" applyFill="1" applyBorder="1" applyAlignment="1" applyProtection="1">
      <alignment horizontal="right" vertical="center"/>
    </xf>
    <xf numFmtId="164" fontId="6" fillId="0" borderId="0" xfId="2" applyNumberFormat="1" applyFont="1" applyFill="1" applyBorder="1" applyAlignment="1" applyProtection="1">
      <alignment horizontal="right" vertical="top"/>
    </xf>
    <xf numFmtId="164" fontId="6" fillId="0" borderId="0" xfId="2" applyNumberFormat="1" applyFont="1" applyFill="1" applyBorder="1" applyAlignment="1" applyProtection="1">
      <alignment horizontal="center" vertical="top"/>
    </xf>
    <xf numFmtId="165" fontId="6" fillId="0" borderId="0" xfId="0" applyNumberFormat="1" applyFont="1" applyAlignment="1">
      <alignment horizontal="right" vertical="center"/>
    </xf>
    <xf numFmtId="1" fontId="13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right"/>
    </xf>
    <xf numFmtId="1" fontId="6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right" vertical="center"/>
    </xf>
    <xf numFmtId="0" fontId="19" fillId="3" borderId="10" xfId="0" applyFont="1" applyFill="1" applyBorder="1" applyAlignment="1">
      <alignment horizontal="center" vertical="top"/>
    </xf>
    <xf numFmtId="0" fontId="19" fillId="3" borderId="64" xfId="0" applyFont="1" applyFill="1" applyBorder="1" applyAlignment="1">
      <alignment horizontal="center" vertical="top"/>
    </xf>
    <xf numFmtId="0" fontId="19" fillId="3" borderId="108" xfId="0" applyFont="1" applyFill="1" applyBorder="1" applyAlignment="1">
      <alignment horizontal="center" vertical="top"/>
    </xf>
    <xf numFmtId="165" fontId="5" fillId="5" borderId="15" xfId="0" applyNumberFormat="1" applyFont="1" applyFill="1" applyBorder="1" applyAlignment="1">
      <alignment horizontal="right" vertical="center"/>
    </xf>
    <xf numFmtId="165" fontId="5" fillId="5" borderId="56" xfId="0" applyNumberFormat="1" applyFont="1" applyFill="1" applyBorder="1" applyAlignment="1">
      <alignment horizontal="right" vertical="center"/>
    </xf>
    <xf numFmtId="165" fontId="5" fillId="5" borderId="73" xfId="0" applyNumberFormat="1" applyFont="1" applyFill="1" applyBorder="1" applyAlignment="1">
      <alignment horizontal="right" vertical="center"/>
    </xf>
    <xf numFmtId="165" fontId="6" fillId="5" borderId="19" xfId="0" applyNumberFormat="1" applyFont="1" applyFill="1" applyBorder="1" applyAlignment="1">
      <alignment horizontal="right" vertical="center"/>
    </xf>
    <xf numFmtId="165" fontId="6" fillId="5" borderId="83" xfId="0" applyNumberFormat="1" applyFont="1" applyFill="1" applyBorder="1" applyAlignment="1">
      <alignment horizontal="right" vertical="center"/>
    </xf>
    <xf numFmtId="165" fontId="6" fillId="5" borderId="109" xfId="0" applyNumberFormat="1" applyFont="1" applyFill="1" applyBorder="1" applyAlignment="1">
      <alignment horizontal="right" vertical="center"/>
    </xf>
    <xf numFmtId="165" fontId="6" fillId="5" borderId="106" xfId="0" applyNumberFormat="1" applyFont="1" applyFill="1" applyBorder="1" applyAlignment="1">
      <alignment horizontal="right" vertical="center"/>
    </xf>
    <xf numFmtId="165" fontId="6" fillId="5" borderId="103" xfId="0" applyNumberFormat="1" applyFont="1" applyFill="1" applyBorder="1" applyAlignment="1">
      <alignment horizontal="right" vertical="center"/>
    </xf>
    <xf numFmtId="165" fontId="6" fillId="5" borderId="11" xfId="0" applyNumberFormat="1" applyFont="1" applyFill="1" applyBorder="1" applyAlignment="1">
      <alignment horizontal="right" vertical="center"/>
    </xf>
    <xf numFmtId="165" fontId="6" fillId="5" borderId="37" xfId="0" applyNumberFormat="1" applyFont="1" applyFill="1" applyBorder="1" applyAlignment="1">
      <alignment horizontal="right" vertical="center"/>
    </xf>
    <xf numFmtId="165" fontId="6" fillId="5" borderId="91" xfId="0" applyNumberFormat="1" applyFont="1" applyFill="1" applyBorder="1" applyAlignment="1">
      <alignment horizontal="right" vertical="center"/>
    </xf>
    <xf numFmtId="165" fontId="6" fillId="5" borderId="92" xfId="0" applyNumberFormat="1" applyFont="1" applyFill="1" applyBorder="1" applyAlignment="1">
      <alignment horizontal="right" vertical="center"/>
    </xf>
    <xf numFmtId="165" fontId="6" fillId="5" borderId="137" xfId="0" applyNumberFormat="1" applyFont="1" applyFill="1" applyBorder="1" applyAlignment="1">
      <alignment horizontal="right" vertical="center"/>
    </xf>
    <xf numFmtId="0" fontId="13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24" fillId="3" borderId="0" xfId="0" applyFont="1" applyFill="1" applyAlignment="1">
      <alignment vertical="center"/>
    </xf>
    <xf numFmtId="0" fontId="24" fillId="0" borderId="0" xfId="0" quotePrefix="1" applyFont="1" applyAlignment="1">
      <alignment vertical="center"/>
    </xf>
    <xf numFmtId="0" fontId="25" fillId="4" borderId="0" xfId="0" applyFont="1" applyFill="1" applyAlignment="1">
      <alignment vertical="center"/>
    </xf>
    <xf numFmtId="0" fontId="13" fillId="0" borderId="9" xfId="0" applyFont="1" applyBorder="1" applyAlignment="1">
      <alignment vertical="center"/>
    </xf>
    <xf numFmtId="49" fontId="13" fillId="0" borderId="9" xfId="0" applyNumberFormat="1" applyFont="1" applyBorder="1" applyAlignment="1">
      <alignment vertical="center"/>
    </xf>
    <xf numFmtId="0" fontId="13" fillId="4" borderId="11" xfId="0" applyFont="1" applyFill="1" applyBorder="1" applyAlignment="1">
      <alignment vertical="center"/>
    </xf>
    <xf numFmtId="49" fontId="7" fillId="3" borderId="2" xfId="0" applyNumberFormat="1" applyFont="1" applyFill="1" applyBorder="1" applyAlignment="1">
      <alignment vertical="center"/>
    </xf>
    <xf numFmtId="49" fontId="7" fillId="3" borderId="44" xfId="0" applyNumberFormat="1" applyFont="1" applyFill="1" applyBorder="1" applyAlignment="1">
      <alignment horizontal="left" vertical="center"/>
    </xf>
    <xf numFmtId="49" fontId="7" fillId="3" borderId="44" xfId="0" applyNumberFormat="1" applyFont="1" applyFill="1" applyBorder="1" applyAlignment="1">
      <alignment horizontal="right" vertical="center"/>
    </xf>
    <xf numFmtId="49" fontId="7" fillId="3" borderId="45" xfId="0" applyNumberFormat="1" applyFont="1" applyFill="1" applyBorder="1" applyAlignment="1">
      <alignment horizontal="left" vertical="center"/>
    </xf>
    <xf numFmtId="49" fontId="7" fillId="3" borderId="3" xfId="0" applyNumberFormat="1" applyFont="1" applyFill="1" applyBorder="1" applyAlignment="1">
      <alignment vertical="center"/>
    </xf>
    <xf numFmtId="49" fontId="7" fillId="3" borderId="48" xfId="0" applyNumberFormat="1" applyFont="1" applyFill="1" applyBorder="1" applyAlignment="1">
      <alignment horizontal="left" vertical="center"/>
    </xf>
    <xf numFmtId="49" fontId="7" fillId="3" borderId="48" xfId="0" applyNumberFormat="1" applyFont="1" applyFill="1" applyBorder="1" applyAlignment="1">
      <alignment horizontal="right" vertical="center"/>
    </xf>
    <xf numFmtId="49" fontId="7" fillId="3" borderId="49" xfId="0" applyNumberFormat="1" applyFont="1" applyFill="1" applyBorder="1" applyAlignment="1">
      <alignment horizontal="left" vertical="center"/>
    </xf>
    <xf numFmtId="49" fontId="7" fillId="3" borderId="4" xfId="0" applyNumberFormat="1" applyFont="1" applyFill="1" applyBorder="1" applyAlignment="1">
      <alignment vertical="center"/>
    </xf>
    <xf numFmtId="49" fontId="7" fillId="3" borderId="34" xfId="0" applyNumberFormat="1" applyFont="1" applyFill="1" applyBorder="1" applyAlignment="1">
      <alignment horizontal="left" vertical="center"/>
    </xf>
    <xf numFmtId="0" fontId="28" fillId="0" borderId="43" xfId="0" applyFont="1" applyBorder="1"/>
    <xf numFmtId="9" fontId="6" fillId="0" borderId="0" xfId="2" applyFont="1" applyFill="1" applyBorder="1" applyAlignment="1" applyProtection="1">
      <alignment vertical="center"/>
    </xf>
    <xf numFmtId="165" fontId="13" fillId="5" borderId="101" xfId="0" applyNumberFormat="1" applyFont="1" applyFill="1" applyBorder="1" applyAlignment="1">
      <alignment horizontal="right" vertical="center"/>
    </xf>
    <xf numFmtId="168" fontId="13" fillId="5" borderId="142" xfId="0" applyNumberFormat="1" applyFont="1" applyFill="1" applyBorder="1" applyAlignment="1" applyProtection="1">
      <alignment horizontal="right" vertical="center"/>
      <protection locked="0"/>
    </xf>
    <xf numFmtId="167" fontId="13" fillId="5" borderId="96" xfId="0" applyNumberFormat="1" applyFont="1" applyFill="1" applyBorder="1" applyAlignment="1">
      <alignment horizontal="right" vertical="center"/>
    </xf>
    <xf numFmtId="168" fontId="13" fillId="5" borderId="96" xfId="0" applyNumberFormat="1" applyFont="1" applyFill="1" applyBorder="1" applyAlignment="1">
      <alignment horizontal="right" vertical="center"/>
    </xf>
    <xf numFmtId="167" fontId="13" fillId="5" borderId="102" xfId="0" applyNumberFormat="1" applyFont="1" applyFill="1" applyBorder="1" applyAlignment="1">
      <alignment horizontal="right" vertical="center"/>
    </xf>
    <xf numFmtId="165" fontId="5" fillId="5" borderId="96" xfId="0" applyNumberFormat="1" applyFont="1" applyFill="1" applyBorder="1" applyAlignment="1">
      <alignment horizontal="right" vertical="center"/>
    </xf>
    <xf numFmtId="49" fontId="5" fillId="3" borderId="59" xfId="0" applyNumberFormat="1" applyFont="1" applyFill="1" applyBorder="1" applyAlignment="1">
      <alignment vertical="center"/>
    </xf>
    <xf numFmtId="49" fontId="5" fillId="3" borderId="14" xfId="0" applyNumberFormat="1" applyFont="1" applyFill="1" applyBorder="1" applyAlignment="1">
      <alignment horizontal="left" vertical="center" wrapText="1"/>
    </xf>
    <xf numFmtId="49" fontId="6" fillId="3" borderId="120" xfId="0" applyNumberFormat="1" applyFont="1" applyFill="1" applyBorder="1" applyAlignment="1">
      <alignment vertical="center"/>
    </xf>
    <xf numFmtId="49" fontId="6" fillId="3" borderId="144" xfId="0" applyNumberFormat="1" applyFont="1" applyFill="1" applyBorder="1" applyAlignment="1">
      <alignment horizontal="left" vertical="center"/>
    </xf>
    <xf numFmtId="49" fontId="6" fillId="3" borderId="68" xfId="0" applyNumberFormat="1" applyFont="1" applyFill="1" applyBorder="1" applyAlignment="1">
      <alignment horizontal="left" vertical="center"/>
    </xf>
    <xf numFmtId="0" fontId="6" fillId="6" borderId="0" xfId="0" applyFont="1" applyFill="1" applyAlignment="1">
      <alignment vertical="center"/>
    </xf>
    <xf numFmtId="0" fontId="16" fillId="6" borderId="0" xfId="0" applyFont="1" applyFill="1"/>
    <xf numFmtId="168" fontId="13" fillId="5" borderId="24" xfId="0" applyNumberFormat="1" applyFont="1" applyFill="1" applyBorder="1" applyAlignment="1" applyProtection="1">
      <alignment horizontal="right" vertical="center"/>
      <protection locked="0"/>
    </xf>
    <xf numFmtId="165" fontId="5" fillId="5" borderId="24" xfId="0" applyNumberFormat="1" applyFont="1" applyFill="1" applyBorder="1" applyAlignment="1">
      <alignment horizontal="right" vertical="center"/>
    </xf>
    <xf numFmtId="169" fontId="7" fillId="5" borderId="147" xfId="0" applyNumberFormat="1" applyFont="1" applyFill="1" applyBorder="1" applyAlignment="1">
      <alignment horizontal="right" vertical="center"/>
    </xf>
    <xf numFmtId="169" fontId="13" fillId="5" borderId="112" xfId="0" applyNumberFormat="1" applyFont="1" applyFill="1" applyBorder="1" applyAlignment="1">
      <alignment horizontal="right" vertical="center"/>
    </xf>
    <xf numFmtId="168" fontId="6" fillId="5" borderId="147" xfId="0" applyNumberFormat="1" applyFont="1" applyFill="1" applyBorder="1" applyAlignment="1" applyProtection="1">
      <alignment horizontal="right" vertical="center"/>
      <protection locked="0"/>
    </xf>
    <xf numFmtId="166" fontId="6" fillId="5" borderId="112" xfId="0" applyNumberFormat="1" applyFont="1" applyFill="1" applyBorder="1" applyAlignment="1" applyProtection="1">
      <alignment horizontal="right" vertical="center"/>
      <protection locked="0"/>
    </xf>
    <xf numFmtId="172" fontId="6" fillId="0" borderId="0" xfId="0" applyNumberFormat="1" applyFont="1" applyAlignment="1">
      <alignment horizontal="right"/>
    </xf>
    <xf numFmtId="49" fontId="5" fillId="3" borderId="38" xfId="0" applyNumberFormat="1" applyFont="1" applyFill="1" applyBorder="1" applyAlignment="1">
      <alignment vertical="center"/>
    </xf>
    <xf numFmtId="49" fontId="5" fillId="3" borderId="148" xfId="0" applyNumberFormat="1" applyFont="1" applyFill="1" applyBorder="1" applyAlignment="1">
      <alignment horizontal="left" vertical="center" wrapText="1"/>
    </xf>
    <xf numFmtId="165" fontId="5" fillId="5" borderId="149" xfId="0" applyNumberFormat="1" applyFont="1" applyFill="1" applyBorder="1" applyAlignment="1">
      <alignment horizontal="right" vertical="center"/>
    </xf>
    <xf numFmtId="165" fontId="5" fillId="5" borderId="150" xfId="0" applyNumberFormat="1" applyFont="1" applyFill="1" applyBorder="1" applyAlignment="1">
      <alignment horizontal="right" vertical="center"/>
    </xf>
    <xf numFmtId="165" fontId="5" fillId="5" borderId="151" xfId="0" applyNumberFormat="1" applyFont="1" applyFill="1" applyBorder="1" applyAlignment="1">
      <alignment horizontal="right" vertical="center"/>
    </xf>
    <xf numFmtId="166" fontId="6" fillId="5" borderId="110" xfId="0" applyNumberFormat="1" applyFont="1" applyFill="1" applyBorder="1" applyAlignment="1">
      <alignment horizontal="right" vertical="center"/>
    </xf>
    <xf numFmtId="166" fontId="6" fillId="5" borderId="111" xfId="0" applyNumberFormat="1" applyFont="1" applyFill="1" applyBorder="1" applyAlignment="1">
      <alignment horizontal="right" vertical="center"/>
    </xf>
    <xf numFmtId="166" fontId="6" fillId="5" borderId="112" xfId="0" applyNumberFormat="1" applyFont="1" applyFill="1" applyBorder="1" applyAlignment="1">
      <alignment horizontal="right" vertical="center"/>
    </xf>
    <xf numFmtId="166" fontId="5" fillId="5" borderId="109" xfId="0" applyNumberFormat="1" applyFont="1" applyFill="1" applyBorder="1" applyAlignment="1">
      <alignment horizontal="right" vertical="center"/>
    </xf>
    <xf numFmtId="165" fontId="6" fillId="5" borderId="55" xfId="0" applyNumberFormat="1" applyFont="1" applyFill="1" applyBorder="1" applyAlignment="1">
      <alignment horizontal="right" vertical="center"/>
    </xf>
    <xf numFmtId="165" fontId="6" fillId="5" borderId="113" xfId="0" applyNumberFormat="1" applyFont="1" applyFill="1" applyBorder="1" applyAlignment="1">
      <alignment horizontal="right" vertical="center"/>
    </xf>
    <xf numFmtId="165" fontId="7" fillId="5" borderId="147" xfId="0" applyNumberFormat="1" applyFont="1" applyFill="1" applyBorder="1" applyAlignment="1">
      <alignment horizontal="right" vertical="center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0" xfId="0" applyFont="1" applyAlignment="1">
      <alignment horizontal="left" vertical="top" wrapText="1"/>
    </xf>
    <xf numFmtId="166" fontId="5" fillId="5" borderId="19" xfId="0" applyNumberFormat="1" applyFont="1" applyFill="1" applyBorder="1" applyAlignment="1">
      <alignment horizontal="right" vertical="center"/>
    </xf>
    <xf numFmtId="166" fontId="6" fillId="5" borderId="24" xfId="0" applyNumberFormat="1" applyFont="1" applyFill="1" applyBorder="1" applyAlignment="1">
      <alignment horizontal="right" vertical="center"/>
    </xf>
    <xf numFmtId="166" fontId="6" fillId="5" borderId="28" xfId="0" applyNumberFormat="1" applyFont="1" applyFill="1" applyBorder="1" applyAlignment="1">
      <alignment horizontal="right" vertical="center"/>
    </xf>
    <xf numFmtId="166" fontId="6" fillId="5" borderId="41" xfId="0" applyNumberFormat="1" applyFont="1" applyFill="1" applyBorder="1" applyAlignment="1">
      <alignment horizontal="right" vertical="center"/>
    </xf>
    <xf numFmtId="0" fontId="5" fillId="3" borderId="118" xfId="0" applyFont="1" applyFill="1" applyBorder="1" applyAlignment="1">
      <alignment horizontal="center"/>
    </xf>
    <xf numFmtId="0" fontId="5" fillId="3" borderId="103" xfId="0" applyFont="1" applyFill="1" applyBorder="1" applyAlignment="1">
      <alignment horizontal="center"/>
    </xf>
    <xf numFmtId="49" fontId="5" fillId="3" borderId="13" xfId="0" applyNumberFormat="1" applyFont="1" applyFill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49" fontId="9" fillId="3" borderId="143" xfId="0" applyNumberFormat="1" applyFont="1" applyFill="1" applyBorder="1" applyAlignment="1">
      <alignment horizontal="center" vertical="center" textRotation="90" shrinkToFit="1"/>
    </xf>
    <xf numFmtId="0" fontId="0" fillId="0" borderId="128" xfId="0" applyBorder="1" applyAlignment="1">
      <alignment horizontal="center" vertical="center" textRotation="90" shrinkToFit="1"/>
    </xf>
    <xf numFmtId="0" fontId="0" fillId="0" borderId="131" xfId="0" applyBorder="1" applyAlignment="1">
      <alignment horizontal="center" vertical="center" textRotation="90" shrinkToFit="1"/>
    </xf>
    <xf numFmtId="49" fontId="9" fillId="3" borderId="145" xfId="0" applyNumberFormat="1" applyFont="1" applyFill="1" applyBorder="1" applyAlignment="1">
      <alignment horizontal="center" vertical="center" textRotation="90" shrinkToFit="1"/>
    </xf>
    <xf numFmtId="49" fontId="9" fillId="3" borderId="146" xfId="0" applyNumberFormat="1" applyFont="1" applyFill="1" applyBorder="1" applyAlignment="1">
      <alignment horizontal="center" vertical="center" textRotation="90" shrinkToFit="1"/>
    </xf>
    <xf numFmtId="0" fontId="14" fillId="3" borderId="146" xfId="0" applyFont="1" applyFill="1" applyBorder="1" applyAlignment="1">
      <alignment horizontal="center" vertical="center" textRotation="90" shrinkToFit="1"/>
    </xf>
    <xf numFmtId="0" fontId="0" fillId="0" borderId="152" xfId="0" applyBorder="1" applyAlignment="1">
      <alignment horizontal="center" vertical="center" textRotation="90" shrinkToFit="1"/>
    </xf>
    <xf numFmtId="49" fontId="5" fillId="3" borderId="120" xfId="0" applyNumberFormat="1" applyFont="1" applyFill="1" applyBorder="1" applyAlignment="1">
      <alignment horizontal="center" vertical="center" wrapText="1"/>
    </xf>
    <xf numFmtId="49" fontId="5" fillId="3" borderId="43" xfId="0" applyNumberFormat="1" applyFont="1" applyFill="1" applyBorder="1" applyAlignment="1">
      <alignment horizontal="center" vertical="center" wrapText="1"/>
    </xf>
    <xf numFmtId="49" fontId="5" fillId="3" borderId="121" xfId="0" applyNumberFormat="1" applyFont="1" applyFill="1" applyBorder="1" applyAlignment="1">
      <alignment horizontal="center" vertical="center" wrapText="1"/>
    </xf>
    <xf numFmtId="49" fontId="5" fillId="3" borderId="26" xfId="0" applyNumberFormat="1" applyFont="1" applyFill="1" applyBorder="1" applyAlignment="1">
      <alignment horizontal="center" vertical="center" wrapText="1"/>
    </xf>
    <xf numFmtId="49" fontId="5" fillId="3" borderId="0" xfId="0" applyNumberFormat="1" applyFont="1" applyFill="1" applyAlignment="1">
      <alignment horizontal="center" vertical="center" wrapText="1"/>
    </xf>
    <xf numFmtId="49" fontId="5" fillId="3" borderId="27" xfId="0" applyNumberFormat="1" applyFont="1" applyFill="1" applyBorder="1" applyAlignment="1">
      <alignment horizontal="center" vertical="center" wrapText="1"/>
    </xf>
    <xf numFmtId="49" fontId="5" fillId="3" borderId="122" xfId="0" applyNumberFormat="1" applyFont="1" applyFill="1" applyBorder="1" applyAlignment="1">
      <alignment horizontal="center" vertical="center" wrapText="1"/>
    </xf>
    <xf numFmtId="49" fontId="5" fillId="3" borderId="123" xfId="0" applyNumberFormat="1" applyFont="1" applyFill="1" applyBorder="1" applyAlignment="1">
      <alignment horizontal="center" vertical="center" wrapText="1"/>
    </xf>
    <xf numFmtId="49" fontId="5" fillId="3" borderId="124" xfId="0" applyNumberFormat="1" applyFont="1" applyFill="1" applyBorder="1" applyAlignment="1">
      <alignment horizontal="center" vertical="center" wrapText="1"/>
    </xf>
    <xf numFmtId="0" fontId="0" fillId="0" borderId="146" xfId="0" applyBorder="1" applyAlignment="1">
      <alignment horizontal="center" vertical="center" textRotation="90" shrinkToFit="1"/>
    </xf>
    <xf numFmtId="49" fontId="5" fillId="3" borderId="9" xfId="0" applyNumberFormat="1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5" fillId="3" borderId="134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115" xfId="0" applyFont="1" applyFill="1" applyBorder="1" applyAlignment="1">
      <alignment horizontal="center"/>
    </xf>
    <xf numFmtId="0" fontId="5" fillId="3" borderId="106" xfId="0" applyFont="1" applyFill="1" applyBorder="1" applyAlignment="1">
      <alignment horizontal="center"/>
    </xf>
    <xf numFmtId="49" fontId="7" fillId="3" borderId="120" xfId="0" applyNumberFormat="1" applyFont="1" applyFill="1" applyBorder="1" applyAlignment="1">
      <alignment horizontal="center" vertical="center" wrapText="1"/>
    </xf>
    <xf numFmtId="49" fontId="7" fillId="3" borderId="43" xfId="0" applyNumberFormat="1" applyFont="1" applyFill="1" applyBorder="1" applyAlignment="1">
      <alignment horizontal="center" vertical="center" wrapText="1"/>
    </xf>
    <xf numFmtId="49" fontId="7" fillId="3" borderId="121" xfId="0" applyNumberFormat="1" applyFont="1" applyFill="1" applyBorder="1" applyAlignment="1">
      <alignment horizontal="center" vertical="center" wrapText="1"/>
    </xf>
    <xf numFmtId="49" fontId="7" fillId="3" borderId="26" xfId="0" applyNumberFormat="1" applyFont="1" applyFill="1" applyBorder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 wrapText="1"/>
    </xf>
    <xf numFmtId="49" fontId="7" fillId="3" borderId="27" xfId="0" applyNumberFormat="1" applyFont="1" applyFill="1" applyBorder="1" applyAlignment="1">
      <alignment horizontal="center" vertical="center" wrapText="1"/>
    </xf>
    <xf numFmtId="49" fontId="7" fillId="3" borderId="122" xfId="0" applyNumberFormat="1" applyFont="1" applyFill="1" applyBorder="1" applyAlignment="1">
      <alignment horizontal="center" vertical="center" wrapText="1"/>
    </xf>
    <xf numFmtId="49" fontId="7" fillId="3" borderId="123" xfId="0" applyNumberFormat="1" applyFont="1" applyFill="1" applyBorder="1" applyAlignment="1">
      <alignment horizontal="center" vertical="center" wrapText="1"/>
    </xf>
    <xf numFmtId="49" fontId="7" fillId="3" borderId="124" xfId="0" applyNumberFormat="1" applyFont="1" applyFill="1" applyBorder="1" applyAlignment="1">
      <alignment horizontal="center" vertical="center" wrapText="1"/>
    </xf>
    <xf numFmtId="0" fontId="7" fillId="3" borderId="115" xfId="0" applyFont="1" applyFill="1" applyBorder="1" applyAlignment="1">
      <alignment horizontal="center"/>
    </xf>
    <xf numFmtId="0" fontId="7" fillId="3" borderId="106" xfId="0" applyFont="1" applyFill="1" applyBorder="1" applyAlignment="1">
      <alignment horizontal="center"/>
    </xf>
    <xf numFmtId="0" fontId="7" fillId="3" borderId="134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3" borderId="118" xfId="0" applyFont="1" applyFill="1" applyBorder="1" applyAlignment="1">
      <alignment horizontal="center"/>
    </xf>
    <xf numFmtId="0" fontId="7" fillId="3" borderId="103" xfId="0" applyFont="1" applyFill="1" applyBorder="1" applyAlignment="1">
      <alignment horizontal="center"/>
    </xf>
    <xf numFmtId="49" fontId="9" fillId="3" borderId="127" xfId="0" applyNumberFormat="1" applyFont="1" applyFill="1" applyBorder="1" applyAlignment="1">
      <alignment horizontal="center" vertical="center" textRotation="90" shrinkToFit="1"/>
    </xf>
    <xf numFmtId="0" fontId="14" fillId="3" borderId="128" xfId="0" applyFont="1" applyFill="1" applyBorder="1" applyAlignment="1">
      <alignment horizontal="center" vertical="center" textRotation="90" shrinkToFit="1"/>
    </xf>
    <xf numFmtId="49" fontId="9" fillId="3" borderId="129" xfId="0" applyNumberFormat="1" applyFont="1" applyFill="1" applyBorder="1" applyAlignment="1">
      <alignment horizontal="center" vertical="center" textRotation="90" shrinkToFit="1"/>
    </xf>
    <xf numFmtId="0" fontId="14" fillId="3" borderId="130" xfId="0" applyFont="1" applyFill="1" applyBorder="1" applyAlignment="1">
      <alignment horizontal="center" vertical="center" textRotation="90" shrinkToFit="1"/>
    </xf>
    <xf numFmtId="49" fontId="9" fillId="3" borderId="127" xfId="1" applyNumberFormat="1" applyFont="1" applyFill="1" applyBorder="1" applyAlignment="1">
      <alignment horizontal="center" vertical="center" textRotation="90" shrinkToFit="1"/>
    </xf>
    <xf numFmtId="0" fontId="1" fillId="3" borderId="131" xfId="1" applyFill="1" applyBorder="1" applyAlignment="1">
      <alignment horizontal="center" vertical="center" textRotation="90" shrinkToFit="1"/>
    </xf>
    <xf numFmtId="0" fontId="1" fillId="3" borderId="128" xfId="1" applyFill="1" applyBorder="1" applyAlignment="1">
      <alignment horizontal="center" vertical="center" textRotation="90" shrinkToFit="1"/>
    </xf>
    <xf numFmtId="49" fontId="5" fillId="3" borderId="120" xfId="1" applyNumberFormat="1" applyFont="1" applyFill="1" applyBorder="1" applyAlignment="1">
      <alignment horizontal="center" vertical="center" wrapText="1"/>
    </xf>
    <xf numFmtId="49" fontId="5" fillId="3" borderId="43" xfId="1" applyNumberFormat="1" applyFont="1" applyFill="1" applyBorder="1" applyAlignment="1">
      <alignment horizontal="center" vertical="center" wrapText="1"/>
    </xf>
    <xf numFmtId="49" fontId="5" fillId="3" borderId="121" xfId="1" applyNumberFormat="1" applyFont="1" applyFill="1" applyBorder="1" applyAlignment="1">
      <alignment horizontal="center" vertical="center" wrapText="1"/>
    </xf>
    <xf numFmtId="49" fontId="5" fillId="3" borderId="26" xfId="1" applyNumberFormat="1" applyFont="1" applyFill="1" applyBorder="1" applyAlignment="1">
      <alignment horizontal="center" vertical="center" wrapText="1"/>
    </xf>
    <xf numFmtId="49" fontId="5" fillId="3" borderId="0" xfId="1" applyNumberFormat="1" applyFont="1" applyFill="1" applyAlignment="1">
      <alignment horizontal="center" vertical="center" wrapText="1"/>
    </xf>
    <xf numFmtId="49" fontId="5" fillId="3" borderId="27" xfId="1" applyNumberFormat="1" applyFont="1" applyFill="1" applyBorder="1" applyAlignment="1">
      <alignment horizontal="center" vertical="center" wrapText="1"/>
    </xf>
    <xf numFmtId="49" fontId="5" fillId="3" borderId="122" xfId="1" applyNumberFormat="1" applyFont="1" applyFill="1" applyBorder="1" applyAlignment="1">
      <alignment horizontal="center" vertical="center" wrapText="1"/>
    </xf>
    <xf numFmtId="49" fontId="5" fillId="3" borderId="123" xfId="1" applyNumberFormat="1" applyFont="1" applyFill="1" applyBorder="1" applyAlignment="1">
      <alignment horizontal="center" vertical="center" wrapText="1"/>
    </xf>
    <xf numFmtId="49" fontId="5" fillId="3" borderId="124" xfId="1" applyNumberFormat="1" applyFont="1" applyFill="1" applyBorder="1" applyAlignment="1">
      <alignment horizontal="center" vertical="center" wrapText="1"/>
    </xf>
    <xf numFmtId="0" fontId="0" fillId="3" borderId="128" xfId="0" applyFill="1" applyBorder="1" applyAlignment="1">
      <alignment horizontal="center" vertical="center" textRotation="90" shrinkToFit="1"/>
    </xf>
    <xf numFmtId="0" fontId="0" fillId="3" borderId="131" xfId="0" applyFill="1" applyBorder="1" applyAlignment="1">
      <alignment horizontal="center" vertical="center" textRotation="90" shrinkToFit="1"/>
    </xf>
    <xf numFmtId="49" fontId="9" fillId="3" borderId="132" xfId="0" applyNumberFormat="1" applyFont="1" applyFill="1" applyBorder="1" applyAlignment="1">
      <alignment horizontal="center" vertical="center" textRotation="90" shrinkToFit="1"/>
    </xf>
    <xf numFmtId="0" fontId="14" fillId="3" borderId="126" xfId="0" applyFont="1" applyFill="1" applyBorder="1" applyAlignment="1">
      <alignment horizontal="center" vertical="center" textRotation="90" shrinkToFit="1"/>
    </xf>
    <xf numFmtId="0" fontId="14" fillId="3" borderId="133" xfId="0" applyFont="1" applyFill="1" applyBorder="1" applyAlignment="1">
      <alignment horizontal="center" vertical="center" textRotation="90" shrinkToFit="1"/>
    </xf>
    <xf numFmtId="0" fontId="14" fillId="3" borderId="119" xfId="0" applyFont="1" applyFill="1" applyBorder="1" applyAlignment="1">
      <alignment horizontal="center" vertical="center" textRotation="90" shrinkToFit="1"/>
    </xf>
    <xf numFmtId="49" fontId="9" fillId="3" borderId="116" xfId="0" applyNumberFormat="1" applyFont="1" applyFill="1" applyBorder="1" applyAlignment="1">
      <alignment horizontal="center" vertical="center" textRotation="90" shrinkToFit="1"/>
    </xf>
    <xf numFmtId="0" fontId="0" fillId="3" borderId="117" xfId="0" applyFill="1" applyBorder="1" applyAlignment="1">
      <alignment horizontal="center" vertical="center" textRotation="90" shrinkToFit="1"/>
    </xf>
    <xf numFmtId="0" fontId="14" fillId="3" borderId="117" xfId="0" applyFont="1" applyFill="1" applyBorder="1" applyAlignment="1">
      <alignment horizontal="center" vertical="center" textRotation="90" shrinkToFit="1"/>
    </xf>
    <xf numFmtId="0" fontId="6" fillId="0" borderId="9" xfId="0" applyFont="1" applyBorder="1" applyAlignment="1">
      <alignment vertical="center" wrapText="1"/>
    </xf>
    <xf numFmtId="0" fontId="5" fillId="3" borderId="125" xfId="0" applyFont="1" applyFill="1" applyBorder="1" applyAlignment="1">
      <alignment horizontal="center"/>
    </xf>
    <xf numFmtId="0" fontId="5" fillId="3" borderId="107" xfId="0" applyFont="1" applyFill="1" applyBorder="1" applyAlignment="1">
      <alignment horizontal="center"/>
    </xf>
    <xf numFmtId="0" fontId="15" fillId="0" borderId="0" xfId="1" applyFont="1" applyAlignment="1">
      <alignment horizontal="left" vertical="top" wrapText="1"/>
    </xf>
    <xf numFmtId="49" fontId="9" fillId="3" borderId="117" xfId="0" applyNumberFormat="1" applyFont="1" applyFill="1" applyBorder="1" applyAlignment="1">
      <alignment horizontal="center" vertical="center" textRotation="90" shrinkToFit="1"/>
    </xf>
    <xf numFmtId="49" fontId="9" fillId="3" borderId="126" xfId="0" applyNumberFormat="1" applyFont="1" applyFill="1" applyBorder="1" applyAlignment="1">
      <alignment horizontal="center" vertical="center" textRotation="90" shrinkToFit="1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0" xfId="0" applyFont="1" applyAlignment="1">
      <alignment horizontal="left" vertical="top" wrapText="1"/>
    </xf>
    <xf numFmtId="49" fontId="9" fillId="3" borderId="119" xfId="0" applyNumberFormat="1" applyFont="1" applyFill="1" applyBorder="1" applyAlignment="1">
      <alignment horizontal="center" vertical="center" textRotation="90" shrinkToFit="1"/>
    </xf>
    <xf numFmtId="49" fontId="6" fillId="3" borderId="22" xfId="0" applyNumberFormat="1" applyFont="1" applyFill="1" applyBorder="1" applyAlignment="1">
      <alignment horizontal="left" vertical="center" wrapText="1"/>
    </xf>
    <xf numFmtId="49" fontId="6" fillId="3" borderId="22" xfId="0" applyNumberFormat="1" applyFont="1" applyFill="1" applyBorder="1" applyAlignment="1">
      <alignment horizontal="left" vertical="center"/>
    </xf>
    <xf numFmtId="0" fontId="0" fillId="3" borderId="126" xfId="0" applyFill="1" applyBorder="1" applyAlignment="1">
      <alignment horizontal="center" vertical="center" textRotation="90" shrinkToFit="1"/>
    </xf>
    <xf numFmtId="49" fontId="6" fillId="3" borderId="79" xfId="0" applyNumberFormat="1" applyFont="1" applyFill="1" applyBorder="1" applyAlignment="1">
      <alignment horizontal="left" vertical="center" wrapText="1"/>
    </xf>
    <xf numFmtId="0" fontId="29" fillId="2" borderId="0" xfId="0" applyFont="1" applyFill="1" applyAlignment="1" applyProtection="1">
      <alignment horizontal="left" vertical="center"/>
      <protection hidden="1"/>
    </xf>
  </cellXfs>
  <cellStyles count="3">
    <cellStyle name="Normální" xfId="0" builtinId="0"/>
    <cellStyle name="normální_Vyv_b5_2" xfId="1" xr:uid="{00000000-0005-0000-0000-000001000000}"/>
    <cellStyle name="Procenta" xfId="2" builtinId="5"/>
  </cellStyles>
  <dxfs count="5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1" defaultTableStyle="TableStyleMedium2" defaultPivotStyle="PivotStyleLight16">
    <tableStyle name="Invisible" pivot="0" table="0" count="0" xr9:uid="{BE5B739C-76EF-492A-B59C-50643954A759}"/>
  </tableStyles>
  <colors>
    <mruColors>
      <color rgb="FF33CCCC"/>
      <color rgb="FF008080"/>
      <color rgb="FF003366"/>
      <color rgb="FFCCFFFF"/>
      <color rgb="FF00FFFF"/>
      <color rgb="FF66FFFF"/>
      <color rgb="FF66CCFF"/>
      <color rgb="FFCCEC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microsoft.com/office/2006/relationships/attachedToolbars" Target="attachedToolbars.bin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857987084601588E-2"/>
          <c:y val="5.0209256310122241E-2"/>
          <c:w val="0.85787942072820678"/>
          <c:h val="0.8138083626932314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'GB1'!$J$11</c:f>
              <c:strCache>
                <c:ptCount val="1"/>
                <c:pt idx="0">
                  <c:v>1–100 žáků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2018/18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'GB1'!$K$11:$U$11</c:f>
              <c:numCache>
                <c:formatCode>0.0%</c:formatCode>
                <c:ptCount val="11"/>
                <c:pt idx="0">
                  <c:v>0.10512129380053908</c:v>
                </c:pt>
                <c:pt idx="1">
                  <c:v>0.10054347826086957</c:v>
                </c:pt>
                <c:pt idx="2">
                  <c:v>9.5628415300546443E-2</c:v>
                </c:pt>
                <c:pt idx="3">
                  <c:v>9.8630136986301367E-2</c:v>
                </c:pt>
                <c:pt idx="4">
                  <c:v>8.5635359116022103E-2</c:v>
                </c:pt>
                <c:pt idx="5">
                  <c:v>7.1625344352617082E-2</c:v>
                </c:pt>
                <c:pt idx="6">
                  <c:v>7.2625698324022353E-2</c:v>
                </c:pt>
                <c:pt idx="7">
                  <c:v>5.9154929577464786E-2</c:v>
                </c:pt>
                <c:pt idx="8">
                  <c:v>6.1971830985915494E-2</c:v>
                </c:pt>
                <c:pt idx="9">
                  <c:v>6.2146892655367235E-2</c:v>
                </c:pt>
                <c:pt idx="10">
                  <c:v>7.9889807162534437E-2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B7-450B-9D33-7B324A2388D2}"/>
            </c:ext>
          </c:extLst>
        </c:ser>
        <c:ser>
          <c:idx val="1"/>
          <c:order val="1"/>
          <c:tx>
            <c:strRef>
              <c:f>'GB1'!$J$12</c:f>
              <c:strCache>
                <c:ptCount val="1"/>
                <c:pt idx="0">
                  <c:v>101–200 žáků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2018/18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'GB1'!$K$12:$U$12</c:f>
              <c:numCache>
                <c:formatCode>0.0%</c:formatCode>
                <c:ptCount val="11"/>
                <c:pt idx="0">
                  <c:v>0.13477088948787061</c:v>
                </c:pt>
                <c:pt idx="1">
                  <c:v>0.13315217391304349</c:v>
                </c:pt>
                <c:pt idx="2">
                  <c:v>0.14754098360655737</c:v>
                </c:pt>
                <c:pt idx="3">
                  <c:v>0.13424657534246576</c:v>
                </c:pt>
                <c:pt idx="4">
                  <c:v>0.13812154696132597</c:v>
                </c:pt>
                <c:pt idx="5">
                  <c:v>0.15702479338842976</c:v>
                </c:pt>
                <c:pt idx="6">
                  <c:v>0.13407821229050279</c:v>
                </c:pt>
                <c:pt idx="7">
                  <c:v>0.14366197183098592</c:v>
                </c:pt>
                <c:pt idx="8">
                  <c:v>0.13239436619718309</c:v>
                </c:pt>
                <c:pt idx="9">
                  <c:v>0.12429378531073447</c:v>
                </c:pt>
                <c:pt idx="10">
                  <c:v>0.11570247933884298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B7-450B-9D33-7B324A2388D2}"/>
            </c:ext>
          </c:extLst>
        </c:ser>
        <c:ser>
          <c:idx val="2"/>
          <c:order val="2"/>
          <c:tx>
            <c:strRef>
              <c:f>'GB1'!$J$13</c:f>
              <c:strCache>
                <c:ptCount val="1"/>
                <c:pt idx="0">
                  <c:v>201–300 žáků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2018/18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'GB1'!$K$13:$U$13</c:f>
              <c:numCache>
                <c:formatCode>0.0%</c:formatCode>
                <c:ptCount val="11"/>
                <c:pt idx="0">
                  <c:v>0.16711590296495957</c:v>
                </c:pt>
                <c:pt idx="1">
                  <c:v>0.19021739130434784</c:v>
                </c:pt>
                <c:pt idx="2">
                  <c:v>0.19672131147540983</c:v>
                </c:pt>
                <c:pt idx="3">
                  <c:v>0.21643835616438356</c:v>
                </c:pt>
                <c:pt idx="4">
                  <c:v>0.20994475138121546</c:v>
                </c:pt>
                <c:pt idx="5">
                  <c:v>0.19834710743801653</c:v>
                </c:pt>
                <c:pt idx="6">
                  <c:v>0.21229050279329609</c:v>
                </c:pt>
                <c:pt idx="7">
                  <c:v>0.20563380281690141</c:v>
                </c:pt>
                <c:pt idx="8">
                  <c:v>0.21690140845070421</c:v>
                </c:pt>
                <c:pt idx="9">
                  <c:v>0.2175141242937853</c:v>
                </c:pt>
                <c:pt idx="10">
                  <c:v>0.20385674931129477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B7-450B-9D33-7B324A2388D2}"/>
            </c:ext>
          </c:extLst>
        </c:ser>
        <c:ser>
          <c:idx val="3"/>
          <c:order val="3"/>
          <c:tx>
            <c:strRef>
              <c:f>'GB1'!$J$14</c:f>
              <c:strCache>
                <c:ptCount val="1"/>
                <c:pt idx="0">
                  <c:v>301–400 žáků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2018/18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'GB1'!$K$14:$U$14</c:f>
              <c:numCache>
                <c:formatCode>0.0%</c:formatCode>
                <c:ptCount val="11"/>
                <c:pt idx="0">
                  <c:v>0.19946091644204852</c:v>
                </c:pt>
                <c:pt idx="1">
                  <c:v>0.19021739130434784</c:v>
                </c:pt>
                <c:pt idx="2">
                  <c:v>0.18852459016393441</c:v>
                </c:pt>
                <c:pt idx="3">
                  <c:v>0.18356164383561643</c:v>
                </c:pt>
                <c:pt idx="4">
                  <c:v>0.20165745856353592</c:v>
                </c:pt>
                <c:pt idx="5">
                  <c:v>0.21212121212121213</c:v>
                </c:pt>
                <c:pt idx="6">
                  <c:v>0.20391061452513967</c:v>
                </c:pt>
                <c:pt idx="7">
                  <c:v>0.21690140845070421</c:v>
                </c:pt>
                <c:pt idx="8">
                  <c:v>0.20845070422535211</c:v>
                </c:pt>
                <c:pt idx="9">
                  <c:v>0.19774011299435029</c:v>
                </c:pt>
                <c:pt idx="10">
                  <c:v>0.21212121212121213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B7-450B-9D33-7B324A2388D2}"/>
            </c:ext>
          </c:extLst>
        </c:ser>
        <c:ser>
          <c:idx val="4"/>
          <c:order val="4"/>
          <c:tx>
            <c:strRef>
              <c:f>'GB1'!$J$15</c:f>
              <c:strCache>
                <c:ptCount val="1"/>
                <c:pt idx="0">
                  <c:v>401–500 žáků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2018/18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'GB1'!$K$15:$U$15</c:f>
              <c:numCache>
                <c:formatCode>0.0%</c:formatCode>
                <c:ptCount val="11"/>
                <c:pt idx="0">
                  <c:v>0.15094339622641509</c:v>
                </c:pt>
                <c:pt idx="1">
                  <c:v>0.14130434782608695</c:v>
                </c:pt>
                <c:pt idx="2">
                  <c:v>0.13934426229508196</c:v>
                </c:pt>
                <c:pt idx="3">
                  <c:v>0.13150684931506848</c:v>
                </c:pt>
                <c:pt idx="4">
                  <c:v>0.12154696132596685</c:v>
                </c:pt>
                <c:pt idx="5">
                  <c:v>0.12396694214876033</c:v>
                </c:pt>
                <c:pt idx="6">
                  <c:v>0.13407821229050279</c:v>
                </c:pt>
                <c:pt idx="7">
                  <c:v>0.13802816901408452</c:v>
                </c:pt>
                <c:pt idx="8">
                  <c:v>0.13802816901408452</c:v>
                </c:pt>
                <c:pt idx="9">
                  <c:v>0.15536723163841809</c:v>
                </c:pt>
                <c:pt idx="10">
                  <c:v>0.15151515151515152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B7-450B-9D33-7B324A2388D2}"/>
            </c:ext>
          </c:extLst>
        </c:ser>
        <c:ser>
          <c:idx val="5"/>
          <c:order val="5"/>
          <c:tx>
            <c:strRef>
              <c:f>'GB1'!$J$16</c:f>
              <c:strCache>
                <c:ptCount val="1"/>
                <c:pt idx="0">
                  <c:v>501–600 žáků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2018/18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'GB1'!$K$16:$U$16</c:f>
              <c:numCache>
                <c:formatCode>0.0%</c:formatCode>
                <c:ptCount val="11"/>
                <c:pt idx="0">
                  <c:v>0.11320754716981132</c:v>
                </c:pt>
                <c:pt idx="1">
                  <c:v>0.125</c:v>
                </c:pt>
                <c:pt idx="2">
                  <c:v>0.12841530054644809</c:v>
                </c:pt>
                <c:pt idx="3">
                  <c:v>0.13150684931506848</c:v>
                </c:pt>
                <c:pt idx="4">
                  <c:v>0.13535911602209943</c:v>
                </c:pt>
                <c:pt idx="5">
                  <c:v>0.13223140495867769</c:v>
                </c:pt>
                <c:pt idx="6">
                  <c:v>0.13128491620111732</c:v>
                </c:pt>
                <c:pt idx="7">
                  <c:v>0.13239436619718309</c:v>
                </c:pt>
                <c:pt idx="8">
                  <c:v>0.13239436619718309</c:v>
                </c:pt>
                <c:pt idx="9">
                  <c:v>0.12146892655367232</c:v>
                </c:pt>
                <c:pt idx="10">
                  <c:v>0.1184573002754821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0B7-450B-9D33-7B324A2388D2}"/>
            </c:ext>
          </c:extLst>
        </c:ser>
        <c:ser>
          <c:idx val="6"/>
          <c:order val="6"/>
          <c:tx>
            <c:strRef>
              <c:f>'GB1'!$J$17</c:f>
              <c:strCache>
                <c:ptCount val="1"/>
                <c:pt idx="0">
                  <c:v>601–700 žáků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2018/18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'GB1'!$K$17:$U$17</c:f>
              <c:numCache>
                <c:formatCode>0.0%</c:formatCode>
                <c:ptCount val="11"/>
                <c:pt idx="0">
                  <c:v>6.7385444743935305E-2</c:v>
                </c:pt>
                <c:pt idx="1">
                  <c:v>6.5217391304347824E-2</c:v>
                </c:pt>
                <c:pt idx="2">
                  <c:v>5.4644808743169397E-2</c:v>
                </c:pt>
                <c:pt idx="3">
                  <c:v>6.0273972602739728E-2</c:v>
                </c:pt>
                <c:pt idx="4">
                  <c:v>6.6298342541436461E-2</c:v>
                </c:pt>
                <c:pt idx="5">
                  <c:v>6.8870523415977963E-2</c:v>
                </c:pt>
                <c:pt idx="6">
                  <c:v>6.4245810055865923E-2</c:v>
                </c:pt>
                <c:pt idx="7">
                  <c:v>5.9154929577464786E-2</c:v>
                </c:pt>
                <c:pt idx="8">
                  <c:v>6.4788732394366194E-2</c:v>
                </c:pt>
                <c:pt idx="9">
                  <c:v>7.3446327683615822E-2</c:v>
                </c:pt>
                <c:pt idx="10">
                  <c:v>6.8870523415977963E-2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0B7-450B-9D33-7B324A2388D2}"/>
            </c:ext>
          </c:extLst>
        </c:ser>
        <c:ser>
          <c:idx val="7"/>
          <c:order val="7"/>
          <c:tx>
            <c:strRef>
              <c:f>'GB1'!$J$18</c:f>
              <c:strCache>
                <c:ptCount val="1"/>
                <c:pt idx="0">
                  <c:v>701 a více žáků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2018/18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'GB1'!$K$18:$U$18</c:f>
              <c:numCache>
                <c:formatCode>0.0%</c:formatCode>
                <c:ptCount val="11"/>
                <c:pt idx="0">
                  <c:v>6.1994609164420483E-2</c:v>
                </c:pt>
                <c:pt idx="1">
                  <c:v>5.434782608695652E-2</c:v>
                </c:pt>
                <c:pt idx="2">
                  <c:v>4.9180327868852458E-2</c:v>
                </c:pt>
                <c:pt idx="3">
                  <c:v>4.3835616438356165E-2</c:v>
                </c:pt>
                <c:pt idx="4">
                  <c:v>4.1436464088397788E-2</c:v>
                </c:pt>
                <c:pt idx="5">
                  <c:v>3.5812672176308541E-2</c:v>
                </c:pt>
                <c:pt idx="6">
                  <c:v>4.7486033519553071E-2</c:v>
                </c:pt>
                <c:pt idx="7">
                  <c:v>4.507042253521127E-2</c:v>
                </c:pt>
                <c:pt idx="8">
                  <c:v>4.507042253521127E-2</c:v>
                </c:pt>
                <c:pt idx="9">
                  <c:v>4.8022598870056499E-2</c:v>
                </c:pt>
                <c:pt idx="10">
                  <c:v>4.9586776859504134E-2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0B7-450B-9D33-7B324A238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-851644336"/>
        <c:axId val="-851642160"/>
      </c:barChart>
      <c:catAx>
        <c:axId val="-8516443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51642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51642160"/>
        <c:scaling>
          <c:orientation val="minMax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51644336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92050303235224118"/>
          <c:w val="1"/>
          <c:h val="7.723287639054210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052129768043494E-2"/>
          <c:y val="4.9800845252627429E-2"/>
          <c:w val="0.88333770452293114"/>
          <c:h val="0.7968135240420388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'GB2'!$J$11</c:f>
              <c:strCache>
                <c:ptCount val="1"/>
                <c:pt idx="0">
                  <c:v>1–100 žáků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'GB2'!$K$11:$U$11</c:f>
              <c:numCache>
                <c:formatCode>0.0%</c:formatCode>
                <c:ptCount val="11"/>
                <c:pt idx="0">
                  <c:v>0.28478964401294499</c:v>
                </c:pt>
                <c:pt idx="1">
                  <c:v>0.30463576158940397</c:v>
                </c:pt>
                <c:pt idx="2">
                  <c:v>0.34563758389261745</c:v>
                </c:pt>
                <c:pt idx="3">
                  <c:v>0.33557046979865773</c:v>
                </c:pt>
                <c:pt idx="4">
                  <c:v>0.31186440677966104</c:v>
                </c:pt>
                <c:pt idx="5">
                  <c:v>0.27491408934707906</c:v>
                </c:pt>
                <c:pt idx="6">
                  <c:v>0.28275862068965518</c:v>
                </c:pt>
                <c:pt idx="7">
                  <c:v>0.28965517241379313</c:v>
                </c:pt>
                <c:pt idx="8">
                  <c:v>0.2857142857142857</c:v>
                </c:pt>
                <c:pt idx="9">
                  <c:v>0.26829268292682928</c:v>
                </c:pt>
                <c:pt idx="10">
                  <c:v>0.26190476190476192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7-48A6-A147-DB7C8F779421}"/>
            </c:ext>
          </c:extLst>
        </c:ser>
        <c:ser>
          <c:idx val="1"/>
          <c:order val="1"/>
          <c:tx>
            <c:strRef>
              <c:f>'GB2'!$J$12</c:f>
              <c:strCache>
                <c:ptCount val="1"/>
                <c:pt idx="0">
                  <c:v>101–200 žáků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'GB2'!$K$12:$U$12</c:f>
              <c:numCache>
                <c:formatCode>0.0%</c:formatCode>
                <c:ptCount val="11"/>
                <c:pt idx="0">
                  <c:v>0.37864077669902912</c:v>
                </c:pt>
                <c:pt idx="1">
                  <c:v>0.38410596026490068</c:v>
                </c:pt>
                <c:pt idx="2">
                  <c:v>0.3523489932885906</c:v>
                </c:pt>
                <c:pt idx="3">
                  <c:v>0.3523489932885906</c:v>
                </c:pt>
                <c:pt idx="4">
                  <c:v>0.36271186440677966</c:v>
                </c:pt>
                <c:pt idx="5">
                  <c:v>0.3951890034364261</c:v>
                </c:pt>
                <c:pt idx="6">
                  <c:v>0.38620689655172413</c:v>
                </c:pt>
                <c:pt idx="7">
                  <c:v>0.38275862068965516</c:v>
                </c:pt>
                <c:pt idx="8">
                  <c:v>0.36585365853658536</c:v>
                </c:pt>
                <c:pt idx="9">
                  <c:v>0.37282229965156793</c:v>
                </c:pt>
                <c:pt idx="10">
                  <c:v>0.37755102040816324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7-48A6-A147-DB7C8F779421}"/>
            </c:ext>
          </c:extLst>
        </c:ser>
        <c:ser>
          <c:idx val="2"/>
          <c:order val="2"/>
          <c:tx>
            <c:strRef>
              <c:f>'GB2'!$J$13</c:f>
              <c:strCache>
                <c:ptCount val="1"/>
                <c:pt idx="0">
                  <c:v>201–300 žáků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'GB2'!$K$13:$U$13</c:f>
              <c:numCache>
                <c:formatCode>0.0%</c:formatCode>
                <c:ptCount val="11"/>
                <c:pt idx="0">
                  <c:v>0.21035598705501618</c:v>
                </c:pt>
                <c:pt idx="1">
                  <c:v>0.18211920529801323</c:v>
                </c:pt>
                <c:pt idx="2">
                  <c:v>0.17114093959731544</c:v>
                </c:pt>
                <c:pt idx="3">
                  <c:v>0.18120805369127516</c:v>
                </c:pt>
                <c:pt idx="4">
                  <c:v>0.2</c:v>
                </c:pt>
                <c:pt idx="5">
                  <c:v>0.20618556701030927</c:v>
                </c:pt>
                <c:pt idx="6">
                  <c:v>0.2</c:v>
                </c:pt>
                <c:pt idx="7">
                  <c:v>0.19655172413793104</c:v>
                </c:pt>
                <c:pt idx="8">
                  <c:v>0.22299651567944251</c:v>
                </c:pt>
                <c:pt idx="9">
                  <c:v>0.23344947735191637</c:v>
                </c:pt>
                <c:pt idx="10">
                  <c:v>0.23469387755102042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F7-48A6-A147-DB7C8F779421}"/>
            </c:ext>
          </c:extLst>
        </c:ser>
        <c:ser>
          <c:idx val="3"/>
          <c:order val="3"/>
          <c:tx>
            <c:strRef>
              <c:f>'GB2'!$J$14</c:f>
              <c:strCache>
                <c:ptCount val="1"/>
                <c:pt idx="0">
                  <c:v>301–400 žáků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'GB2'!$K$14:$U$14</c:f>
              <c:numCache>
                <c:formatCode>0.0%</c:formatCode>
                <c:ptCount val="11"/>
                <c:pt idx="0">
                  <c:v>7.7669902912621352E-2</c:v>
                </c:pt>
                <c:pt idx="1">
                  <c:v>8.9403973509933773E-2</c:v>
                </c:pt>
                <c:pt idx="2">
                  <c:v>9.7315436241610737E-2</c:v>
                </c:pt>
                <c:pt idx="3">
                  <c:v>9.7315436241610737E-2</c:v>
                </c:pt>
                <c:pt idx="4">
                  <c:v>8.8135593220338981E-2</c:v>
                </c:pt>
                <c:pt idx="5">
                  <c:v>8.5910652920962199E-2</c:v>
                </c:pt>
                <c:pt idx="6">
                  <c:v>9.3103448275862075E-2</c:v>
                </c:pt>
                <c:pt idx="7">
                  <c:v>9.3103448275862075E-2</c:v>
                </c:pt>
                <c:pt idx="8">
                  <c:v>8.3623693379790948E-2</c:v>
                </c:pt>
                <c:pt idx="9">
                  <c:v>8.0139372822299645E-2</c:v>
                </c:pt>
                <c:pt idx="10">
                  <c:v>8.1632653061224483E-2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F7-48A6-A147-DB7C8F779421}"/>
            </c:ext>
          </c:extLst>
        </c:ser>
        <c:ser>
          <c:idx val="4"/>
          <c:order val="4"/>
          <c:tx>
            <c:strRef>
              <c:f>'GB2'!$J$15</c:f>
              <c:strCache>
                <c:ptCount val="1"/>
                <c:pt idx="0">
                  <c:v>401–500 žáků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1.716296354058318E-3"/>
                  <c:y val="-2.19820646644070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F7-48A6-A147-DB7C8F77942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'GB2'!$K$15:$U$15</c:f>
              <c:numCache>
                <c:formatCode>0.0%</c:formatCode>
                <c:ptCount val="11"/>
                <c:pt idx="0">
                  <c:v>4.2071197411003236E-2</c:v>
                </c:pt>
                <c:pt idx="1">
                  <c:v>3.3112582781456956E-2</c:v>
                </c:pt>
                <c:pt idx="2">
                  <c:v>2.6845637583892617E-2</c:v>
                </c:pt>
                <c:pt idx="3">
                  <c:v>2.6845637583892617E-2</c:v>
                </c:pt>
                <c:pt idx="4">
                  <c:v>3.0508474576271188E-2</c:v>
                </c:pt>
                <c:pt idx="5">
                  <c:v>3.0927835051546393E-2</c:v>
                </c:pt>
                <c:pt idx="6">
                  <c:v>3.1034482758620689E-2</c:v>
                </c:pt>
                <c:pt idx="7">
                  <c:v>2.7586206896551724E-2</c:v>
                </c:pt>
                <c:pt idx="8">
                  <c:v>2.7874564459930314E-2</c:v>
                </c:pt>
                <c:pt idx="9">
                  <c:v>3.484320557491289E-2</c:v>
                </c:pt>
                <c:pt idx="10">
                  <c:v>3.4013605442176874E-2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9F7-48A6-A147-DB7C8F779421}"/>
            </c:ext>
          </c:extLst>
        </c:ser>
        <c:ser>
          <c:idx val="5"/>
          <c:order val="5"/>
          <c:tx>
            <c:strRef>
              <c:f>'GB2'!$J$16</c:f>
              <c:strCache>
                <c:ptCount val="1"/>
                <c:pt idx="0">
                  <c:v>501 a více žáků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2208640759470893E-2"/>
                  <c:y val="-1.47507389922884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9F7-48A6-A147-DB7C8F779421}"/>
                </c:ext>
              </c:extLst>
            </c:dLbl>
            <c:dLbl>
              <c:idx val="1"/>
              <c:layout>
                <c:manualLayout>
                  <c:x val="3.8162724664012299E-2"/>
                  <c:y val="-6.05822222903325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9F7-48A6-A147-DB7C8F779421}"/>
                </c:ext>
              </c:extLst>
            </c:dLbl>
            <c:dLbl>
              <c:idx val="2"/>
              <c:layout>
                <c:manualLayout>
                  <c:x val="3.7830093906241084E-2"/>
                  <c:y val="-7.325874516303475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9F7-48A6-A147-DB7C8F779421}"/>
                </c:ext>
              </c:extLst>
            </c:dLbl>
            <c:dLbl>
              <c:idx val="3"/>
              <c:layout>
                <c:manualLayout>
                  <c:x val="3.5863164693781389E-2"/>
                  <c:y val="-6.601492993468657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9F7-48A6-A147-DB7C8F779421}"/>
                </c:ext>
              </c:extLst>
            </c:dLbl>
            <c:dLbl>
              <c:idx val="4"/>
              <c:layout>
                <c:manualLayout>
                  <c:x val="3.8548931310978717E-2"/>
                  <c:y val="-9.861179090843925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9F7-48A6-A147-DB7C8F779421}"/>
                </c:ext>
              </c:extLst>
            </c:dLbl>
            <c:dLbl>
              <c:idx val="5"/>
              <c:layout>
                <c:manualLayout>
                  <c:x val="3.4952777932039075E-2"/>
                  <c:y val="-1.31208651882193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9F7-48A6-A147-DB7C8F779421}"/>
                </c:ext>
              </c:extLst>
            </c:dLbl>
            <c:dLbl>
              <c:idx val="6"/>
              <c:layout>
                <c:manualLayout>
                  <c:x val="3.5707049582518378E-2"/>
                  <c:y val="-1.63805512855946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9F7-48A6-A147-DB7C8F779421}"/>
                </c:ext>
              </c:extLst>
            </c:dLbl>
            <c:dLbl>
              <c:idx val="7"/>
              <c:layout>
                <c:manualLayout>
                  <c:x val="3.1296658906459697E-2"/>
                  <c:y val="-1.16721021425496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9F7-48A6-A147-DB7C8F779421}"/>
                </c:ext>
              </c:extLst>
            </c:dLbl>
            <c:dLbl>
              <c:idx val="8"/>
              <c:layout>
                <c:manualLayout>
                  <c:x val="2.9545247685698148E-2"/>
                  <c:y val="-6.963652999504597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9F7-48A6-A147-DB7C8F779421}"/>
                </c:ext>
              </c:extLst>
            </c:dLbl>
            <c:dLbl>
              <c:idx val="9"/>
              <c:layout>
                <c:manualLayout>
                  <c:x val="2.9545247685698148E-2"/>
                  <c:y val="-8.231305286774823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9F7-48A6-A147-DB7C8F779421}"/>
                </c:ext>
              </c:extLst>
            </c:dLbl>
            <c:dLbl>
              <c:idx val="10"/>
              <c:layout>
                <c:manualLayout>
                  <c:x val="3.089109103554009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9F7-48A6-A147-DB7C8F779421}"/>
                </c:ext>
              </c:extLst>
            </c:dLbl>
            <c:dLbl>
              <c:idx val="11"/>
              <c:layout>
                <c:manualLayout>
                  <c:x val="2.801120448179271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9F7-48A6-A147-DB7C8F77942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'GB2'!$K$16:$U$16</c:f>
              <c:numCache>
                <c:formatCode>0.0%</c:formatCode>
                <c:ptCount val="11"/>
                <c:pt idx="0">
                  <c:v>6.4724919093851136E-3</c:v>
                </c:pt>
                <c:pt idx="1">
                  <c:v>6.6225165562913907E-3</c:v>
                </c:pt>
                <c:pt idx="2">
                  <c:v>6.7114093959731542E-3</c:v>
                </c:pt>
                <c:pt idx="3">
                  <c:v>6.7114093959731542E-3</c:v>
                </c:pt>
                <c:pt idx="4">
                  <c:v>6.7796610169491523E-3</c:v>
                </c:pt>
                <c:pt idx="5">
                  <c:v>6.8728522336769758E-3</c:v>
                </c:pt>
                <c:pt idx="6">
                  <c:v>6.8965517241379309E-3</c:v>
                </c:pt>
                <c:pt idx="7">
                  <c:v>1.0344827586206896E-2</c:v>
                </c:pt>
                <c:pt idx="8">
                  <c:v>1.3937282229965157E-2</c:v>
                </c:pt>
                <c:pt idx="9">
                  <c:v>1.0452961672473868E-2</c:v>
                </c:pt>
                <c:pt idx="10">
                  <c:v>1.020408163265306E-2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9F7-48A6-A147-DB7C8F779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-851641072"/>
        <c:axId val="-851637264"/>
      </c:barChart>
      <c:catAx>
        <c:axId val="-8516410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51637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51637264"/>
        <c:scaling>
          <c:orientation val="minMax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51641072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6056680289713286E-2"/>
          <c:y val="0.9302797893190804"/>
          <c:w val="0.89882925956900694"/>
          <c:h val="6.374508192336311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902933077827411E-2"/>
          <c:y val="5.2313854953497489E-2"/>
          <c:w val="0.88620149232181433"/>
          <c:h val="0.8108651911468812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'GB3'!$J$11</c:f>
              <c:strCache>
                <c:ptCount val="1"/>
                <c:pt idx="0">
                  <c:v>1–100 žáků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9"/>
              <c:layout>
                <c:manualLayout>
                  <c:x val="7.1208154556009866E-3"/>
                  <c:y val="2.48190263046502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FF-4807-9371-708D37DAA520}"/>
                </c:ext>
              </c:extLst>
            </c:dLbl>
            <c:dLbl>
              <c:idx val="10"/>
              <c:layout>
                <c:manualLayout>
                  <c:x val="8.544978546721183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FF-4807-9371-708D37DAA52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'GB3'!$K$11:$U$11</c:f>
              <c:numCache>
                <c:formatCode>0.0%</c:formatCode>
                <c:ptCount val="11"/>
                <c:pt idx="0">
                  <c:v>6.9620253164556958E-2</c:v>
                </c:pt>
                <c:pt idx="1">
                  <c:v>6.9841269841269843E-2</c:v>
                </c:pt>
                <c:pt idx="2">
                  <c:v>7.301587301587302E-2</c:v>
                </c:pt>
                <c:pt idx="3">
                  <c:v>7.6190476190476197E-2</c:v>
                </c:pt>
                <c:pt idx="4">
                  <c:v>6.6878980891719744E-2</c:v>
                </c:pt>
                <c:pt idx="5">
                  <c:v>0.06</c:v>
                </c:pt>
                <c:pt idx="6">
                  <c:v>5.1446945337620578E-2</c:v>
                </c:pt>
                <c:pt idx="7">
                  <c:v>3.5714285714285712E-2</c:v>
                </c:pt>
                <c:pt idx="8">
                  <c:v>2.5974025974025976E-2</c:v>
                </c:pt>
                <c:pt idx="9">
                  <c:v>2.2875816993464051E-2</c:v>
                </c:pt>
                <c:pt idx="10">
                  <c:v>2.2875816993464051E-2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9F-43AA-8FCF-9BEA29D22A51}"/>
            </c:ext>
          </c:extLst>
        </c:ser>
        <c:ser>
          <c:idx val="1"/>
          <c:order val="1"/>
          <c:tx>
            <c:strRef>
              <c:f>'GB3'!$J$12</c:f>
              <c:strCache>
                <c:ptCount val="1"/>
                <c:pt idx="0">
                  <c:v>101–200 žáků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'GB3'!$K$12:$U$12</c:f>
              <c:numCache>
                <c:formatCode>0.0%</c:formatCode>
                <c:ptCount val="11"/>
                <c:pt idx="0">
                  <c:v>0.21202531645569619</c:v>
                </c:pt>
                <c:pt idx="1">
                  <c:v>0.24126984126984127</c:v>
                </c:pt>
                <c:pt idx="2">
                  <c:v>0.25396825396825395</c:v>
                </c:pt>
                <c:pt idx="3">
                  <c:v>0.24444444444444444</c:v>
                </c:pt>
                <c:pt idx="4">
                  <c:v>0.25159235668789809</c:v>
                </c:pt>
                <c:pt idx="5">
                  <c:v>0.24</c:v>
                </c:pt>
                <c:pt idx="6">
                  <c:v>0.24115755627009647</c:v>
                </c:pt>
                <c:pt idx="7">
                  <c:v>0.2435064935064935</c:v>
                </c:pt>
                <c:pt idx="8">
                  <c:v>0.25</c:v>
                </c:pt>
                <c:pt idx="9">
                  <c:v>0.25490196078431371</c:v>
                </c:pt>
                <c:pt idx="10">
                  <c:v>0.25163398692810457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9F-43AA-8FCF-9BEA29D22A51}"/>
            </c:ext>
          </c:extLst>
        </c:ser>
        <c:ser>
          <c:idx val="2"/>
          <c:order val="2"/>
          <c:tx>
            <c:strRef>
              <c:f>'GB3'!$J$13</c:f>
              <c:strCache>
                <c:ptCount val="1"/>
                <c:pt idx="0">
                  <c:v>201–300 žáků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'GB3'!$K$13:$U$13</c:f>
              <c:numCache>
                <c:formatCode>0.0%</c:formatCode>
                <c:ptCount val="11"/>
                <c:pt idx="0">
                  <c:v>0.45569620253164556</c:v>
                </c:pt>
                <c:pt idx="1">
                  <c:v>0.42539682539682538</c:v>
                </c:pt>
                <c:pt idx="2">
                  <c:v>0.41904761904761906</c:v>
                </c:pt>
                <c:pt idx="3">
                  <c:v>0.43809523809523809</c:v>
                </c:pt>
                <c:pt idx="4">
                  <c:v>0.44585987261146498</c:v>
                </c:pt>
                <c:pt idx="5">
                  <c:v>0.46</c:v>
                </c:pt>
                <c:pt idx="6">
                  <c:v>0.47588424437299037</c:v>
                </c:pt>
                <c:pt idx="7">
                  <c:v>0.47727272727272729</c:v>
                </c:pt>
                <c:pt idx="8">
                  <c:v>0.47727272727272729</c:v>
                </c:pt>
                <c:pt idx="9">
                  <c:v>0.47385620915032678</c:v>
                </c:pt>
                <c:pt idx="10">
                  <c:v>0.47712418300653597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9F-43AA-8FCF-9BEA29D22A51}"/>
            </c:ext>
          </c:extLst>
        </c:ser>
        <c:ser>
          <c:idx val="3"/>
          <c:order val="3"/>
          <c:tx>
            <c:strRef>
              <c:f>'GB3'!$J$14</c:f>
              <c:strCache>
                <c:ptCount val="1"/>
                <c:pt idx="0">
                  <c:v>301–400 žáků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'GB3'!$K$14:$U$14</c:f>
              <c:numCache>
                <c:formatCode>0.0%</c:formatCode>
                <c:ptCount val="11"/>
                <c:pt idx="0">
                  <c:v>7.2784810126582278E-2</c:v>
                </c:pt>
                <c:pt idx="1">
                  <c:v>7.9365079365079361E-2</c:v>
                </c:pt>
                <c:pt idx="2">
                  <c:v>7.301587301587302E-2</c:v>
                </c:pt>
                <c:pt idx="3">
                  <c:v>6.0317460317460318E-2</c:v>
                </c:pt>
                <c:pt idx="4">
                  <c:v>5.4140127388535034E-2</c:v>
                </c:pt>
                <c:pt idx="5">
                  <c:v>0.05</c:v>
                </c:pt>
                <c:pt idx="6">
                  <c:v>4.8231511254019289E-2</c:v>
                </c:pt>
                <c:pt idx="7">
                  <c:v>5.5194805194805192E-2</c:v>
                </c:pt>
                <c:pt idx="8">
                  <c:v>6.1688311688311688E-2</c:v>
                </c:pt>
                <c:pt idx="9">
                  <c:v>4.9019607843137254E-2</c:v>
                </c:pt>
                <c:pt idx="10">
                  <c:v>4.9019607843137254E-2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9F-43AA-8FCF-9BEA29D22A51}"/>
            </c:ext>
          </c:extLst>
        </c:ser>
        <c:ser>
          <c:idx val="4"/>
          <c:order val="4"/>
          <c:tx>
            <c:strRef>
              <c:f>'GB3'!$J$15</c:f>
              <c:strCache>
                <c:ptCount val="1"/>
                <c:pt idx="0">
                  <c:v>401–500 žáků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'GB3'!$K$15:$U$15</c:f>
              <c:numCache>
                <c:formatCode>0.0%</c:formatCode>
                <c:ptCount val="11"/>
                <c:pt idx="0">
                  <c:v>0.14873417721518986</c:v>
                </c:pt>
                <c:pt idx="1">
                  <c:v>0.14285714285714285</c:v>
                </c:pt>
                <c:pt idx="2">
                  <c:v>0.13968253968253969</c:v>
                </c:pt>
                <c:pt idx="3">
                  <c:v>0.13333333333333333</c:v>
                </c:pt>
                <c:pt idx="4">
                  <c:v>0.12738853503184713</c:v>
                </c:pt>
                <c:pt idx="5">
                  <c:v>0.13620071684587814</c:v>
                </c:pt>
                <c:pt idx="6">
                  <c:v>0.12861736334405144</c:v>
                </c:pt>
                <c:pt idx="7">
                  <c:v>0.13311688311688311</c:v>
                </c:pt>
                <c:pt idx="8">
                  <c:v>0.12987012987012986</c:v>
                </c:pt>
                <c:pt idx="9">
                  <c:v>0.14052287581699346</c:v>
                </c:pt>
                <c:pt idx="10">
                  <c:v>0.14052287581699346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9F-43AA-8FCF-9BEA29D22A51}"/>
            </c:ext>
          </c:extLst>
        </c:ser>
        <c:ser>
          <c:idx val="5"/>
          <c:order val="5"/>
          <c:tx>
            <c:strRef>
              <c:f>'GB3'!$J$16</c:f>
              <c:strCache>
                <c:ptCount val="1"/>
                <c:pt idx="0">
                  <c:v>501 a více žáků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7566184940249159E-4"/>
                  <c:y val="-9.1190680212863685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FA-495A-916B-746E1C6E51ED}"/>
                </c:ext>
              </c:extLst>
            </c:dLbl>
            <c:dLbl>
              <c:idx val="1"/>
              <c:layout>
                <c:manualLayout>
                  <c:x val="-4.1779979849701011E-4"/>
                  <c:y val="-9.1190680212863685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FA-495A-916B-746E1C6E51ED}"/>
                </c:ext>
              </c:extLst>
            </c:dLbl>
            <c:dLbl>
              <c:idx val="2"/>
              <c:layout>
                <c:manualLayout>
                  <c:x val="-4.1779979849701011E-4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FA-495A-916B-746E1C6E51E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'GB3'!$K$16:$U$16</c:f>
              <c:numCache>
                <c:formatCode>0.0%</c:formatCode>
                <c:ptCount val="11"/>
                <c:pt idx="0">
                  <c:v>4.1139240506329111E-2</c:v>
                </c:pt>
                <c:pt idx="1">
                  <c:v>4.1269841269841269E-2</c:v>
                </c:pt>
                <c:pt idx="2">
                  <c:v>4.1269841269841269E-2</c:v>
                </c:pt>
                <c:pt idx="3">
                  <c:v>4.7619047619047616E-2</c:v>
                </c:pt>
                <c:pt idx="4">
                  <c:v>5.4140127388535034E-2</c:v>
                </c:pt>
                <c:pt idx="5">
                  <c:v>0.05</c:v>
                </c:pt>
                <c:pt idx="6">
                  <c:v>5.4662379421221867E-2</c:v>
                </c:pt>
                <c:pt idx="7">
                  <c:v>5.5194805194805192E-2</c:v>
                </c:pt>
                <c:pt idx="8">
                  <c:v>5.5194805194805192E-2</c:v>
                </c:pt>
                <c:pt idx="9">
                  <c:v>5.8823529411764705E-2</c:v>
                </c:pt>
                <c:pt idx="10">
                  <c:v>5.8823529411764705E-2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39F-43AA-8FCF-9BEA29D22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-851640528"/>
        <c:axId val="-851639440"/>
      </c:barChart>
      <c:catAx>
        <c:axId val="-8516405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51639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51639440"/>
        <c:scaling>
          <c:orientation val="minMax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51640528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2636486968683458E-2"/>
          <c:y val="0.91750503018108653"/>
          <c:w val="0.89037768132343542"/>
          <c:h val="6.438631790744467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cs-CZ" sz="1000" b="1"/>
              <a:t>Průměrný počet žáků na školu</a:t>
            </a:r>
          </a:p>
        </c:rich>
      </c:tx>
      <c:layout>
        <c:manualLayout>
          <c:xMode val="edge"/>
          <c:yMode val="edge"/>
          <c:x val="0.4000005282358573"/>
          <c:y val="1.4814844346988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100595715355423E-2"/>
          <c:y val="0.10227834726471094"/>
          <c:w val="0.8842778157893767"/>
          <c:h val="0.73827338511136453"/>
        </c:manualLayout>
      </c:layout>
      <c:barChart>
        <c:barDir val="col"/>
        <c:grouping val="clustered"/>
        <c:varyColors val="0"/>
        <c:ser>
          <c:idx val="3"/>
          <c:order val="1"/>
          <c:tx>
            <c:strRef>
              <c:f>'GB4'!$H$18</c:f>
              <c:strCache>
                <c:ptCount val="1"/>
                <c:pt idx="0">
                  <c:v>veřejný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'GB4'!$I$10:$S$10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'GB4'!$I$18:$S$18</c:f>
              <c:numCache>
                <c:formatCode>0.0</c:formatCode>
                <c:ptCount val="11"/>
                <c:pt idx="0">
                  <c:v>419.06737588652481</c:v>
                </c:pt>
                <c:pt idx="1">
                  <c:v>409.52857142857141</c:v>
                </c:pt>
                <c:pt idx="2">
                  <c:v>402.05376344086022</c:v>
                </c:pt>
                <c:pt idx="3">
                  <c:v>398.39208633093523</c:v>
                </c:pt>
                <c:pt idx="4">
                  <c:v>399.18772563176896</c:v>
                </c:pt>
                <c:pt idx="5">
                  <c:v>404.36861313868616</c:v>
                </c:pt>
                <c:pt idx="6">
                  <c:v>404.2299270072993</c:v>
                </c:pt>
                <c:pt idx="7">
                  <c:v>407.50735294117646</c:v>
                </c:pt>
                <c:pt idx="8">
                  <c:v>408.3125</c:v>
                </c:pt>
                <c:pt idx="9">
                  <c:v>411.25830258302585</c:v>
                </c:pt>
                <c:pt idx="10">
                  <c:v>407.93454545454546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55-4724-9932-E55B5D0D6809}"/>
            </c:ext>
          </c:extLst>
        </c:ser>
        <c:ser>
          <c:idx val="4"/>
          <c:order val="2"/>
          <c:tx>
            <c:strRef>
              <c:f>'GB4'!$H$19</c:f>
              <c:strCache>
                <c:ptCount val="1"/>
                <c:pt idx="0">
                  <c:v>privátní sektor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'GB4'!$I$10:$S$10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'GB4'!$I$19:$S$19</c:f>
              <c:numCache>
                <c:formatCode>0.0</c:formatCode>
                <c:ptCount val="11"/>
                <c:pt idx="0">
                  <c:v>137.15942028985506</c:v>
                </c:pt>
                <c:pt idx="1">
                  <c:v>133.9264705882353</c:v>
                </c:pt>
                <c:pt idx="2">
                  <c:v>137.22727272727272</c:v>
                </c:pt>
                <c:pt idx="3">
                  <c:v>141.71641791044777</c:v>
                </c:pt>
                <c:pt idx="4">
                  <c:v>154.4</c:v>
                </c:pt>
                <c:pt idx="5">
                  <c:v>164.98461538461538</c:v>
                </c:pt>
                <c:pt idx="6">
                  <c:v>176.6875</c:v>
                </c:pt>
                <c:pt idx="7">
                  <c:v>188.92063492063491</c:v>
                </c:pt>
                <c:pt idx="8">
                  <c:v>195.77777777777777</c:v>
                </c:pt>
                <c:pt idx="9">
                  <c:v>205.14285714285714</c:v>
                </c:pt>
                <c:pt idx="10">
                  <c:v>201.25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55-4724-9932-E55B5D0D6809}"/>
            </c:ext>
          </c:extLst>
        </c:ser>
        <c:ser>
          <c:idx val="0"/>
          <c:order val="3"/>
          <c:tx>
            <c:strRef>
              <c:f>'GB4'!$H$20</c:f>
              <c:strCache>
                <c:ptCount val="1"/>
                <c:pt idx="0">
                  <c:v>církev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'GB4'!$I$10:$S$10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'GB4'!$I$20:$S$20</c:f>
              <c:numCache>
                <c:formatCode>0.0</c:formatCode>
                <c:ptCount val="11"/>
                <c:pt idx="0">
                  <c:v>335.05</c:v>
                </c:pt>
                <c:pt idx="1">
                  <c:v>330.5</c:v>
                </c:pt>
                <c:pt idx="2">
                  <c:v>338.5</c:v>
                </c:pt>
                <c:pt idx="3">
                  <c:v>347.85</c:v>
                </c:pt>
                <c:pt idx="4">
                  <c:v>351.6</c:v>
                </c:pt>
                <c:pt idx="5">
                  <c:v>355</c:v>
                </c:pt>
                <c:pt idx="6">
                  <c:v>357</c:v>
                </c:pt>
                <c:pt idx="7">
                  <c:v>356.1</c:v>
                </c:pt>
                <c:pt idx="8">
                  <c:v>354.3</c:v>
                </c:pt>
                <c:pt idx="9">
                  <c:v>358.95</c:v>
                </c:pt>
                <c:pt idx="10">
                  <c:v>361.85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55-4724-9932-E55B5D0D6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-851638896"/>
        <c:axId val="-851639984"/>
      </c:barChart>
      <c:lineChart>
        <c:grouping val="standard"/>
        <c:varyColors val="0"/>
        <c:ser>
          <c:idx val="1"/>
          <c:order val="0"/>
          <c:tx>
            <c:strRef>
              <c:f>'GB4'!$H$11</c:f>
              <c:strCache>
                <c:ptCount val="1"/>
                <c:pt idx="0">
                  <c:v>celkem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square"/>
            <c:size val="10"/>
            <c:spPr>
              <a:solidFill>
                <a:srgbClr val="00336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'GB4'!$I$10:$S$10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'GB4'!$I$11:$S$11</c:f>
              <c:numCache>
                <c:formatCode>0.0</c:formatCode>
                <c:ptCount val="11"/>
                <c:pt idx="0">
                  <c:v>362.10781671159032</c:v>
                </c:pt>
                <c:pt idx="1">
                  <c:v>354.30706521739131</c:v>
                </c:pt>
                <c:pt idx="2">
                  <c:v>350.6849315068493</c:v>
                </c:pt>
                <c:pt idx="3">
                  <c:v>348.50684931506851</c:v>
                </c:pt>
                <c:pt idx="4">
                  <c:v>352.60497237569064</c:v>
                </c:pt>
                <c:pt idx="5">
                  <c:v>358.27576601671308</c:v>
                </c:pt>
                <c:pt idx="6">
                  <c:v>360.91340782122904</c:v>
                </c:pt>
                <c:pt idx="7">
                  <c:v>365.81971830985913</c:v>
                </c:pt>
                <c:pt idx="8">
                  <c:v>367.55211267605631</c:v>
                </c:pt>
                <c:pt idx="9">
                  <c:v>371.62146892655369</c:v>
                </c:pt>
                <c:pt idx="10">
                  <c:v>366.67768595041321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255-4724-9932-E55B5D0D6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51638896"/>
        <c:axId val="-851639984"/>
      </c:lineChart>
      <c:catAx>
        <c:axId val="-85163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51639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51639984"/>
        <c:scaling>
          <c:orientation val="minMax"/>
        </c:scaling>
        <c:delete val="0"/>
        <c:axPos val="l"/>
        <c:majorGridlines>
          <c:spPr>
            <a:ln>
              <a:solidFill>
                <a:srgbClr val="000000">
                  <a:alpha val="20000"/>
                </a:srgb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průměrný počet žáků na školu</a:t>
                </a:r>
              </a:p>
            </c:rich>
          </c:tx>
          <c:layout>
            <c:manualLayout>
              <c:xMode val="edge"/>
              <c:yMode val="edge"/>
              <c:x val="7.5471698113207548E-3"/>
              <c:y val="0.266667198245788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51638896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8144197471247387E-2"/>
          <c:y val="0.9107436644962853"/>
          <c:w val="0.88625148469759429"/>
          <c:h val="8.925672497084642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cs-CZ" sz="1000"/>
              <a:t>Průměrný počet žáků na třídu</a:t>
            </a:r>
          </a:p>
        </c:rich>
      </c:tx>
      <c:layout>
        <c:manualLayout>
          <c:xMode val="edge"/>
          <c:yMode val="edge"/>
          <c:x val="0.40857529630990325"/>
          <c:y val="1.33689026576595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503694230374195E-2"/>
          <c:y val="9.7133317268474545E-2"/>
          <c:w val="0.89533472531545877"/>
          <c:h val="0.70588235294117652"/>
        </c:manualLayout>
      </c:layout>
      <c:barChart>
        <c:barDir val="col"/>
        <c:grouping val="clustered"/>
        <c:varyColors val="0"/>
        <c:ser>
          <c:idx val="3"/>
          <c:order val="1"/>
          <c:tx>
            <c:strRef>
              <c:f>'GB4'!$H$24</c:f>
              <c:strCache>
                <c:ptCount val="1"/>
                <c:pt idx="0">
                  <c:v>veřejný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1000" b="0" i="0" u="none" strike="noStrike" baseline="0">
                    <a:solidFill>
                      <a:srgbClr val="FFFF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'GB4'!$I$22:$S$22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'GB4'!$I$24:$S$24</c:f>
              <c:numCache>
                <c:formatCode>0.0</c:formatCode>
                <c:ptCount val="11"/>
                <c:pt idx="0">
                  <c:v>27.614674611520037</c:v>
                </c:pt>
                <c:pt idx="1">
                  <c:v>27.336987228848454</c:v>
                </c:pt>
                <c:pt idx="2">
                  <c:v>27.279625094541064</c:v>
                </c:pt>
                <c:pt idx="3">
                  <c:v>27.39247970043456</c:v>
                </c:pt>
                <c:pt idx="4">
                  <c:v>27.552139137368254</c:v>
                </c:pt>
                <c:pt idx="5">
                  <c:v>27.700427268158897</c:v>
                </c:pt>
                <c:pt idx="6">
                  <c:v>27.740654100274007</c:v>
                </c:pt>
                <c:pt idx="7">
                  <c:v>27.789212945668606</c:v>
                </c:pt>
                <c:pt idx="8">
                  <c:v>27.825980201790408</c:v>
                </c:pt>
                <c:pt idx="9">
                  <c:v>27.847990565000551</c:v>
                </c:pt>
                <c:pt idx="10">
                  <c:v>27.836724565756825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64-441C-88EA-CFB032D257A9}"/>
            </c:ext>
          </c:extLst>
        </c:ser>
        <c:ser>
          <c:idx val="4"/>
          <c:order val="2"/>
          <c:tx>
            <c:strRef>
              <c:f>'GB4'!$H$25</c:f>
              <c:strCache>
                <c:ptCount val="1"/>
                <c:pt idx="0">
                  <c:v>privátní sektor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'GB4'!$I$22:$S$22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'GB4'!$I$25:$S$25</c:f>
              <c:numCache>
                <c:formatCode>0.0</c:formatCode>
                <c:ptCount val="11"/>
                <c:pt idx="0">
                  <c:v>17.401217202640336</c:v>
                </c:pt>
                <c:pt idx="1">
                  <c:v>17.332470547932171</c:v>
                </c:pt>
                <c:pt idx="2">
                  <c:v>17.120659344813898</c:v>
                </c:pt>
                <c:pt idx="3">
                  <c:v>17.358318098720293</c:v>
                </c:pt>
                <c:pt idx="4">
                  <c:v>17.955736854346696</c:v>
                </c:pt>
                <c:pt idx="5">
                  <c:v>18.521269062710488</c:v>
                </c:pt>
                <c:pt idx="6">
                  <c:v>18.975383014783613</c:v>
                </c:pt>
                <c:pt idx="7">
                  <c:v>19.228097384448859</c:v>
                </c:pt>
                <c:pt idx="8">
                  <c:v>19.09258370613458</c:v>
                </c:pt>
                <c:pt idx="9">
                  <c:v>19.611532625189682</c:v>
                </c:pt>
                <c:pt idx="10">
                  <c:v>20.273773721870786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64-441C-88EA-CFB032D257A9}"/>
            </c:ext>
          </c:extLst>
        </c:ser>
        <c:ser>
          <c:idx val="0"/>
          <c:order val="3"/>
          <c:tx>
            <c:strRef>
              <c:f>'GB4'!$H$26</c:f>
              <c:strCache>
                <c:ptCount val="1"/>
                <c:pt idx="0">
                  <c:v>církev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'GB4'!$I$22:$S$22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'GB4'!$I$26:$S$26</c:f>
              <c:numCache>
                <c:formatCode>0.0</c:formatCode>
                <c:ptCount val="11"/>
                <c:pt idx="0">
                  <c:v>25.972868217054263</c:v>
                </c:pt>
                <c:pt idx="1">
                  <c:v>25.896180215475024</c:v>
                </c:pt>
                <c:pt idx="2">
                  <c:v>26.367035363763826</c:v>
                </c:pt>
                <c:pt idx="3">
                  <c:v>27.040578358208951</c:v>
                </c:pt>
                <c:pt idx="4">
                  <c:v>27.184165764651304</c:v>
                </c:pt>
                <c:pt idx="5">
                  <c:v>27.332922697874963</c:v>
                </c:pt>
                <c:pt idx="6">
                  <c:v>27.395157886659248</c:v>
                </c:pt>
                <c:pt idx="7">
                  <c:v>27.500193065101552</c:v>
                </c:pt>
                <c:pt idx="8">
                  <c:v>27.571984435797667</c:v>
                </c:pt>
                <c:pt idx="9">
                  <c:v>27.611538461538462</c:v>
                </c:pt>
                <c:pt idx="10">
                  <c:v>27.622137404580151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64-441C-88EA-CFB032D25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-851638352"/>
        <c:axId val="-851643248"/>
      </c:barChart>
      <c:lineChart>
        <c:grouping val="standard"/>
        <c:varyColors val="0"/>
        <c:ser>
          <c:idx val="1"/>
          <c:order val="0"/>
          <c:tx>
            <c:strRef>
              <c:f>'GB4'!$H$23</c:f>
              <c:strCache>
                <c:ptCount val="1"/>
                <c:pt idx="0">
                  <c:v>celkem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square"/>
            <c:size val="10"/>
            <c:spPr>
              <a:solidFill>
                <a:srgbClr val="00336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'GB4'!$I$22:$S$22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'GB4'!$I$23:$S$23</c:f>
              <c:numCache>
                <c:formatCode>0.0</c:formatCode>
                <c:ptCount val="11"/>
                <c:pt idx="0">
                  <c:v>26.438145618209262</c:v>
                </c:pt>
                <c:pt idx="1">
                  <c:v>26.206512585196037</c:v>
                </c:pt>
                <c:pt idx="2">
                  <c:v>26.134502852335977</c:v>
                </c:pt>
                <c:pt idx="3">
                  <c:v>26.241523928977387</c:v>
                </c:pt>
                <c:pt idx="4">
                  <c:v>26.422144068094838</c:v>
                </c:pt>
                <c:pt idx="5">
                  <c:v>26.582275864919602</c:v>
                </c:pt>
                <c:pt idx="6">
                  <c:v>26.644903716473994</c:v>
                </c:pt>
                <c:pt idx="7">
                  <c:v>26.684940739401309</c:v>
                </c:pt>
                <c:pt idx="8">
                  <c:v>26.659896859190731</c:v>
                </c:pt>
                <c:pt idx="9">
                  <c:v>26.732532431641577</c:v>
                </c:pt>
                <c:pt idx="10">
                  <c:v>26.797610634969526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64-441C-88EA-CFB032D25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51638352"/>
        <c:axId val="-851643248"/>
      </c:lineChart>
      <c:catAx>
        <c:axId val="-85163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851643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51643248"/>
        <c:scaling>
          <c:orientation val="minMax"/>
          <c:max val="35"/>
        </c:scaling>
        <c:delete val="0"/>
        <c:axPos val="l"/>
        <c:majorGridlines>
          <c:spPr>
            <a:ln>
              <a:solidFill>
                <a:srgbClr val="000000">
                  <a:alpha val="20000"/>
                </a:srgb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 sz="1000" b="0"/>
                  <a:t>průměrný počet žáků na třídu</a:t>
                </a:r>
              </a:p>
            </c:rich>
          </c:tx>
          <c:layout>
            <c:manualLayout>
              <c:xMode val="edge"/>
              <c:yMode val="edge"/>
              <c:x val="6.3051702395964691E-3"/>
              <c:y val="0.2566845947535246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851638352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8466825469703438E-2"/>
          <c:y val="0.90701705331968796"/>
          <c:w val="0.89191528300588885"/>
          <c:h val="9.298305893581483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337178349600708E-2"/>
          <c:y val="5.1999999999999998E-2"/>
          <c:w val="0.88642413487133986"/>
          <c:h val="0.7960000000000000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'GB5'!$J$11</c:f>
              <c:strCache>
                <c:ptCount val="1"/>
                <c:pt idx="0">
                  <c:v>4letá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'GB5'!$K$10:$U$10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'GB5'!$K$11:$U$11</c:f>
              <c:numCache>
                <c:formatCode>0.0%</c:formatCode>
                <c:ptCount val="11"/>
                <c:pt idx="0">
                  <c:v>0.50804954896629118</c:v>
                </c:pt>
                <c:pt idx="1">
                  <c:v>0.51621621621621616</c:v>
                </c:pt>
                <c:pt idx="2">
                  <c:v>0.51552688172043015</c:v>
                </c:pt>
                <c:pt idx="3">
                  <c:v>0.5138798383943699</c:v>
                </c:pt>
                <c:pt idx="4">
                  <c:v>0.51678962096158743</c:v>
                </c:pt>
                <c:pt idx="5">
                  <c:v>0.51234671594154213</c:v>
                </c:pt>
                <c:pt idx="6">
                  <c:v>0.50652366676519023</c:v>
                </c:pt>
                <c:pt idx="7">
                  <c:v>0.50780423839939093</c:v>
                </c:pt>
                <c:pt idx="8">
                  <c:v>0.5125207296849088</c:v>
                </c:pt>
                <c:pt idx="9">
                  <c:v>0.52434565849605319</c:v>
                </c:pt>
                <c:pt idx="10">
                  <c:v>0.5314269535673839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13-464D-8B7A-C3B5AF4B8DC6}"/>
            </c:ext>
          </c:extLst>
        </c:ser>
        <c:ser>
          <c:idx val="1"/>
          <c:order val="1"/>
          <c:tx>
            <c:strRef>
              <c:f>'GB5'!$J$12</c:f>
              <c:strCache>
                <c:ptCount val="1"/>
                <c:pt idx="0">
                  <c:v>6letá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'GB5'!$K$10:$U$10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'GB5'!$K$12:$U$12</c:f>
              <c:numCache>
                <c:formatCode>0.0%</c:formatCode>
                <c:ptCount val="11"/>
                <c:pt idx="0">
                  <c:v>9.5817687427165607E-2</c:v>
                </c:pt>
                <c:pt idx="1">
                  <c:v>9.7602441150828251E-2</c:v>
                </c:pt>
                <c:pt idx="2">
                  <c:v>9.4580645161290319E-2</c:v>
                </c:pt>
                <c:pt idx="3">
                  <c:v>9.6659281463139152E-2</c:v>
                </c:pt>
                <c:pt idx="4">
                  <c:v>9.8702620198422797E-2</c:v>
                </c:pt>
                <c:pt idx="5">
                  <c:v>9.8143793045523259E-2</c:v>
                </c:pt>
                <c:pt idx="6">
                  <c:v>9.9396191360891784E-2</c:v>
                </c:pt>
                <c:pt idx="7">
                  <c:v>0.10092635675309843</c:v>
                </c:pt>
                <c:pt idx="8">
                  <c:v>0.10082918739635158</c:v>
                </c:pt>
                <c:pt idx="9">
                  <c:v>9.6260905691732443E-2</c:v>
                </c:pt>
                <c:pt idx="10">
                  <c:v>9.8689532438116803E-2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13-464D-8B7A-C3B5AF4B8DC6}"/>
            </c:ext>
          </c:extLst>
        </c:ser>
        <c:ser>
          <c:idx val="2"/>
          <c:order val="2"/>
          <c:tx>
            <c:strRef>
              <c:f>'GB5'!$J$13</c:f>
              <c:strCache>
                <c:ptCount val="1"/>
                <c:pt idx="0">
                  <c:v>8letá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'GB5'!$K$10:$U$10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'GB5'!$K$13:$U$13</c:f>
              <c:numCache>
                <c:formatCode>0.0%</c:formatCode>
                <c:ptCount val="11"/>
                <c:pt idx="0">
                  <c:v>0.3961327636065432</c:v>
                </c:pt>
                <c:pt idx="1">
                  <c:v>0.38618134263295556</c:v>
                </c:pt>
                <c:pt idx="2">
                  <c:v>0.38989247311827957</c:v>
                </c:pt>
                <c:pt idx="3">
                  <c:v>0.38946088014249097</c:v>
                </c:pt>
                <c:pt idx="4">
                  <c:v>0.38450775883998983</c:v>
                </c:pt>
                <c:pt idx="5">
                  <c:v>0.38950949101293464</c:v>
                </c:pt>
                <c:pt idx="6">
                  <c:v>0.39408014187391799</c:v>
                </c:pt>
                <c:pt idx="7">
                  <c:v>0.39126940484751066</c:v>
                </c:pt>
                <c:pt idx="8">
                  <c:v>0.38665008291873965</c:v>
                </c:pt>
                <c:pt idx="9">
                  <c:v>0.37939343581221435</c:v>
                </c:pt>
                <c:pt idx="10">
                  <c:v>0.36988351399449926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13-464D-8B7A-C3B5AF4B8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-851637808"/>
        <c:axId val="-847575696"/>
      </c:barChart>
      <c:catAx>
        <c:axId val="-8516378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47575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47575696"/>
        <c:scaling>
          <c:orientation val="minMax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51637808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84472049689441"/>
          <c:y val="0.92800000000000005"/>
          <c:w val="0.52670329684971251"/>
          <c:h val="0.0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trlProps/ctrlProp1.xml><?xml version="1.0" encoding="utf-8"?>
<formControlPr xmlns="http://schemas.microsoft.com/office/spreadsheetml/2009/9/main" objectType="Label" lockText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B5.2.9!A1"/><Relationship Id="rId13" Type="http://schemas.openxmlformats.org/officeDocument/2006/relationships/hyperlink" Target="#B5.2.14!A1"/><Relationship Id="rId18" Type="http://schemas.openxmlformats.org/officeDocument/2006/relationships/hyperlink" Target="#B5.2.19!A1"/><Relationship Id="rId3" Type="http://schemas.openxmlformats.org/officeDocument/2006/relationships/hyperlink" Target="#B5.2.3!A1"/><Relationship Id="rId21" Type="http://schemas.openxmlformats.org/officeDocument/2006/relationships/hyperlink" Target="#'GB2'!A1"/><Relationship Id="rId7" Type="http://schemas.openxmlformats.org/officeDocument/2006/relationships/hyperlink" Target="#B5.2.8!A1"/><Relationship Id="rId12" Type="http://schemas.openxmlformats.org/officeDocument/2006/relationships/hyperlink" Target="#B5.2.13!A1"/><Relationship Id="rId17" Type="http://schemas.openxmlformats.org/officeDocument/2006/relationships/hyperlink" Target="#B5.2.18!A1"/><Relationship Id="rId2" Type="http://schemas.openxmlformats.org/officeDocument/2006/relationships/hyperlink" Target="#B5.2.2!A1"/><Relationship Id="rId16" Type="http://schemas.openxmlformats.org/officeDocument/2006/relationships/hyperlink" Target="#B5.2.17!A1"/><Relationship Id="rId20" Type="http://schemas.openxmlformats.org/officeDocument/2006/relationships/hyperlink" Target="#'GB1'!A1"/><Relationship Id="rId1" Type="http://schemas.openxmlformats.org/officeDocument/2006/relationships/hyperlink" Target="#B5.2.1!A1"/><Relationship Id="rId6" Type="http://schemas.openxmlformats.org/officeDocument/2006/relationships/hyperlink" Target="#B5.2.7!A1"/><Relationship Id="rId11" Type="http://schemas.openxmlformats.org/officeDocument/2006/relationships/hyperlink" Target="#B5.2.12!A1"/><Relationship Id="rId24" Type="http://schemas.openxmlformats.org/officeDocument/2006/relationships/hyperlink" Target="#'GB5'!A1"/><Relationship Id="rId5" Type="http://schemas.openxmlformats.org/officeDocument/2006/relationships/hyperlink" Target="#B5.2.6!A1"/><Relationship Id="rId15" Type="http://schemas.openxmlformats.org/officeDocument/2006/relationships/hyperlink" Target="#B5.2.16!A1"/><Relationship Id="rId23" Type="http://schemas.openxmlformats.org/officeDocument/2006/relationships/hyperlink" Target="#'GB4'!A1"/><Relationship Id="rId10" Type="http://schemas.openxmlformats.org/officeDocument/2006/relationships/hyperlink" Target="#B5.2.11!A1"/><Relationship Id="rId19" Type="http://schemas.openxmlformats.org/officeDocument/2006/relationships/hyperlink" Target="#B5.2.5!A1"/><Relationship Id="rId4" Type="http://schemas.openxmlformats.org/officeDocument/2006/relationships/hyperlink" Target="#B5.2.4!A1"/><Relationship Id="rId9" Type="http://schemas.openxmlformats.org/officeDocument/2006/relationships/hyperlink" Target="#B5.2.10!A1"/><Relationship Id="rId14" Type="http://schemas.openxmlformats.org/officeDocument/2006/relationships/hyperlink" Target="#B5.2.15!A1"/><Relationship Id="rId22" Type="http://schemas.openxmlformats.org/officeDocument/2006/relationships/hyperlink" Target="#'GB3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5</xdr:col>
          <xdr:colOff>323850</xdr:colOff>
          <xdr:row>4</xdr:row>
          <xdr:rowOff>104775</xdr:rowOff>
        </xdr:to>
        <xdr:sp macro="" textlink="">
          <xdr:nvSpPr>
            <xdr:cNvPr id="6178" name="Kryt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0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7</xdr:col>
      <xdr:colOff>0</xdr:colOff>
      <xdr:row>6</xdr:row>
      <xdr:rowOff>200025</xdr:rowOff>
    </xdr:from>
    <xdr:to>
      <xdr:col>8</xdr:col>
      <xdr:colOff>0</xdr:colOff>
      <xdr:row>7</xdr:row>
      <xdr:rowOff>209550</xdr:rowOff>
    </xdr:to>
    <xdr:sp macro="[0]!List1.TL_1" textlink="">
      <xdr:nvSpPr>
        <xdr:cNvPr id="6176" name="TL_19">
          <a:extLst>
            <a:ext uri="{FF2B5EF4-FFF2-40B4-BE49-F238E27FC236}">
              <a16:creationId xmlns:a16="http://schemas.microsoft.com/office/drawing/2014/main" id="{00000000-0008-0000-0000-000020180000}"/>
            </a:ext>
          </a:extLst>
        </xdr:cNvPr>
        <xdr:cNvSpPr txBox="1">
          <a:spLocks noChangeArrowheads="1"/>
        </xdr:cNvSpPr>
      </xdr:nvSpPr>
      <xdr:spPr bwMode="auto">
        <a:xfrm>
          <a:off x="6057900" y="11906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Obsah</a:t>
          </a:r>
        </a:p>
      </xdr:txBody>
    </xdr:sp>
    <xdr:clientData/>
  </xdr:twoCellAnchor>
  <xdr:twoCellAnchor>
    <xdr:from>
      <xdr:col>7</xdr:col>
      <xdr:colOff>0</xdr:colOff>
      <xdr:row>9</xdr:row>
      <xdr:rowOff>0</xdr:rowOff>
    </xdr:from>
    <xdr:to>
      <xdr:col>8</xdr:col>
      <xdr:colOff>0</xdr:colOff>
      <xdr:row>10</xdr:row>
      <xdr:rowOff>0</xdr:rowOff>
    </xdr:to>
    <xdr:sp macro="[0]!List1.TL_2" textlink="">
      <xdr:nvSpPr>
        <xdr:cNvPr id="6179" name="TL_1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3180000}"/>
            </a:ext>
          </a:extLst>
        </xdr:cNvPr>
        <xdr:cNvSpPr txBox="1">
          <a:spLocks noChangeArrowheads="1"/>
        </xdr:cNvSpPr>
      </xdr:nvSpPr>
      <xdr:spPr bwMode="auto">
        <a:xfrm>
          <a:off x="6057900" y="15240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B5.2..1</a:t>
          </a:r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8</xdr:col>
      <xdr:colOff>0</xdr:colOff>
      <xdr:row>12</xdr:row>
      <xdr:rowOff>9525</xdr:rowOff>
    </xdr:to>
    <xdr:sp macro="[0]!List1.TL_3" textlink="">
      <xdr:nvSpPr>
        <xdr:cNvPr id="6180" name="TL_1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24180000}"/>
            </a:ext>
          </a:extLst>
        </xdr:cNvPr>
        <xdr:cNvSpPr txBox="1">
          <a:spLocks noChangeArrowheads="1"/>
        </xdr:cNvSpPr>
      </xdr:nvSpPr>
      <xdr:spPr bwMode="auto">
        <a:xfrm>
          <a:off x="6057900" y="19240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B5.2.2</a:t>
          </a:r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8</xdr:col>
      <xdr:colOff>0</xdr:colOff>
      <xdr:row>14</xdr:row>
      <xdr:rowOff>0</xdr:rowOff>
    </xdr:to>
    <xdr:sp macro="[0]!List1.TL_4" textlink="">
      <xdr:nvSpPr>
        <xdr:cNvPr id="6181" name="TL_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25180000}"/>
            </a:ext>
          </a:extLst>
        </xdr:cNvPr>
        <xdr:cNvSpPr txBox="1">
          <a:spLocks noChangeArrowheads="1"/>
        </xdr:cNvSpPr>
      </xdr:nvSpPr>
      <xdr:spPr bwMode="auto">
        <a:xfrm>
          <a:off x="6057900" y="23145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B5.2.3</a:t>
          </a:r>
        </a:p>
      </xdr:txBody>
    </xdr:sp>
    <xdr:clientData/>
  </xdr:twoCellAnchor>
  <xdr:twoCellAnchor>
    <xdr:from>
      <xdr:col>7</xdr:col>
      <xdr:colOff>0</xdr:colOff>
      <xdr:row>15</xdr:row>
      <xdr:rowOff>0</xdr:rowOff>
    </xdr:from>
    <xdr:to>
      <xdr:col>8</xdr:col>
      <xdr:colOff>0</xdr:colOff>
      <xdr:row>16</xdr:row>
      <xdr:rowOff>0</xdr:rowOff>
    </xdr:to>
    <xdr:sp macro="[0]!List1.TL_5" textlink="">
      <xdr:nvSpPr>
        <xdr:cNvPr id="6182" name="TL_1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6180000}"/>
            </a:ext>
          </a:extLst>
        </xdr:cNvPr>
        <xdr:cNvSpPr txBox="1">
          <a:spLocks noChangeArrowheads="1"/>
        </xdr:cNvSpPr>
      </xdr:nvSpPr>
      <xdr:spPr bwMode="auto">
        <a:xfrm>
          <a:off x="6057900" y="27146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B5.2.4</a:t>
          </a:r>
        </a:p>
      </xdr:txBody>
    </xdr:sp>
    <xdr:clientData/>
  </xdr:twoCellAnchor>
  <xdr:twoCellAnchor>
    <xdr:from>
      <xdr:col>7</xdr:col>
      <xdr:colOff>0</xdr:colOff>
      <xdr:row>19</xdr:row>
      <xdr:rowOff>0</xdr:rowOff>
    </xdr:from>
    <xdr:to>
      <xdr:col>8</xdr:col>
      <xdr:colOff>0</xdr:colOff>
      <xdr:row>20</xdr:row>
      <xdr:rowOff>0</xdr:rowOff>
    </xdr:to>
    <xdr:sp macro="[0]!List1.TL_7" textlink="">
      <xdr:nvSpPr>
        <xdr:cNvPr id="6183" name="TL_1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27180000}"/>
            </a:ext>
          </a:extLst>
        </xdr:cNvPr>
        <xdr:cNvSpPr txBox="1">
          <a:spLocks noChangeArrowheads="1"/>
        </xdr:cNvSpPr>
      </xdr:nvSpPr>
      <xdr:spPr bwMode="auto">
        <a:xfrm>
          <a:off x="6057900" y="35528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B5.2.6</a:t>
          </a:r>
        </a:p>
      </xdr:txBody>
    </xdr:sp>
    <xdr:clientData/>
  </xdr:twoCellAnchor>
  <xdr:twoCellAnchor>
    <xdr:from>
      <xdr:col>7</xdr:col>
      <xdr:colOff>0</xdr:colOff>
      <xdr:row>21</xdr:row>
      <xdr:rowOff>0</xdr:rowOff>
    </xdr:from>
    <xdr:to>
      <xdr:col>8</xdr:col>
      <xdr:colOff>0</xdr:colOff>
      <xdr:row>22</xdr:row>
      <xdr:rowOff>0</xdr:rowOff>
    </xdr:to>
    <xdr:sp macro="[0]!List1.TL_8" textlink="">
      <xdr:nvSpPr>
        <xdr:cNvPr id="6184" name="TL_1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28180000}"/>
            </a:ext>
          </a:extLst>
        </xdr:cNvPr>
        <xdr:cNvSpPr txBox="1">
          <a:spLocks noChangeArrowheads="1"/>
        </xdr:cNvSpPr>
      </xdr:nvSpPr>
      <xdr:spPr bwMode="auto">
        <a:xfrm>
          <a:off x="6057900" y="39528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B5.2.7</a:t>
          </a:r>
        </a:p>
      </xdr:txBody>
    </xdr:sp>
    <xdr:clientData/>
  </xdr:twoCellAnchor>
  <xdr:twoCellAnchor>
    <xdr:from>
      <xdr:col>7</xdr:col>
      <xdr:colOff>0</xdr:colOff>
      <xdr:row>23</xdr:row>
      <xdr:rowOff>0</xdr:rowOff>
    </xdr:from>
    <xdr:to>
      <xdr:col>8</xdr:col>
      <xdr:colOff>0</xdr:colOff>
      <xdr:row>24</xdr:row>
      <xdr:rowOff>0</xdr:rowOff>
    </xdr:to>
    <xdr:sp macro="[0]!List1.TL_9" textlink="">
      <xdr:nvSpPr>
        <xdr:cNvPr id="6185" name="TL_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9180000}"/>
            </a:ext>
          </a:extLst>
        </xdr:cNvPr>
        <xdr:cNvSpPr txBox="1">
          <a:spLocks noChangeArrowheads="1"/>
        </xdr:cNvSpPr>
      </xdr:nvSpPr>
      <xdr:spPr bwMode="auto">
        <a:xfrm>
          <a:off x="6057900" y="43529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B5.2.8</a:t>
          </a:r>
        </a:p>
      </xdr:txBody>
    </xdr:sp>
    <xdr:clientData/>
  </xdr:twoCellAnchor>
  <xdr:twoCellAnchor>
    <xdr:from>
      <xdr:col>7</xdr:col>
      <xdr:colOff>0</xdr:colOff>
      <xdr:row>25</xdr:row>
      <xdr:rowOff>0</xdr:rowOff>
    </xdr:from>
    <xdr:to>
      <xdr:col>8</xdr:col>
      <xdr:colOff>0</xdr:colOff>
      <xdr:row>26</xdr:row>
      <xdr:rowOff>0</xdr:rowOff>
    </xdr:to>
    <xdr:sp macro="[0]!List1.TL_10" textlink="">
      <xdr:nvSpPr>
        <xdr:cNvPr id="6186" name="TL_1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2A180000}"/>
            </a:ext>
          </a:extLst>
        </xdr:cNvPr>
        <xdr:cNvSpPr txBox="1">
          <a:spLocks noChangeArrowheads="1"/>
        </xdr:cNvSpPr>
      </xdr:nvSpPr>
      <xdr:spPr bwMode="auto">
        <a:xfrm>
          <a:off x="6057900" y="47529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B5.2.9</a:t>
          </a:r>
        </a:p>
      </xdr:txBody>
    </xdr:sp>
    <xdr:clientData/>
  </xdr:twoCellAnchor>
  <xdr:twoCellAnchor>
    <xdr:from>
      <xdr:col>7</xdr:col>
      <xdr:colOff>0</xdr:colOff>
      <xdr:row>27</xdr:row>
      <xdr:rowOff>0</xdr:rowOff>
    </xdr:from>
    <xdr:to>
      <xdr:col>8</xdr:col>
      <xdr:colOff>0</xdr:colOff>
      <xdr:row>28</xdr:row>
      <xdr:rowOff>0</xdr:rowOff>
    </xdr:to>
    <xdr:sp macro="[0]!List1.TL_11" textlink="">
      <xdr:nvSpPr>
        <xdr:cNvPr id="6187" name="TL_1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B180000}"/>
            </a:ext>
          </a:extLst>
        </xdr:cNvPr>
        <xdr:cNvSpPr txBox="1">
          <a:spLocks noChangeArrowheads="1"/>
        </xdr:cNvSpPr>
      </xdr:nvSpPr>
      <xdr:spPr bwMode="auto">
        <a:xfrm>
          <a:off x="6057900" y="51530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B5.2.10</a:t>
          </a:r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8</xdr:col>
      <xdr:colOff>0</xdr:colOff>
      <xdr:row>30</xdr:row>
      <xdr:rowOff>0</xdr:rowOff>
    </xdr:to>
    <xdr:sp macro="[0]!List1.TL_12" textlink="">
      <xdr:nvSpPr>
        <xdr:cNvPr id="6188" name="TL_1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2C180000}"/>
            </a:ext>
          </a:extLst>
        </xdr:cNvPr>
        <xdr:cNvSpPr txBox="1">
          <a:spLocks noChangeArrowheads="1"/>
        </xdr:cNvSpPr>
      </xdr:nvSpPr>
      <xdr:spPr bwMode="auto">
        <a:xfrm>
          <a:off x="6057900" y="55530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B5.2.11</a:t>
          </a:r>
        </a:p>
      </xdr:txBody>
    </xdr:sp>
    <xdr:clientData/>
  </xdr:twoCellAnchor>
  <xdr:twoCellAnchor>
    <xdr:from>
      <xdr:col>7</xdr:col>
      <xdr:colOff>0</xdr:colOff>
      <xdr:row>31</xdr:row>
      <xdr:rowOff>0</xdr:rowOff>
    </xdr:from>
    <xdr:to>
      <xdr:col>8</xdr:col>
      <xdr:colOff>0</xdr:colOff>
      <xdr:row>32</xdr:row>
      <xdr:rowOff>0</xdr:rowOff>
    </xdr:to>
    <xdr:sp macro="[0]!List1.TL_13" textlink="">
      <xdr:nvSpPr>
        <xdr:cNvPr id="6189" name="TL_1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2D180000}"/>
            </a:ext>
          </a:extLst>
        </xdr:cNvPr>
        <xdr:cNvSpPr txBox="1">
          <a:spLocks noChangeArrowheads="1"/>
        </xdr:cNvSpPr>
      </xdr:nvSpPr>
      <xdr:spPr bwMode="auto">
        <a:xfrm>
          <a:off x="6057900" y="59531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B5.2.12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8</xdr:col>
      <xdr:colOff>0</xdr:colOff>
      <xdr:row>34</xdr:row>
      <xdr:rowOff>0</xdr:rowOff>
    </xdr:to>
    <xdr:sp macro="[0]!List1.TL_14" textlink="">
      <xdr:nvSpPr>
        <xdr:cNvPr id="6190" name="TL_1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2E180000}"/>
            </a:ext>
          </a:extLst>
        </xdr:cNvPr>
        <xdr:cNvSpPr txBox="1">
          <a:spLocks noChangeArrowheads="1"/>
        </xdr:cNvSpPr>
      </xdr:nvSpPr>
      <xdr:spPr bwMode="auto">
        <a:xfrm>
          <a:off x="6057900" y="63531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B5.2.13</a:t>
          </a:r>
        </a:p>
      </xdr:txBody>
    </xdr:sp>
    <xdr:clientData/>
  </xdr:twoCellAnchor>
  <xdr:twoCellAnchor>
    <xdr:from>
      <xdr:col>7</xdr:col>
      <xdr:colOff>0</xdr:colOff>
      <xdr:row>35</xdr:row>
      <xdr:rowOff>0</xdr:rowOff>
    </xdr:from>
    <xdr:to>
      <xdr:col>8</xdr:col>
      <xdr:colOff>0</xdr:colOff>
      <xdr:row>36</xdr:row>
      <xdr:rowOff>0</xdr:rowOff>
    </xdr:to>
    <xdr:sp macro="[0]!List1.TL_15" textlink="">
      <xdr:nvSpPr>
        <xdr:cNvPr id="6191" name="TL_19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2F180000}"/>
            </a:ext>
          </a:extLst>
        </xdr:cNvPr>
        <xdr:cNvSpPr txBox="1">
          <a:spLocks noChangeArrowheads="1"/>
        </xdr:cNvSpPr>
      </xdr:nvSpPr>
      <xdr:spPr bwMode="auto">
        <a:xfrm>
          <a:off x="6057900" y="67532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B5.2.14</a:t>
          </a:r>
        </a:p>
      </xdr:txBody>
    </xdr:sp>
    <xdr:clientData/>
  </xdr:twoCellAnchor>
  <xdr:twoCellAnchor>
    <xdr:from>
      <xdr:col>7</xdr:col>
      <xdr:colOff>0</xdr:colOff>
      <xdr:row>37</xdr:row>
      <xdr:rowOff>0</xdr:rowOff>
    </xdr:from>
    <xdr:to>
      <xdr:col>8</xdr:col>
      <xdr:colOff>0</xdr:colOff>
      <xdr:row>38</xdr:row>
      <xdr:rowOff>0</xdr:rowOff>
    </xdr:to>
    <xdr:sp macro="[0]!List1.TL_16" textlink="">
      <xdr:nvSpPr>
        <xdr:cNvPr id="6192" name="TL_19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30180000}"/>
            </a:ext>
          </a:extLst>
        </xdr:cNvPr>
        <xdr:cNvSpPr txBox="1">
          <a:spLocks noChangeArrowheads="1"/>
        </xdr:cNvSpPr>
      </xdr:nvSpPr>
      <xdr:spPr bwMode="auto">
        <a:xfrm>
          <a:off x="6057900" y="71532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B5.2.15</a:t>
          </a:r>
        </a:p>
      </xdr:txBody>
    </xdr:sp>
    <xdr:clientData/>
  </xdr:twoCellAnchor>
  <xdr:twoCellAnchor>
    <xdr:from>
      <xdr:col>7</xdr:col>
      <xdr:colOff>0</xdr:colOff>
      <xdr:row>39</xdr:row>
      <xdr:rowOff>0</xdr:rowOff>
    </xdr:from>
    <xdr:to>
      <xdr:col>8</xdr:col>
      <xdr:colOff>0</xdr:colOff>
      <xdr:row>40</xdr:row>
      <xdr:rowOff>0</xdr:rowOff>
    </xdr:to>
    <xdr:sp macro="[0]!List1.TL_17" textlink="">
      <xdr:nvSpPr>
        <xdr:cNvPr id="6193" name="TL_19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31180000}"/>
            </a:ext>
          </a:extLst>
        </xdr:cNvPr>
        <xdr:cNvSpPr txBox="1">
          <a:spLocks noChangeArrowheads="1"/>
        </xdr:cNvSpPr>
      </xdr:nvSpPr>
      <xdr:spPr bwMode="auto">
        <a:xfrm>
          <a:off x="6057900" y="75533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B5.2.16</a:t>
          </a:r>
        </a:p>
      </xdr:txBody>
    </xdr:sp>
    <xdr:clientData/>
  </xdr:twoCellAnchor>
  <xdr:twoCellAnchor>
    <xdr:from>
      <xdr:col>7</xdr:col>
      <xdr:colOff>0</xdr:colOff>
      <xdr:row>41</xdr:row>
      <xdr:rowOff>0</xdr:rowOff>
    </xdr:from>
    <xdr:to>
      <xdr:col>8</xdr:col>
      <xdr:colOff>0</xdr:colOff>
      <xdr:row>42</xdr:row>
      <xdr:rowOff>0</xdr:rowOff>
    </xdr:to>
    <xdr:sp macro="[0]!List1.TL_18" textlink="">
      <xdr:nvSpPr>
        <xdr:cNvPr id="6194" name="TL_19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32180000}"/>
            </a:ext>
          </a:extLst>
        </xdr:cNvPr>
        <xdr:cNvSpPr txBox="1">
          <a:spLocks noChangeArrowheads="1"/>
        </xdr:cNvSpPr>
      </xdr:nvSpPr>
      <xdr:spPr bwMode="auto">
        <a:xfrm>
          <a:off x="6057900" y="79533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B5.2.17</a:t>
          </a:r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8</xdr:col>
      <xdr:colOff>0</xdr:colOff>
      <xdr:row>44</xdr:row>
      <xdr:rowOff>0</xdr:rowOff>
    </xdr:to>
    <xdr:sp macro="[0]!List1.TL_19" textlink="">
      <xdr:nvSpPr>
        <xdr:cNvPr id="6195" name="TL_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33180000}"/>
            </a:ext>
          </a:extLst>
        </xdr:cNvPr>
        <xdr:cNvSpPr txBox="1">
          <a:spLocks noChangeArrowheads="1"/>
        </xdr:cNvSpPr>
      </xdr:nvSpPr>
      <xdr:spPr bwMode="auto">
        <a:xfrm>
          <a:off x="6057900" y="83534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B5.2.18</a:t>
          </a:r>
        </a:p>
      </xdr:txBody>
    </xdr:sp>
    <xdr:clientData/>
  </xdr:twoCellAnchor>
  <xdr:twoCellAnchor>
    <xdr:from>
      <xdr:col>7</xdr:col>
      <xdr:colOff>0</xdr:colOff>
      <xdr:row>45</xdr:row>
      <xdr:rowOff>0</xdr:rowOff>
    </xdr:from>
    <xdr:to>
      <xdr:col>8</xdr:col>
      <xdr:colOff>0</xdr:colOff>
      <xdr:row>46</xdr:row>
      <xdr:rowOff>0</xdr:rowOff>
    </xdr:to>
    <xdr:sp macro="[0]!List1.TL_20" textlink="">
      <xdr:nvSpPr>
        <xdr:cNvPr id="6196" name="Text Box 5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34180000}"/>
            </a:ext>
          </a:extLst>
        </xdr:cNvPr>
        <xdr:cNvSpPr txBox="1">
          <a:spLocks noChangeArrowheads="1"/>
        </xdr:cNvSpPr>
      </xdr:nvSpPr>
      <xdr:spPr bwMode="auto">
        <a:xfrm>
          <a:off x="6057900" y="87534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B5.2.19</a:t>
          </a:r>
        </a:p>
      </xdr:txBody>
    </xdr:sp>
    <xdr:clientData/>
  </xdr:twoCellAnchor>
  <xdr:twoCellAnchor>
    <xdr:from>
      <xdr:col>7</xdr:col>
      <xdr:colOff>0</xdr:colOff>
      <xdr:row>17</xdr:row>
      <xdr:rowOff>0</xdr:rowOff>
    </xdr:from>
    <xdr:to>
      <xdr:col>8</xdr:col>
      <xdr:colOff>0</xdr:colOff>
      <xdr:row>17</xdr:row>
      <xdr:rowOff>323850</xdr:rowOff>
    </xdr:to>
    <xdr:sp macro="[0]!List1.TL_6" textlink="">
      <xdr:nvSpPr>
        <xdr:cNvPr id="6197" name="TL_19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35180000}"/>
            </a:ext>
          </a:extLst>
        </xdr:cNvPr>
        <xdr:cNvSpPr txBox="1">
          <a:spLocks noChangeArrowheads="1"/>
        </xdr:cNvSpPr>
      </xdr:nvSpPr>
      <xdr:spPr bwMode="auto">
        <a:xfrm>
          <a:off x="6057900" y="31146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B5.2.5</a:t>
          </a:r>
        </a:p>
      </xdr:txBody>
    </xdr:sp>
    <xdr:clientData/>
  </xdr:twoCellAnchor>
  <xdr:twoCellAnchor>
    <xdr:from>
      <xdr:col>7</xdr:col>
      <xdr:colOff>0</xdr:colOff>
      <xdr:row>48</xdr:row>
      <xdr:rowOff>0</xdr:rowOff>
    </xdr:from>
    <xdr:to>
      <xdr:col>8</xdr:col>
      <xdr:colOff>0</xdr:colOff>
      <xdr:row>49</xdr:row>
      <xdr:rowOff>0</xdr:rowOff>
    </xdr:to>
    <xdr:sp macro="[0]!List1.TL_21" textlink="">
      <xdr:nvSpPr>
        <xdr:cNvPr id="6198" name="Text Box 5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36180000}"/>
            </a:ext>
          </a:extLst>
        </xdr:cNvPr>
        <xdr:cNvSpPr txBox="1">
          <a:spLocks noChangeArrowheads="1"/>
        </xdr:cNvSpPr>
      </xdr:nvSpPr>
      <xdr:spPr bwMode="auto">
        <a:xfrm>
          <a:off x="6057900" y="93821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GB1</a:t>
          </a:r>
        </a:p>
      </xdr:txBody>
    </xdr:sp>
    <xdr:clientData/>
  </xdr:twoCellAnchor>
  <xdr:twoCellAnchor>
    <xdr:from>
      <xdr:col>7</xdr:col>
      <xdr:colOff>0</xdr:colOff>
      <xdr:row>50</xdr:row>
      <xdr:rowOff>0</xdr:rowOff>
    </xdr:from>
    <xdr:to>
      <xdr:col>8</xdr:col>
      <xdr:colOff>0</xdr:colOff>
      <xdr:row>51</xdr:row>
      <xdr:rowOff>0</xdr:rowOff>
    </xdr:to>
    <xdr:sp macro="[0]!List1.TL_22" textlink="">
      <xdr:nvSpPr>
        <xdr:cNvPr id="6199" name="Text Box 55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37180000}"/>
            </a:ext>
          </a:extLst>
        </xdr:cNvPr>
        <xdr:cNvSpPr txBox="1">
          <a:spLocks noChangeArrowheads="1"/>
        </xdr:cNvSpPr>
      </xdr:nvSpPr>
      <xdr:spPr bwMode="auto">
        <a:xfrm>
          <a:off x="6057900" y="9782175"/>
          <a:ext cx="714375" cy="419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GB2</a:t>
          </a:r>
        </a:p>
      </xdr:txBody>
    </xdr:sp>
    <xdr:clientData/>
  </xdr:twoCellAnchor>
  <xdr:twoCellAnchor>
    <xdr:from>
      <xdr:col>7</xdr:col>
      <xdr:colOff>0</xdr:colOff>
      <xdr:row>52</xdr:row>
      <xdr:rowOff>0</xdr:rowOff>
    </xdr:from>
    <xdr:to>
      <xdr:col>8</xdr:col>
      <xdr:colOff>0</xdr:colOff>
      <xdr:row>53</xdr:row>
      <xdr:rowOff>0</xdr:rowOff>
    </xdr:to>
    <xdr:sp macro="[0]!List1.TL_23" textlink="">
      <xdr:nvSpPr>
        <xdr:cNvPr id="6200" name="Text Box 56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38180000}"/>
            </a:ext>
          </a:extLst>
        </xdr:cNvPr>
        <xdr:cNvSpPr txBox="1">
          <a:spLocks noChangeArrowheads="1"/>
        </xdr:cNvSpPr>
      </xdr:nvSpPr>
      <xdr:spPr bwMode="auto">
        <a:xfrm>
          <a:off x="6057900" y="10277475"/>
          <a:ext cx="714375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GB3</a:t>
          </a:r>
        </a:p>
      </xdr:txBody>
    </xdr:sp>
    <xdr:clientData/>
  </xdr:twoCellAnchor>
  <xdr:twoCellAnchor>
    <xdr:from>
      <xdr:col>7</xdr:col>
      <xdr:colOff>0</xdr:colOff>
      <xdr:row>54</xdr:row>
      <xdr:rowOff>0</xdr:rowOff>
    </xdr:from>
    <xdr:to>
      <xdr:col>8</xdr:col>
      <xdr:colOff>0</xdr:colOff>
      <xdr:row>55</xdr:row>
      <xdr:rowOff>0</xdr:rowOff>
    </xdr:to>
    <xdr:sp macro="[0]!List1.TL_24" textlink="">
      <xdr:nvSpPr>
        <xdr:cNvPr id="6201" name="Text Box 57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39180000}"/>
            </a:ext>
          </a:extLst>
        </xdr:cNvPr>
        <xdr:cNvSpPr txBox="1">
          <a:spLocks noChangeArrowheads="1"/>
        </xdr:cNvSpPr>
      </xdr:nvSpPr>
      <xdr:spPr bwMode="auto">
        <a:xfrm>
          <a:off x="6057900" y="108489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GB4</a:t>
          </a:r>
        </a:p>
      </xdr:txBody>
    </xdr:sp>
    <xdr:clientData/>
  </xdr:twoCellAnchor>
  <xdr:twoCellAnchor>
    <xdr:from>
      <xdr:col>7</xdr:col>
      <xdr:colOff>0</xdr:colOff>
      <xdr:row>56</xdr:row>
      <xdr:rowOff>0</xdr:rowOff>
    </xdr:from>
    <xdr:to>
      <xdr:col>8</xdr:col>
      <xdr:colOff>0</xdr:colOff>
      <xdr:row>57</xdr:row>
      <xdr:rowOff>0</xdr:rowOff>
    </xdr:to>
    <xdr:sp macro="[0]!List1.TL_25" textlink="">
      <xdr:nvSpPr>
        <xdr:cNvPr id="6202" name="Text Box 58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3A180000}"/>
            </a:ext>
          </a:extLst>
        </xdr:cNvPr>
        <xdr:cNvSpPr txBox="1">
          <a:spLocks noChangeArrowheads="1"/>
        </xdr:cNvSpPr>
      </xdr:nvSpPr>
      <xdr:spPr bwMode="auto">
        <a:xfrm>
          <a:off x="6057900" y="112490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4</xdr:row>
      <xdr:rowOff>179916</xdr:rowOff>
    </xdr:from>
    <xdr:to>
      <xdr:col>21</xdr:col>
      <xdr:colOff>0</xdr:colOff>
      <xdr:row>33</xdr:row>
      <xdr:rowOff>95250</xdr:rowOff>
    </xdr:to>
    <xdr:graphicFrame macro="">
      <xdr:nvGraphicFramePr>
        <xdr:cNvPr id="13332" name="graf 1">
          <a:extLst>
            <a:ext uri="{FF2B5EF4-FFF2-40B4-BE49-F238E27FC236}">
              <a16:creationId xmlns:a16="http://schemas.microsoft.com/office/drawing/2014/main" id="{00000000-0008-0000-1400-000014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12703</xdr:colOff>
      <xdr:row>5</xdr:row>
      <xdr:rowOff>2119</xdr:rowOff>
    </xdr:from>
    <xdr:to>
      <xdr:col>21</xdr:col>
      <xdr:colOff>0</xdr:colOff>
      <xdr:row>34</xdr:row>
      <xdr:rowOff>95250</xdr:rowOff>
    </xdr:to>
    <xdr:graphicFrame macro="">
      <xdr:nvGraphicFramePr>
        <xdr:cNvPr id="8214" name="graf 1">
          <a:extLst>
            <a:ext uri="{FF2B5EF4-FFF2-40B4-BE49-F238E27FC236}">
              <a16:creationId xmlns:a16="http://schemas.microsoft.com/office/drawing/2014/main" id="{00000000-0008-0000-1500-000016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10578</xdr:colOff>
      <xdr:row>5</xdr:row>
      <xdr:rowOff>5293</xdr:rowOff>
    </xdr:from>
    <xdr:to>
      <xdr:col>20</xdr:col>
      <xdr:colOff>529167</xdr:colOff>
      <xdr:row>34</xdr:row>
      <xdr:rowOff>105833</xdr:rowOff>
    </xdr:to>
    <xdr:graphicFrame macro="">
      <xdr:nvGraphicFramePr>
        <xdr:cNvPr id="9238" name="graf 1">
          <a:extLst>
            <a:ext uri="{FF2B5EF4-FFF2-40B4-BE49-F238E27FC236}">
              <a16:creationId xmlns:a16="http://schemas.microsoft.com/office/drawing/2014/main" id="{00000000-0008-0000-1600-000016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114740</xdr:colOff>
      <xdr:row>6</xdr:row>
      <xdr:rowOff>2116</xdr:rowOff>
    </xdr:from>
    <xdr:to>
      <xdr:col>18</xdr:col>
      <xdr:colOff>529842</xdr:colOff>
      <xdr:row>27</xdr:row>
      <xdr:rowOff>8237</xdr:rowOff>
    </xdr:to>
    <xdr:graphicFrame macro="">
      <xdr:nvGraphicFramePr>
        <xdr:cNvPr id="10301" name="graf 1">
          <a:extLst>
            <a:ext uri="{FF2B5EF4-FFF2-40B4-BE49-F238E27FC236}">
              <a16:creationId xmlns:a16="http://schemas.microsoft.com/office/drawing/2014/main" id="{00000000-0008-0000-1700-00003D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114737</xdr:colOff>
      <xdr:row>27</xdr:row>
      <xdr:rowOff>21167</xdr:rowOff>
    </xdr:from>
    <xdr:to>
      <xdr:col>18</xdr:col>
      <xdr:colOff>529166</xdr:colOff>
      <xdr:row>47</xdr:row>
      <xdr:rowOff>127000</xdr:rowOff>
    </xdr:to>
    <xdr:graphicFrame macro="">
      <xdr:nvGraphicFramePr>
        <xdr:cNvPr id="10302" name="graf 2">
          <a:extLst>
            <a:ext uri="{FF2B5EF4-FFF2-40B4-BE49-F238E27FC236}">
              <a16:creationId xmlns:a16="http://schemas.microsoft.com/office/drawing/2014/main" id="{00000000-0008-0000-1700-00003E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8468</xdr:colOff>
      <xdr:row>5</xdr:row>
      <xdr:rowOff>2115</xdr:rowOff>
    </xdr:from>
    <xdr:to>
      <xdr:col>20</xdr:col>
      <xdr:colOff>539749</xdr:colOff>
      <xdr:row>33</xdr:row>
      <xdr:rowOff>158750</xdr:rowOff>
    </xdr:to>
    <xdr:graphicFrame macro="">
      <xdr:nvGraphicFramePr>
        <xdr:cNvPr id="11286" name="graf 1">
          <a:extLst>
            <a:ext uri="{FF2B5EF4-FFF2-40B4-BE49-F238E27FC236}">
              <a16:creationId xmlns:a16="http://schemas.microsoft.com/office/drawing/2014/main" id="{00000000-0008-0000-1800-000016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B1:AA58"/>
  <sheetViews>
    <sheetView showGridLines="0" showZeros="0" tabSelected="1" showOutlineSymbols="0" topLeftCell="C2" zoomScale="90" zoomScaleNormal="90" workbookViewId="0">
      <pane ySplit="4" topLeftCell="A6" activePane="bottomLeft" state="frozen"/>
      <selection pane="bottomLeft" activeCell="C3" sqref="C3"/>
    </sheetView>
  </sheetViews>
  <sheetFormatPr defaultColWidth="9.140625" defaultRowHeight="18" customHeight="1" x14ac:dyDescent="0.2"/>
  <cols>
    <col min="1" max="1" width="0" style="1" hidden="1" customWidth="1"/>
    <col min="2" max="2" width="12.7109375" style="1" hidden="1" customWidth="1"/>
    <col min="3" max="3" width="2.7109375" style="1" customWidth="1"/>
    <col min="4" max="4" width="9.7109375" style="1" customWidth="1"/>
    <col min="5" max="5" width="3.7109375" style="1" customWidth="1"/>
    <col min="6" max="6" width="72.7109375" style="1" customWidth="1"/>
    <col min="7" max="7" width="2" style="1" customWidth="1"/>
    <col min="8" max="8" width="10.7109375" style="1" customWidth="1"/>
    <col min="9" max="9" width="1.7109375" style="1" customWidth="1"/>
    <col min="10" max="13" width="9.140625" style="1"/>
    <col min="14" max="55" width="0" style="1" hidden="1" customWidth="1"/>
    <col min="56" max="16384" width="9.140625" style="1"/>
  </cols>
  <sheetData>
    <row r="1" spans="4:27" ht="18" hidden="1" customHeight="1" x14ac:dyDescent="0.2"/>
    <row r="2" spans="4:27" ht="18" hidden="1" customHeight="1" x14ac:dyDescent="0.2">
      <c r="F2" s="2">
        <v>100</v>
      </c>
      <c r="AA2" s="2"/>
    </row>
    <row r="3" spans="4:27" s="3" customFormat="1" ht="18" customHeight="1" x14ac:dyDescent="0.2"/>
    <row r="4" spans="4:27" s="3" customFormat="1" ht="24" customHeight="1" x14ac:dyDescent="0.2">
      <c r="D4" s="4" t="s">
        <v>120</v>
      </c>
      <c r="E4" s="4"/>
      <c r="F4" s="4"/>
      <c r="G4" s="4"/>
      <c r="H4" s="4"/>
    </row>
    <row r="5" spans="4:27" s="3" customFormat="1" ht="36" customHeight="1" x14ac:dyDescent="0.2">
      <c r="D5" s="6" t="s">
        <v>19</v>
      </c>
      <c r="E5" s="6"/>
      <c r="F5" s="6"/>
      <c r="G5" s="6"/>
      <c r="H5" s="6"/>
    </row>
    <row r="6" spans="4:27" s="3" customFormat="1" ht="15" customHeight="1" x14ac:dyDescent="0.2">
      <c r="D6" s="524" t="s">
        <v>263</v>
      </c>
      <c r="E6" s="6"/>
      <c r="F6" s="6"/>
      <c r="G6" s="6"/>
      <c r="H6" s="6"/>
    </row>
    <row r="7" spans="4:27" s="3" customFormat="1" ht="3" customHeight="1" x14ac:dyDescent="0.2">
      <c r="E7" s="3" t="s">
        <v>18</v>
      </c>
    </row>
    <row r="8" spans="4:27" s="3" customFormat="1" ht="18" customHeight="1" x14ac:dyDescent="0.2">
      <c r="D8" s="7" t="s">
        <v>4</v>
      </c>
      <c r="E8" s="8"/>
      <c r="F8" s="8" t="s">
        <v>197</v>
      </c>
      <c r="H8" s="5"/>
      <c r="J8" s="277"/>
    </row>
    <row r="9" spans="4:27" s="3" customFormat="1" ht="6" customHeight="1" x14ac:dyDescent="0.2">
      <c r="D9" s="9"/>
      <c r="E9" s="12"/>
      <c r="F9" s="11"/>
    </row>
    <row r="10" spans="4:27" s="3" customFormat="1" ht="25.5" customHeight="1" x14ac:dyDescent="0.2">
      <c r="D10" s="7" t="s">
        <v>5</v>
      </c>
      <c r="E10" s="8"/>
      <c r="F10" s="10" t="str">
        <f>'B5.2.1'!H4&amp;" "&amp;'B5.2.1'!D5</f>
        <v>SŠ obory odpovídající gymnáziím – školy ve školním roce 2011/12 až 2021/22 – podle formy vzdělávání a zřizovatele</v>
      </c>
      <c r="H10" s="5"/>
    </row>
    <row r="11" spans="4:27" s="3" customFormat="1" ht="6" customHeight="1" x14ac:dyDescent="0.2">
      <c r="D11" s="9"/>
      <c r="E11" s="12"/>
      <c r="F11" s="11"/>
    </row>
    <row r="12" spans="4:27" s="3" customFormat="1" ht="24.75" customHeight="1" x14ac:dyDescent="0.2">
      <c r="D12" s="7" t="s">
        <v>145</v>
      </c>
      <c r="E12" s="8"/>
      <c r="F12" s="10" t="str">
        <f>'B5.2.2'!H4&amp;" "&amp;'B5.2.2'!D5</f>
        <v>SŠ obory odpovídající gymnáziím – školy  ve školním roce 2011/12 až 2021/22 – podle území</v>
      </c>
      <c r="H12" s="5"/>
    </row>
    <row r="13" spans="4:27" s="3" customFormat="1" ht="6" customHeight="1" x14ac:dyDescent="0.2">
      <c r="D13" s="9"/>
      <c r="E13" s="12"/>
      <c r="F13" s="11"/>
    </row>
    <row r="14" spans="4:27" s="3" customFormat="1" ht="25.5" customHeight="1" x14ac:dyDescent="0.2">
      <c r="D14" s="7" t="s">
        <v>6</v>
      </c>
      <c r="E14" s="8"/>
      <c r="F14" s="10" t="str">
        <f>'B5.2.3'!H4&amp;" "&amp;'B5.2.3'!D5</f>
        <v>SŠ obory odpovídající gymnáziím – školy  ve školním roce 2011/12 až 2021/22 – podle formy vzdělávání a a délky vzdělávání</v>
      </c>
      <c r="H14" s="5"/>
    </row>
    <row r="15" spans="4:27" s="3" customFormat="1" ht="6" customHeight="1" x14ac:dyDescent="0.2">
      <c r="D15" s="9"/>
      <c r="E15" s="12"/>
      <c r="F15" s="11"/>
    </row>
    <row r="16" spans="4:27" s="3" customFormat="1" ht="25.5" customHeight="1" x14ac:dyDescent="0.2">
      <c r="D16" s="7" t="s">
        <v>146</v>
      </c>
      <c r="E16" s="8"/>
      <c r="F16" s="10" t="str">
        <f>'B5.2.4'!H4&amp;" "&amp;'B5.2.4'!D5</f>
        <v>SŠ obory odpovídající gymnáziím, denní forma vzdělávání – třídy  ve školním roce 2011/12 až 2021/22 – podle délky vzdělávání a zřizovatele</v>
      </c>
      <c r="H16" s="5"/>
    </row>
    <row r="17" spans="4:8" s="3" customFormat="1" ht="6" customHeight="1" x14ac:dyDescent="0.2">
      <c r="D17" s="9"/>
      <c r="E17" s="12"/>
      <c r="F17" s="11"/>
    </row>
    <row r="18" spans="4:8" s="3" customFormat="1" ht="28.5" customHeight="1" x14ac:dyDescent="0.2">
      <c r="D18" s="7" t="s">
        <v>7</v>
      </c>
      <c r="E18" s="8"/>
      <c r="F18" s="10" t="str">
        <f>'B5.2.6'!H4&amp;" "&amp;'B5.2.6'!D5</f>
        <v>SŠ obory odpovídající gymnáziím – žáci, nově přijatí a absolventi  ve školním roce 2011/12 až 2021/22 – podle délky vzdělávání a zřizovatele</v>
      </c>
      <c r="H18" s="5"/>
    </row>
    <row r="19" spans="4:8" s="3" customFormat="1" ht="6" customHeight="1" x14ac:dyDescent="0.2">
      <c r="D19" s="9"/>
      <c r="E19" s="12"/>
      <c r="F19" s="11"/>
    </row>
    <row r="20" spans="4:8" s="3" customFormat="1" ht="25.5" customHeight="1" x14ac:dyDescent="0.2">
      <c r="D20" s="7" t="s">
        <v>8</v>
      </c>
      <c r="E20" s="8"/>
      <c r="F20" s="10" t="str">
        <f>'B5.2.6'!H4&amp;" "&amp;'B5.2.6'!D5</f>
        <v>SŠ obory odpovídající gymnáziím – žáci, nově přijatí a absolventi  ve školním roce 2011/12 až 2021/22 – podle délky vzdělávání a zřizovatele</v>
      </c>
      <c r="H20" s="5"/>
    </row>
    <row r="21" spans="4:8" s="3" customFormat="1" ht="6" customHeight="1" x14ac:dyDescent="0.2">
      <c r="D21" s="9"/>
      <c r="E21" s="12"/>
      <c r="F21" s="11"/>
    </row>
    <row r="22" spans="4:8" s="3" customFormat="1" ht="25.5" customHeight="1" x14ac:dyDescent="0.2">
      <c r="D22" s="7" t="s">
        <v>9</v>
      </c>
      <c r="E22" s="8"/>
      <c r="F22" s="10" t="str">
        <f>'B5.2.7'!H4&amp;" "&amp;'B5.2.7'!D5</f>
        <v>SŠ obory odpovídající gymnáziím – dívky, nově přijaté a absolventky ve školním roce 2011/12 až 2021/22 – podle délky vzdělávání a zřizovatele</v>
      </c>
      <c r="H22" s="5"/>
    </row>
    <row r="23" spans="4:8" s="3" customFormat="1" ht="6" customHeight="1" x14ac:dyDescent="0.2">
      <c r="D23" s="9"/>
      <c r="E23" s="12"/>
      <c r="F23" s="11"/>
    </row>
    <row r="24" spans="4:8" s="3" customFormat="1" ht="25.5" customHeight="1" x14ac:dyDescent="0.2">
      <c r="D24" s="7" t="s">
        <v>10</v>
      </c>
      <c r="E24" s="8"/>
      <c r="F24" s="10" t="str">
        <f>'B5.2.8'!H4&amp;" "&amp;'B5.2.8'!D5</f>
        <v>SŠ obory odpovídající gymnáziím, denní forma vzdělávání – žáci, nově přijatí  ve školním roce 2011/12 až 2021/22 – podle délky vzdělávání a zřizovatele</v>
      </c>
      <c r="H24" s="5"/>
    </row>
    <row r="25" spans="4:8" s="3" customFormat="1" ht="6" customHeight="1" x14ac:dyDescent="0.2">
      <c r="D25" s="9"/>
      <c r="E25" s="12"/>
      <c r="F25" s="11"/>
    </row>
    <row r="26" spans="4:8" s="3" customFormat="1" ht="25.5" customHeight="1" x14ac:dyDescent="0.2">
      <c r="D26" s="7" t="s">
        <v>11</v>
      </c>
      <c r="E26" s="8"/>
      <c r="F26" s="10" t="str">
        <f>'B5.2.9'!H4&amp;" "&amp;'B5.2.9'!D5</f>
        <v>SŠ obory odpovídající gymnáziím, ostatní formy vzdělávání – žáci, nově ve školním roce 2011/12 až 2021/22 – podle délky vzdělávání a zřizovatele</v>
      </c>
      <c r="H26" s="5"/>
    </row>
    <row r="27" spans="4:8" s="3" customFormat="1" ht="6" customHeight="1" x14ac:dyDescent="0.2">
      <c r="D27" s="9"/>
      <c r="E27" s="12"/>
      <c r="F27" s="11"/>
    </row>
    <row r="28" spans="4:8" s="3" customFormat="1" ht="25.5" customHeight="1" x14ac:dyDescent="0.2">
      <c r="D28" s="7" t="s">
        <v>147</v>
      </c>
      <c r="E28" s="8"/>
      <c r="F28" s="10" t="str">
        <f>'B5.2.10'!H4&amp;" "&amp;'B5.2.10'!D5</f>
        <v>SŠ obory odpovídající gymnáziím – počet podaných přihlášek v 1. kole přijímacího  ve školním roce 2011/12 až 2021/22 – podle délky vzdělávání a zřizovatele</v>
      </c>
      <c r="H28" s="5"/>
    </row>
    <row r="29" spans="4:8" s="3" customFormat="1" ht="6" customHeight="1" x14ac:dyDescent="0.2">
      <c r="D29" s="9"/>
      <c r="E29" s="12"/>
      <c r="F29" s="11"/>
    </row>
    <row r="30" spans="4:8" s="3" customFormat="1" ht="25.5" customHeight="1" x14ac:dyDescent="0.2">
      <c r="D30" s="7" t="s">
        <v>12</v>
      </c>
      <c r="E30" s="8"/>
      <c r="F30" s="10" t="str">
        <f>'B5.2.11'!H4&amp;" "&amp;'B5.2.11'!D5</f>
        <v>SŠ obory odpovídající gymnáziím – počet přijatých přihlášek v 1. kole přijímacího  ve školním roce 2011/12 až 2021/22 – podle délky vzdělávání a zřizovatele</v>
      </c>
      <c r="H30" s="5"/>
    </row>
    <row r="31" spans="4:8" s="3" customFormat="1" ht="6" customHeight="1" x14ac:dyDescent="0.2">
      <c r="D31" s="9"/>
      <c r="E31" s="12"/>
      <c r="F31" s="11"/>
    </row>
    <row r="32" spans="4:8" s="3" customFormat="1" ht="25.5" customHeight="1" x14ac:dyDescent="0.2">
      <c r="D32" s="7" t="s">
        <v>13</v>
      </c>
      <c r="E32" s="8"/>
      <c r="F32" s="10" t="str">
        <f>'B5.2.12'!H4&amp;" "&amp;'B5.2.12'!D5</f>
        <v>SŠ obory odpovídající gymnáziím – úspěšnost přihlášených v 1. kole přijímacího  ve školním roce 2011/12 až 2021/22 – podle délky vzdělávání a zřizovatele</v>
      </c>
      <c r="H32" s="5"/>
    </row>
    <row r="33" spans="4:10" s="3" customFormat="1" ht="6" customHeight="1" x14ac:dyDescent="0.2">
      <c r="D33" s="9"/>
      <c r="E33" s="12"/>
      <c r="F33" s="11"/>
    </row>
    <row r="34" spans="4:10" s="3" customFormat="1" ht="25.5" customHeight="1" x14ac:dyDescent="0.2">
      <c r="D34" s="7" t="s">
        <v>14</v>
      </c>
      <c r="E34" s="8"/>
      <c r="F34" s="10" t="str">
        <f>'B5.2.13'!H4&amp;" "&amp;'B5.2.13'!D5</f>
        <v>SŠ obory odpovídající gymnáziím, denní forma vzdělávání – žáci ve školním roce 2011/12 až 2021/22 – podle území</v>
      </c>
      <c r="H34" s="5"/>
    </row>
    <row r="35" spans="4:10" s="3" customFormat="1" ht="6" customHeight="1" x14ac:dyDescent="0.2">
      <c r="D35" s="9"/>
      <c r="E35" s="12"/>
      <c r="F35" s="11"/>
    </row>
    <row r="36" spans="4:10" s="3" customFormat="1" ht="25.5" customHeight="1" x14ac:dyDescent="0.2">
      <c r="D36" s="7" t="s">
        <v>148</v>
      </c>
      <c r="E36" s="8" t="s">
        <v>115</v>
      </c>
      <c r="F36" s="10" t="str">
        <f>'B5.2.14'!H4&amp;" "&amp;'B5.2.14'!D5</f>
        <v>SŠ obory odpovídající gymnáziím, čtyřletá denní forma vzdělávání – nově přijatí ve školním roce 2011/12 až 2021/22 – podle území</v>
      </c>
      <c r="H36" s="5"/>
    </row>
    <row r="37" spans="4:10" s="3" customFormat="1" ht="6" customHeight="1" x14ac:dyDescent="0.2">
      <c r="D37" s="9"/>
      <c r="E37" s="12"/>
      <c r="F37" s="11"/>
    </row>
    <row r="38" spans="4:10" s="3" customFormat="1" ht="25.5" customHeight="1" x14ac:dyDescent="0.2">
      <c r="D38" s="7" t="s">
        <v>15</v>
      </c>
      <c r="E38" s="8"/>
      <c r="F38" s="10" t="str">
        <f>'B5.2.15'!H4&amp;" "&amp;'B5.2.15'!D5</f>
        <v>SŠ obory odpovídající gymnáziím, víceleté vzdělávání – nově přijatí ve školním roce 2011/12 až 2021/22 – podle území</v>
      </c>
      <c r="H38" s="5"/>
    </row>
    <row r="39" spans="4:10" s="3" customFormat="1" ht="6" customHeight="1" x14ac:dyDescent="0.2">
      <c r="D39" s="9"/>
      <c r="E39" s="12"/>
      <c r="F39" s="11"/>
    </row>
    <row r="40" spans="4:10" s="3" customFormat="1" ht="25.5" customHeight="1" x14ac:dyDescent="0.2">
      <c r="D40" s="7" t="s">
        <v>16</v>
      </c>
      <c r="E40" s="8"/>
      <c r="F40" s="10" t="str">
        <f>'B5.2.16'!H4&amp;" "&amp;'B5.2.16'!D5</f>
        <v>SŠ obory odpovídající gymnáziím, denní forma vzdělávání – absolventi ve školním roce 2011/12 až 2021/22 – podle území</v>
      </c>
      <c r="H40" s="5"/>
    </row>
    <row r="41" spans="4:10" s="3" customFormat="1" ht="6" customHeight="1" x14ac:dyDescent="0.2">
      <c r="D41" s="9"/>
      <c r="E41" s="12"/>
      <c r="F41" s="11"/>
    </row>
    <row r="42" spans="4:10" s="3" customFormat="1" ht="25.5" hidden="1" customHeight="1" x14ac:dyDescent="0.2">
      <c r="D42" s="7" t="s">
        <v>17</v>
      </c>
      <c r="E42" s="8"/>
      <c r="F42" s="10" t="str">
        <f>'B5.2.17'!H4&amp;" "&amp;'B5.2.17'!D5</f>
        <v xml:space="preserve">Gymnázia a sportovní školy – výdaje na gymnázia a sportovní školy v letech 2011 až 2021 </v>
      </c>
      <c r="H42" s="5"/>
    </row>
    <row r="43" spans="4:10" s="3" customFormat="1" ht="6" hidden="1" customHeight="1" x14ac:dyDescent="0.2">
      <c r="D43" s="9"/>
      <c r="E43" s="12"/>
      <c r="F43" s="11"/>
    </row>
    <row r="44" spans="4:10" s="3" customFormat="1" ht="25.5" customHeight="1" x14ac:dyDescent="0.2">
      <c r="D44" s="7" t="s">
        <v>149</v>
      </c>
      <c r="E44" s="8"/>
      <c r="F44" s="10" t="str">
        <f>'B5.2.18'!H4&amp;" "&amp;'B5.2.18'!D5</f>
        <v>Gymnázia a školy s rozšířenou výukou sportovního zaměření – přepočtené počty zaměstnanců v letech 2011 až 2021</v>
      </c>
      <c r="H44" s="5"/>
      <c r="J44" s="9"/>
    </row>
    <row r="45" spans="4:10" s="3" customFormat="1" ht="6" customHeight="1" x14ac:dyDescent="0.2">
      <c r="D45" s="9"/>
      <c r="E45" s="12"/>
      <c r="F45" s="11"/>
    </row>
    <row r="46" spans="4:10" s="3" customFormat="1" ht="25.5" customHeight="1" x14ac:dyDescent="0.2">
      <c r="D46" s="7" t="s">
        <v>165</v>
      </c>
      <c r="E46" s="8"/>
      <c r="F46" s="10" t="str">
        <f>'B5.2.19'!$H$4&amp;" "&amp;'B5.2.19'!$D$5</f>
        <v>Gymnázia a školy s rozšířenou výukou sportovního zaměření – průměrné měsíční mzdy zaměstnanců v letech 2011 až 2021</v>
      </c>
      <c r="H46" s="5"/>
      <c r="J46" s="9"/>
    </row>
    <row r="47" spans="4:10" ht="18" customHeight="1" x14ac:dyDescent="0.25">
      <c r="E47" s="11" t="s">
        <v>179</v>
      </c>
      <c r="H47" s="158"/>
    </row>
    <row r="48" spans="4:10" s="3" customFormat="1" ht="6" customHeight="1" x14ac:dyDescent="0.2">
      <c r="D48" s="9"/>
      <c r="E48" s="12"/>
      <c r="F48" s="11"/>
    </row>
    <row r="49" spans="4:10" s="3" customFormat="1" ht="25.5" customHeight="1" x14ac:dyDescent="0.2">
      <c r="D49" s="7" t="s">
        <v>180</v>
      </c>
      <c r="E49" s="8"/>
      <c r="F49" s="10" t="str">
        <f>'GB1'!$H$4</f>
        <v xml:space="preserve">Obory gymnázií, denní forma vzdělávání – struktura škol ve školním roce 2011/12 až 2021/22 – podle počtu žáků </v>
      </c>
      <c r="H49" s="5"/>
      <c r="J49" s="9"/>
    </row>
    <row r="50" spans="4:10" s="3" customFormat="1" ht="6" customHeight="1" x14ac:dyDescent="0.2">
      <c r="D50" s="9"/>
      <c r="E50" s="12"/>
      <c r="F50" s="11"/>
    </row>
    <row r="51" spans="4:10" s="3" customFormat="1" ht="33" customHeight="1" x14ac:dyDescent="0.2">
      <c r="D51" s="7" t="s">
        <v>181</v>
      </c>
      <c r="E51" s="8"/>
      <c r="F51" s="10" t="str">
        <f>'GB2'!$H$4&amp;" "&amp;'GB2'!$D$5</f>
        <v xml:space="preserve">Obory čtyřletých gymnázií, denní forma vzdělávání – struktura škol ve školním roce 2011/12 až 2021/22 – podle počtu žáků  </v>
      </c>
      <c r="H51" s="5"/>
      <c r="J51" s="9"/>
    </row>
    <row r="52" spans="4:10" s="3" customFormat="1" ht="6" customHeight="1" x14ac:dyDescent="0.2">
      <c r="D52" s="9"/>
      <c r="E52" s="12"/>
      <c r="F52" s="11"/>
    </row>
    <row r="53" spans="4:10" s="3" customFormat="1" ht="39" customHeight="1" x14ac:dyDescent="0.2">
      <c r="D53" s="7" t="s">
        <v>182</v>
      </c>
      <c r="E53" s="8"/>
      <c r="F53" s="10" t="str">
        <f>'GB3'!$H$4&amp;" "&amp;'GB3'!$D$5</f>
        <v xml:space="preserve">Obory víceletých gymnázií, denní forma vzdělávání – struktura škol ve školním roce 2011/12 až 2021/22 – podle počtu žáků </v>
      </c>
      <c r="H53" s="5"/>
      <c r="J53" s="9"/>
    </row>
    <row r="54" spans="4:10" s="3" customFormat="1" ht="6" customHeight="1" x14ac:dyDescent="0.2">
      <c r="D54" s="9"/>
      <c r="E54" s="12"/>
      <c r="F54" s="11"/>
    </row>
    <row r="55" spans="4:10" s="3" customFormat="1" ht="25.5" customHeight="1" x14ac:dyDescent="0.2">
      <c r="D55" s="7" t="s">
        <v>183</v>
      </c>
      <c r="E55" s="8"/>
      <c r="F55" s="10" t="str">
        <f>'GB4'!$H$4&amp;" "&amp;'GB4'!$D$5</f>
        <v>Obory gymnázií, denní forma vzdělávání – poměrové ukazatele podle zřizovatele  ve školním roce 2011/12 až 2021/22 – podle formy vzdělávání a zřizovatele</v>
      </c>
      <c r="H55" s="5"/>
      <c r="J55" s="9"/>
    </row>
    <row r="56" spans="4:10" s="3" customFormat="1" ht="6" customHeight="1" x14ac:dyDescent="0.2">
      <c r="D56" s="9"/>
      <c r="E56" s="12"/>
      <c r="F56" s="11"/>
    </row>
    <row r="57" spans="4:10" s="3" customFormat="1" ht="25.5" customHeight="1" x14ac:dyDescent="0.2">
      <c r="D57" s="7" t="s">
        <v>184</v>
      </c>
      <c r="E57" s="8"/>
      <c r="F57" s="10" t="str">
        <f>'GB5'!$H$4&amp;" "&amp;'GB5'!$D$5</f>
        <v xml:space="preserve">Obory gymnázií – struktura nově přijatých do 1. ročníku ve školním roce 2011/12 až 2021/22 – podle délky vzdělávání </v>
      </c>
      <c r="H57" s="5"/>
      <c r="J57" s="9"/>
    </row>
    <row r="58" spans="4:10" ht="18" customHeight="1" x14ac:dyDescent="0.25">
      <c r="H58" s="256"/>
    </row>
  </sheetData>
  <phoneticPr fontId="20" type="noConversion"/>
  <printOptions horizontalCentered="1"/>
  <pageMargins left="0.59055118110236227" right="0.55118110236220474" top="0.39370078740157483" bottom="0.59055118110236227" header="0.51181102362204722" footer="0.51181102362204722"/>
  <pageSetup paperSize="9" scale="90" orientation="portrait" blackAndWhite="1" r:id="rId1"/>
  <headerFooter alignWithMargins="0"/>
  <colBreaks count="2" manualBreakCount="2">
    <brk id="8" min="1" max="60" man="1"/>
    <brk id="9" min="1" max="60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78" r:id="rId4" name="Kryt">
              <controlPr defaultSize="0" print="0" disabled="1" autoFill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5</xdr:col>
                    <xdr:colOff>323850</xdr:colOff>
                    <xdr:row>4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28">
    <pageSetUpPr autoPageBreaks="0"/>
  </sheetPr>
  <dimension ref="B1:AF59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1.140625" style="55" customWidth="1"/>
    <col min="5" max="6" width="2.140625" style="55" customWidth="1"/>
    <col min="7" max="7" width="7.28515625" style="55" customWidth="1"/>
    <col min="8" max="8" width="8.7109375" style="55" customWidth="1"/>
    <col min="9" max="9" width="2.85546875" style="55" customWidth="1"/>
    <col min="10" max="20" width="8.140625" style="55" customWidth="1"/>
    <col min="21" max="16384" width="9.140625" style="55"/>
  </cols>
  <sheetData>
    <row r="1" spans="2:32" hidden="1" x14ac:dyDescent="0.2"/>
    <row r="2" spans="2:32" hidden="1" x14ac:dyDescent="0.2"/>
    <row r="3" spans="2:32" ht="9" customHeight="1" x14ac:dyDescent="0.2">
      <c r="C3" s="54" t="s">
        <v>115</v>
      </c>
    </row>
    <row r="4" spans="2:32" s="56" customFormat="1" ht="15.75" x14ac:dyDescent="0.2">
      <c r="D4" s="20" t="s">
        <v>113</v>
      </c>
      <c r="E4" s="57"/>
      <c r="F4" s="57"/>
      <c r="G4" s="57"/>
      <c r="H4" s="20" t="s">
        <v>88</v>
      </c>
      <c r="I4" s="20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2:32" s="56" customFormat="1" ht="15.75" x14ac:dyDescent="0.2">
      <c r="B5" s="201">
        <v>18</v>
      </c>
      <c r="D5" s="202" t="s">
        <v>253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2:32" s="59" customFormat="1" ht="21" customHeight="1" thickBot="1" x14ac:dyDescent="0.25">
      <c r="D6" s="21" t="s">
        <v>89</v>
      </c>
      <c r="E6" s="60"/>
      <c r="F6" s="60"/>
      <c r="G6" s="60"/>
      <c r="H6" s="60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22"/>
    </row>
    <row r="7" spans="2:32" ht="6" customHeight="1" x14ac:dyDescent="0.2">
      <c r="C7" s="24"/>
      <c r="D7" s="455" t="s">
        <v>85</v>
      </c>
      <c r="E7" s="456"/>
      <c r="F7" s="456"/>
      <c r="G7" s="456"/>
      <c r="H7" s="456"/>
      <c r="I7" s="457"/>
      <c r="J7" s="469" t="s">
        <v>195</v>
      </c>
      <c r="K7" s="469" t="s">
        <v>200</v>
      </c>
      <c r="L7" s="469" t="s">
        <v>204</v>
      </c>
      <c r="M7" s="469" t="s">
        <v>212</v>
      </c>
      <c r="N7" s="469" t="s">
        <v>214</v>
      </c>
      <c r="O7" s="469" t="s">
        <v>220</v>
      </c>
      <c r="P7" s="469" t="s">
        <v>222</v>
      </c>
      <c r="Q7" s="469" t="s">
        <v>224</v>
      </c>
      <c r="R7" s="469" t="s">
        <v>227</v>
      </c>
      <c r="S7" s="469" t="s">
        <v>236</v>
      </c>
      <c r="T7" s="467" t="s">
        <v>249</v>
      </c>
    </row>
    <row r="8" spans="2:32" ht="6" customHeight="1" x14ac:dyDescent="0.2">
      <c r="C8" s="24"/>
      <c r="D8" s="458"/>
      <c r="E8" s="459"/>
      <c r="F8" s="459"/>
      <c r="G8" s="459"/>
      <c r="H8" s="459"/>
      <c r="I8" s="460"/>
      <c r="J8" s="470"/>
      <c r="K8" s="470"/>
      <c r="L8" s="470"/>
      <c r="M8" s="470"/>
      <c r="N8" s="470"/>
      <c r="O8" s="470"/>
      <c r="P8" s="470"/>
      <c r="Q8" s="470"/>
      <c r="R8" s="470"/>
      <c r="S8" s="470"/>
      <c r="T8" s="468"/>
    </row>
    <row r="9" spans="2:32" ht="6" customHeight="1" x14ac:dyDescent="0.2">
      <c r="C9" s="24"/>
      <c r="D9" s="458"/>
      <c r="E9" s="459"/>
      <c r="F9" s="459"/>
      <c r="G9" s="459"/>
      <c r="H9" s="459"/>
      <c r="I9" s="460"/>
      <c r="J9" s="470"/>
      <c r="K9" s="470"/>
      <c r="L9" s="470"/>
      <c r="M9" s="470"/>
      <c r="N9" s="470"/>
      <c r="O9" s="470"/>
      <c r="P9" s="470"/>
      <c r="Q9" s="470"/>
      <c r="R9" s="470"/>
      <c r="S9" s="470"/>
      <c r="T9" s="468"/>
    </row>
    <row r="10" spans="2:32" ht="6" customHeight="1" x14ac:dyDescent="0.2">
      <c r="C10" s="24"/>
      <c r="D10" s="458"/>
      <c r="E10" s="459"/>
      <c r="F10" s="459"/>
      <c r="G10" s="459"/>
      <c r="H10" s="459"/>
      <c r="I10" s="460"/>
      <c r="J10" s="470"/>
      <c r="K10" s="470"/>
      <c r="L10" s="470"/>
      <c r="M10" s="470"/>
      <c r="N10" s="470"/>
      <c r="O10" s="470"/>
      <c r="P10" s="470"/>
      <c r="Q10" s="470"/>
      <c r="R10" s="470"/>
      <c r="S10" s="470"/>
      <c r="T10" s="468"/>
    </row>
    <row r="11" spans="2:32" ht="15" customHeight="1" thickBot="1" x14ac:dyDescent="0.25">
      <c r="C11" s="24"/>
      <c r="D11" s="461"/>
      <c r="E11" s="462"/>
      <c r="F11" s="462"/>
      <c r="G11" s="462"/>
      <c r="H11" s="462"/>
      <c r="I11" s="463"/>
      <c r="J11" s="370"/>
      <c r="K11" s="370"/>
      <c r="L11" s="370"/>
      <c r="M11" s="370"/>
      <c r="N11" s="370"/>
      <c r="O11" s="370"/>
      <c r="P11" s="370"/>
      <c r="Q11" s="369"/>
      <c r="R11" s="369"/>
      <c r="S11" s="369"/>
      <c r="T11" s="371"/>
    </row>
    <row r="12" spans="2:32" ht="14.25" thickTop="1" thickBot="1" x14ac:dyDescent="0.25">
      <c r="C12" s="24"/>
      <c r="D12" s="85" t="s">
        <v>82</v>
      </c>
      <c r="E12" s="86"/>
      <c r="F12" s="86"/>
      <c r="G12" s="86"/>
      <c r="H12" s="86"/>
      <c r="I12" s="86"/>
      <c r="J12" s="88"/>
      <c r="K12" s="88"/>
      <c r="L12" s="88"/>
      <c r="M12" s="88"/>
      <c r="N12" s="88"/>
      <c r="O12" s="88"/>
      <c r="P12" s="88"/>
      <c r="Q12" s="87"/>
      <c r="R12" s="87"/>
      <c r="S12" s="87"/>
      <c r="T12" s="126"/>
    </row>
    <row r="13" spans="2:32" x14ac:dyDescent="0.2">
      <c r="C13" s="24"/>
      <c r="D13" s="19"/>
      <c r="E13" s="80" t="s">
        <v>22</v>
      </c>
      <c r="F13" s="80"/>
      <c r="G13" s="80"/>
      <c r="H13" s="81"/>
      <c r="I13" s="82"/>
      <c r="J13" s="204">
        <v>623</v>
      </c>
      <c r="K13" s="231">
        <v>628</v>
      </c>
      <c r="L13" s="231">
        <v>527</v>
      </c>
      <c r="M13" s="231">
        <v>461</v>
      </c>
      <c r="N13" s="231">
        <v>402</v>
      </c>
      <c r="O13" s="231">
        <v>373</v>
      </c>
      <c r="P13" s="231">
        <v>347</v>
      </c>
      <c r="Q13" s="204">
        <v>267</v>
      </c>
      <c r="R13" s="204">
        <v>244</v>
      </c>
      <c r="S13" s="204">
        <v>245</v>
      </c>
      <c r="T13" s="336">
        <v>217</v>
      </c>
      <c r="AA13" s="195"/>
      <c r="AB13" s="195"/>
      <c r="AC13" s="195"/>
      <c r="AD13" s="195"/>
      <c r="AE13" s="195"/>
      <c r="AF13" s="195"/>
    </row>
    <row r="14" spans="2:32" x14ac:dyDescent="0.2">
      <c r="C14" s="24"/>
      <c r="D14" s="29"/>
      <c r="E14" s="486" t="s">
        <v>24</v>
      </c>
      <c r="F14" s="94" t="s">
        <v>172</v>
      </c>
      <c r="G14" s="42"/>
      <c r="H14" s="43"/>
      <c r="I14" s="44"/>
      <c r="J14" s="214">
        <v>623</v>
      </c>
      <c r="K14" s="232">
        <v>628</v>
      </c>
      <c r="L14" s="232">
        <v>527</v>
      </c>
      <c r="M14" s="232">
        <v>461</v>
      </c>
      <c r="N14" s="232">
        <v>402</v>
      </c>
      <c r="O14" s="232">
        <v>373</v>
      </c>
      <c r="P14" s="232">
        <v>347</v>
      </c>
      <c r="Q14" s="214">
        <v>267</v>
      </c>
      <c r="R14" s="214">
        <v>244</v>
      </c>
      <c r="S14" s="214">
        <v>245</v>
      </c>
      <c r="T14" s="347">
        <v>217</v>
      </c>
      <c r="AA14" s="195"/>
      <c r="AB14" s="195"/>
      <c r="AC14" s="195"/>
      <c r="AD14" s="195"/>
      <c r="AE14" s="195"/>
      <c r="AF14" s="195"/>
    </row>
    <row r="15" spans="2:32" x14ac:dyDescent="0.2">
      <c r="C15" s="24"/>
      <c r="D15" s="34"/>
      <c r="E15" s="502"/>
      <c r="F15" s="90" t="s">
        <v>174</v>
      </c>
      <c r="G15" s="30"/>
      <c r="H15" s="31"/>
      <c r="I15" s="32"/>
      <c r="J15" s="206" t="s">
        <v>26</v>
      </c>
      <c r="K15" s="233" t="s">
        <v>26</v>
      </c>
      <c r="L15" s="233" t="s">
        <v>26</v>
      </c>
      <c r="M15" s="233" t="s">
        <v>26</v>
      </c>
      <c r="N15" s="233" t="s">
        <v>26</v>
      </c>
      <c r="O15" s="233" t="s">
        <v>26</v>
      </c>
      <c r="P15" s="233" t="s">
        <v>26</v>
      </c>
      <c r="Q15" s="206" t="s">
        <v>26</v>
      </c>
      <c r="R15" s="206" t="s">
        <v>26</v>
      </c>
      <c r="S15" s="206" t="s">
        <v>26</v>
      </c>
      <c r="T15" s="334" t="s">
        <v>26</v>
      </c>
      <c r="AA15" s="195"/>
      <c r="AB15" s="195"/>
      <c r="AC15" s="195"/>
      <c r="AD15" s="195"/>
      <c r="AE15" s="195"/>
      <c r="AF15" s="195"/>
    </row>
    <row r="16" spans="2:32" x14ac:dyDescent="0.2">
      <c r="C16" s="24"/>
      <c r="D16" s="34"/>
      <c r="E16" s="502"/>
      <c r="F16" s="488" t="s">
        <v>24</v>
      </c>
      <c r="G16" s="47" t="s">
        <v>86</v>
      </c>
      <c r="H16" s="48"/>
      <c r="I16" s="49"/>
      <c r="J16" s="208" t="s">
        <v>26</v>
      </c>
      <c r="K16" s="234" t="s">
        <v>26</v>
      </c>
      <c r="L16" s="234" t="s">
        <v>26</v>
      </c>
      <c r="M16" s="234" t="s">
        <v>26</v>
      </c>
      <c r="N16" s="234" t="s">
        <v>26</v>
      </c>
      <c r="O16" s="234" t="s">
        <v>26</v>
      </c>
      <c r="P16" s="234" t="s">
        <v>26</v>
      </c>
      <c r="Q16" s="208" t="s">
        <v>26</v>
      </c>
      <c r="R16" s="208" t="s">
        <v>26</v>
      </c>
      <c r="S16" s="208" t="s">
        <v>26</v>
      </c>
      <c r="T16" s="337" t="s">
        <v>26</v>
      </c>
      <c r="AA16" s="195"/>
      <c r="AB16" s="195"/>
      <c r="AC16" s="195"/>
      <c r="AD16" s="195"/>
      <c r="AE16" s="195"/>
      <c r="AF16" s="195"/>
    </row>
    <row r="17" spans="3:32" ht="13.5" thickBot="1" x14ac:dyDescent="0.25">
      <c r="C17" s="24"/>
      <c r="D17" s="34"/>
      <c r="E17" s="502"/>
      <c r="F17" s="506"/>
      <c r="G17" s="37" t="s">
        <v>87</v>
      </c>
      <c r="H17" s="38"/>
      <c r="I17" s="39"/>
      <c r="J17" s="210" t="s">
        <v>26</v>
      </c>
      <c r="K17" s="235" t="s">
        <v>26</v>
      </c>
      <c r="L17" s="235" t="s">
        <v>26</v>
      </c>
      <c r="M17" s="235" t="s">
        <v>26</v>
      </c>
      <c r="N17" s="235" t="s">
        <v>26</v>
      </c>
      <c r="O17" s="235" t="s">
        <v>26</v>
      </c>
      <c r="P17" s="235" t="s">
        <v>26</v>
      </c>
      <c r="Q17" s="210" t="s">
        <v>26</v>
      </c>
      <c r="R17" s="210" t="s">
        <v>26</v>
      </c>
      <c r="S17" s="210" t="s">
        <v>26</v>
      </c>
      <c r="T17" s="338" t="s">
        <v>26</v>
      </c>
      <c r="AA17" s="195"/>
      <c r="AB17" s="195"/>
      <c r="AC17" s="195"/>
      <c r="AD17" s="195"/>
      <c r="AE17" s="195"/>
      <c r="AF17" s="195"/>
    </row>
    <row r="18" spans="3:32" x14ac:dyDescent="0.2">
      <c r="C18" s="24"/>
      <c r="D18" s="19"/>
      <c r="E18" s="80" t="s">
        <v>136</v>
      </c>
      <c r="F18" s="80"/>
      <c r="G18" s="80"/>
      <c r="H18" s="81"/>
      <c r="I18" s="82"/>
      <c r="J18" s="204">
        <v>220</v>
      </c>
      <c r="K18" s="231">
        <v>262</v>
      </c>
      <c r="L18" s="231">
        <v>304</v>
      </c>
      <c r="M18" s="231">
        <v>263</v>
      </c>
      <c r="N18" s="231">
        <v>246</v>
      </c>
      <c r="O18" s="231">
        <v>208</v>
      </c>
      <c r="P18" s="231">
        <v>185</v>
      </c>
      <c r="Q18" s="204">
        <v>130</v>
      </c>
      <c r="R18" s="204">
        <v>126</v>
      </c>
      <c r="S18" s="204">
        <v>148</v>
      </c>
      <c r="T18" s="336">
        <v>129</v>
      </c>
      <c r="AA18" s="195"/>
      <c r="AB18" s="195"/>
      <c r="AC18" s="195"/>
      <c r="AD18" s="195"/>
      <c r="AE18" s="195"/>
      <c r="AF18" s="195"/>
    </row>
    <row r="19" spans="3:32" x14ac:dyDescent="0.2">
      <c r="C19" s="24"/>
      <c r="D19" s="29"/>
      <c r="E19" s="486" t="s">
        <v>24</v>
      </c>
      <c r="F19" s="94" t="s">
        <v>172</v>
      </c>
      <c r="G19" s="42"/>
      <c r="H19" s="43"/>
      <c r="I19" s="44"/>
      <c r="J19" s="214">
        <v>220</v>
      </c>
      <c r="K19" s="232">
        <v>262</v>
      </c>
      <c r="L19" s="232">
        <v>304</v>
      </c>
      <c r="M19" s="232">
        <v>263</v>
      </c>
      <c r="N19" s="232">
        <v>246</v>
      </c>
      <c r="O19" s="232">
        <v>208</v>
      </c>
      <c r="P19" s="232">
        <v>185</v>
      </c>
      <c r="Q19" s="214">
        <v>130</v>
      </c>
      <c r="R19" s="214">
        <v>126</v>
      </c>
      <c r="S19" s="214">
        <v>148</v>
      </c>
      <c r="T19" s="347">
        <v>129</v>
      </c>
      <c r="AA19" s="195"/>
      <c r="AB19" s="195"/>
      <c r="AC19" s="195"/>
      <c r="AD19" s="195"/>
      <c r="AE19" s="195"/>
      <c r="AF19" s="195"/>
    </row>
    <row r="20" spans="3:32" x14ac:dyDescent="0.2">
      <c r="C20" s="24"/>
      <c r="D20" s="34"/>
      <c r="E20" s="502"/>
      <c r="F20" s="90" t="s">
        <v>174</v>
      </c>
      <c r="G20" s="30"/>
      <c r="H20" s="31"/>
      <c r="I20" s="32"/>
      <c r="J20" s="206" t="s">
        <v>26</v>
      </c>
      <c r="K20" s="233" t="s">
        <v>26</v>
      </c>
      <c r="L20" s="233" t="s">
        <v>26</v>
      </c>
      <c r="M20" s="233" t="s">
        <v>26</v>
      </c>
      <c r="N20" s="233" t="s">
        <v>26</v>
      </c>
      <c r="O20" s="233" t="s">
        <v>26</v>
      </c>
      <c r="P20" s="233" t="s">
        <v>26</v>
      </c>
      <c r="Q20" s="206" t="s">
        <v>26</v>
      </c>
      <c r="R20" s="206" t="s">
        <v>26</v>
      </c>
      <c r="S20" s="206" t="s">
        <v>26</v>
      </c>
      <c r="T20" s="334" t="s">
        <v>26</v>
      </c>
      <c r="AA20" s="195"/>
      <c r="AB20" s="195"/>
      <c r="AC20" s="195"/>
      <c r="AD20" s="195"/>
      <c r="AE20" s="195"/>
      <c r="AF20" s="195"/>
    </row>
    <row r="21" spans="3:32" x14ac:dyDescent="0.2">
      <c r="C21" s="24"/>
      <c r="D21" s="34"/>
      <c r="E21" s="502"/>
      <c r="F21" s="488" t="s">
        <v>24</v>
      </c>
      <c r="G21" s="47" t="s">
        <v>86</v>
      </c>
      <c r="H21" s="48"/>
      <c r="I21" s="49"/>
      <c r="J21" s="208" t="s">
        <v>26</v>
      </c>
      <c r="K21" s="234" t="s">
        <v>26</v>
      </c>
      <c r="L21" s="234" t="s">
        <v>26</v>
      </c>
      <c r="M21" s="234" t="s">
        <v>26</v>
      </c>
      <c r="N21" s="234" t="s">
        <v>26</v>
      </c>
      <c r="O21" s="234" t="s">
        <v>26</v>
      </c>
      <c r="P21" s="234" t="s">
        <v>26</v>
      </c>
      <c r="Q21" s="208" t="s">
        <v>26</v>
      </c>
      <c r="R21" s="208" t="s">
        <v>26</v>
      </c>
      <c r="S21" s="208" t="s">
        <v>26</v>
      </c>
      <c r="T21" s="337" t="s">
        <v>26</v>
      </c>
      <c r="AA21" s="195"/>
      <c r="AB21" s="195"/>
      <c r="AC21" s="195"/>
      <c r="AD21" s="195"/>
      <c r="AE21" s="195"/>
      <c r="AF21" s="195"/>
    </row>
    <row r="22" spans="3:32" ht="13.5" thickBot="1" x14ac:dyDescent="0.25">
      <c r="C22" s="24"/>
      <c r="D22" s="34"/>
      <c r="E22" s="502"/>
      <c r="F22" s="506"/>
      <c r="G22" s="37" t="s">
        <v>87</v>
      </c>
      <c r="H22" s="38"/>
      <c r="I22" s="39"/>
      <c r="J22" s="210" t="s">
        <v>26</v>
      </c>
      <c r="K22" s="235" t="s">
        <v>26</v>
      </c>
      <c r="L22" s="235" t="s">
        <v>26</v>
      </c>
      <c r="M22" s="235" t="s">
        <v>26</v>
      </c>
      <c r="N22" s="235" t="s">
        <v>26</v>
      </c>
      <c r="O22" s="235" t="s">
        <v>26</v>
      </c>
      <c r="P22" s="235" t="s">
        <v>26</v>
      </c>
      <c r="Q22" s="210" t="s">
        <v>26</v>
      </c>
      <c r="R22" s="210" t="s">
        <v>26</v>
      </c>
      <c r="S22" s="210" t="s">
        <v>26</v>
      </c>
      <c r="T22" s="338" t="s">
        <v>26</v>
      </c>
      <c r="AA22" s="195"/>
      <c r="AB22" s="195"/>
      <c r="AC22" s="195"/>
      <c r="AD22" s="195"/>
      <c r="AE22" s="195"/>
      <c r="AF22" s="195"/>
    </row>
    <row r="23" spans="3:32" x14ac:dyDescent="0.2">
      <c r="C23" s="24"/>
      <c r="D23" s="25"/>
      <c r="E23" s="80" t="s">
        <v>205</v>
      </c>
      <c r="F23" s="26"/>
      <c r="G23" s="26"/>
      <c r="H23" s="27"/>
      <c r="I23" s="28"/>
      <c r="J23" s="204">
        <v>354</v>
      </c>
      <c r="K23" s="231">
        <v>322</v>
      </c>
      <c r="L23" s="231">
        <v>190</v>
      </c>
      <c r="M23" s="231">
        <v>164</v>
      </c>
      <c r="N23" s="231">
        <v>122</v>
      </c>
      <c r="O23" s="231">
        <v>132</v>
      </c>
      <c r="P23" s="231">
        <v>131</v>
      </c>
      <c r="Q23" s="204">
        <v>103</v>
      </c>
      <c r="R23" s="204">
        <v>106</v>
      </c>
      <c r="S23" s="204">
        <v>97</v>
      </c>
      <c r="T23" s="336">
        <v>88</v>
      </c>
      <c r="AA23" s="195"/>
      <c r="AB23" s="195"/>
      <c r="AC23" s="195"/>
      <c r="AD23" s="195"/>
      <c r="AE23" s="195"/>
      <c r="AF23" s="195"/>
    </row>
    <row r="24" spans="3:32" x14ac:dyDescent="0.2">
      <c r="C24" s="24"/>
      <c r="D24" s="29"/>
      <c r="E24" s="486" t="s">
        <v>24</v>
      </c>
      <c r="F24" s="94" t="s">
        <v>172</v>
      </c>
      <c r="G24" s="42"/>
      <c r="H24" s="43"/>
      <c r="I24" s="44"/>
      <c r="J24" s="214">
        <v>354</v>
      </c>
      <c r="K24" s="232">
        <v>322</v>
      </c>
      <c r="L24" s="232">
        <v>190</v>
      </c>
      <c r="M24" s="232">
        <v>164</v>
      </c>
      <c r="N24" s="232">
        <v>122</v>
      </c>
      <c r="O24" s="232">
        <v>132</v>
      </c>
      <c r="P24" s="232">
        <v>131</v>
      </c>
      <c r="Q24" s="214">
        <v>103</v>
      </c>
      <c r="R24" s="214">
        <v>106</v>
      </c>
      <c r="S24" s="214">
        <v>97</v>
      </c>
      <c r="T24" s="347">
        <v>88</v>
      </c>
      <c r="AA24" s="195"/>
      <c r="AB24" s="195"/>
      <c r="AC24" s="195"/>
      <c r="AD24" s="195"/>
      <c r="AE24" s="195"/>
      <c r="AF24" s="195"/>
    </row>
    <row r="25" spans="3:32" x14ac:dyDescent="0.2">
      <c r="C25" s="24"/>
      <c r="D25" s="34"/>
      <c r="E25" s="502"/>
      <c r="F25" s="90" t="s">
        <v>174</v>
      </c>
      <c r="G25" s="30"/>
      <c r="H25" s="31"/>
      <c r="I25" s="32"/>
      <c r="J25" s="206" t="s">
        <v>26</v>
      </c>
      <c r="K25" s="233" t="s">
        <v>26</v>
      </c>
      <c r="L25" s="233" t="s">
        <v>26</v>
      </c>
      <c r="M25" s="233" t="s">
        <v>26</v>
      </c>
      <c r="N25" s="233" t="s">
        <v>26</v>
      </c>
      <c r="O25" s="233" t="s">
        <v>26</v>
      </c>
      <c r="P25" s="233" t="s">
        <v>26</v>
      </c>
      <c r="Q25" s="206" t="s">
        <v>26</v>
      </c>
      <c r="R25" s="206" t="s">
        <v>26</v>
      </c>
      <c r="S25" s="206" t="s">
        <v>26</v>
      </c>
      <c r="T25" s="334" t="s">
        <v>26</v>
      </c>
      <c r="AA25" s="195"/>
      <c r="AB25" s="195"/>
      <c r="AC25" s="195"/>
      <c r="AD25" s="195"/>
      <c r="AE25" s="195"/>
      <c r="AF25" s="195"/>
    </row>
    <row r="26" spans="3:32" x14ac:dyDescent="0.2">
      <c r="C26" s="24"/>
      <c r="D26" s="34"/>
      <c r="E26" s="502"/>
      <c r="F26" s="488" t="s">
        <v>24</v>
      </c>
      <c r="G26" s="47" t="s">
        <v>86</v>
      </c>
      <c r="H26" s="48"/>
      <c r="I26" s="49"/>
      <c r="J26" s="208" t="s">
        <v>26</v>
      </c>
      <c r="K26" s="234" t="s">
        <v>26</v>
      </c>
      <c r="L26" s="234" t="s">
        <v>26</v>
      </c>
      <c r="M26" s="234" t="s">
        <v>26</v>
      </c>
      <c r="N26" s="234" t="s">
        <v>26</v>
      </c>
      <c r="O26" s="234" t="s">
        <v>26</v>
      </c>
      <c r="P26" s="234" t="s">
        <v>26</v>
      </c>
      <c r="Q26" s="208" t="s">
        <v>26</v>
      </c>
      <c r="R26" s="208" t="s">
        <v>26</v>
      </c>
      <c r="S26" s="208" t="s">
        <v>26</v>
      </c>
      <c r="T26" s="337" t="s">
        <v>26</v>
      </c>
      <c r="AA26" s="195"/>
      <c r="AB26" s="195"/>
      <c r="AC26" s="195"/>
      <c r="AD26" s="195"/>
      <c r="AE26" s="195"/>
      <c r="AF26" s="195"/>
    </row>
    <row r="27" spans="3:32" ht="13.5" thickBot="1" x14ac:dyDescent="0.25">
      <c r="C27" s="24"/>
      <c r="D27" s="34"/>
      <c r="E27" s="502"/>
      <c r="F27" s="506"/>
      <c r="G27" s="37" t="s">
        <v>87</v>
      </c>
      <c r="H27" s="38"/>
      <c r="I27" s="39"/>
      <c r="J27" s="210" t="s">
        <v>26</v>
      </c>
      <c r="K27" s="235" t="s">
        <v>26</v>
      </c>
      <c r="L27" s="235" t="s">
        <v>26</v>
      </c>
      <c r="M27" s="235" t="s">
        <v>26</v>
      </c>
      <c r="N27" s="235" t="s">
        <v>26</v>
      </c>
      <c r="O27" s="235" t="s">
        <v>26</v>
      </c>
      <c r="P27" s="235" t="s">
        <v>26</v>
      </c>
      <c r="Q27" s="210" t="s">
        <v>26</v>
      </c>
      <c r="R27" s="210" t="s">
        <v>26</v>
      </c>
      <c r="S27" s="210" t="s">
        <v>26</v>
      </c>
      <c r="T27" s="338" t="s">
        <v>26</v>
      </c>
      <c r="AA27" s="195"/>
      <c r="AB27" s="195"/>
      <c r="AC27" s="195"/>
      <c r="AD27" s="195"/>
      <c r="AE27" s="195"/>
      <c r="AF27" s="195"/>
    </row>
    <row r="28" spans="3:32" x14ac:dyDescent="0.2">
      <c r="C28" s="24"/>
      <c r="D28" s="25"/>
      <c r="E28" s="80" t="s">
        <v>141</v>
      </c>
      <c r="F28" s="26"/>
      <c r="G28" s="26"/>
      <c r="H28" s="27"/>
      <c r="I28" s="28"/>
      <c r="J28" s="204">
        <v>49</v>
      </c>
      <c r="K28" s="231">
        <v>44</v>
      </c>
      <c r="L28" s="231">
        <v>33</v>
      </c>
      <c r="M28" s="231">
        <v>34</v>
      </c>
      <c r="N28" s="231">
        <v>34</v>
      </c>
      <c r="O28" s="231">
        <v>33</v>
      </c>
      <c r="P28" s="231">
        <v>31</v>
      </c>
      <c r="Q28" s="204">
        <v>34</v>
      </c>
      <c r="R28" s="204">
        <v>12</v>
      </c>
      <c r="S28" s="204">
        <v>0</v>
      </c>
      <c r="T28" s="336">
        <v>0</v>
      </c>
      <c r="AA28" s="195"/>
      <c r="AB28" s="195"/>
      <c r="AC28" s="195"/>
      <c r="AD28" s="195"/>
      <c r="AE28" s="195"/>
      <c r="AF28" s="195"/>
    </row>
    <row r="29" spans="3:32" x14ac:dyDescent="0.2">
      <c r="C29" s="24"/>
      <c r="D29" s="29"/>
      <c r="E29" s="486" t="s">
        <v>24</v>
      </c>
      <c r="F29" s="42" t="s">
        <v>172</v>
      </c>
      <c r="G29" s="42"/>
      <c r="H29" s="43"/>
      <c r="I29" s="44"/>
      <c r="J29" s="214">
        <v>49</v>
      </c>
      <c r="K29" s="232">
        <v>44</v>
      </c>
      <c r="L29" s="232">
        <v>33</v>
      </c>
      <c r="M29" s="232">
        <v>34</v>
      </c>
      <c r="N29" s="232">
        <v>34</v>
      </c>
      <c r="O29" s="232">
        <v>33</v>
      </c>
      <c r="P29" s="232">
        <v>31</v>
      </c>
      <c r="Q29" s="214">
        <v>34</v>
      </c>
      <c r="R29" s="214">
        <v>12</v>
      </c>
      <c r="S29" s="214">
        <v>0</v>
      </c>
      <c r="T29" s="347">
        <v>0</v>
      </c>
      <c r="AA29" s="195"/>
      <c r="AB29" s="195"/>
      <c r="AC29" s="195"/>
      <c r="AD29" s="195"/>
      <c r="AE29" s="195"/>
      <c r="AF29" s="195"/>
    </row>
    <row r="30" spans="3:32" x14ac:dyDescent="0.2">
      <c r="C30" s="24"/>
      <c r="D30" s="34"/>
      <c r="E30" s="502"/>
      <c r="F30" s="30" t="s">
        <v>174</v>
      </c>
      <c r="G30" s="30"/>
      <c r="H30" s="31"/>
      <c r="I30" s="32"/>
      <c r="J30" s="206" t="s">
        <v>26</v>
      </c>
      <c r="K30" s="233" t="s">
        <v>26</v>
      </c>
      <c r="L30" s="233" t="s">
        <v>26</v>
      </c>
      <c r="M30" s="233" t="s">
        <v>26</v>
      </c>
      <c r="N30" s="233" t="s">
        <v>26</v>
      </c>
      <c r="O30" s="233" t="s">
        <v>26</v>
      </c>
      <c r="P30" s="233" t="s">
        <v>26</v>
      </c>
      <c r="Q30" s="206" t="s">
        <v>26</v>
      </c>
      <c r="R30" s="206" t="s">
        <v>26</v>
      </c>
      <c r="S30" s="206" t="s">
        <v>26</v>
      </c>
      <c r="T30" s="334" t="s">
        <v>26</v>
      </c>
      <c r="AA30" s="195"/>
      <c r="AB30" s="195"/>
      <c r="AC30" s="195"/>
      <c r="AD30" s="195"/>
      <c r="AE30" s="195"/>
      <c r="AF30" s="195"/>
    </row>
    <row r="31" spans="3:32" x14ac:dyDescent="0.2">
      <c r="C31" s="24"/>
      <c r="D31" s="34"/>
      <c r="E31" s="502"/>
      <c r="F31" s="504" t="s">
        <v>24</v>
      </c>
      <c r="G31" s="47" t="s">
        <v>86</v>
      </c>
      <c r="H31" s="48"/>
      <c r="I31" s="49"/>
      <c r="J31" s="208" t="s">
        <v>26</v>
      </c>
      <c r="K31" s="234" t="s">
        <v>26</v>
      </c>
      <c r="L31" s="234" t="s">
        <v>26</v>
      </c>
      <c r="M31" s="234" t="s">
        <v>26</v>
      </c>
      <c r="N31" s="234" t="s">
        <v>26</v>
      </c>
      <c r="O31" s="234" t="s">
        <v>26</v>
      </c>
      <c r="P31" s="234" t="s">
        <v>26</v>
      </c>
      <c r="Q31" s="208" t="s">
        <v>26</v>
      </c>
      <c r="R31" s="208" t="s">
        <v>26</v>
      </c>
      <c r="S31" s="208" t="s">
        <v>26</v>
      </c>
      <c r="T31" s="337" t="s">
        <v>26</v>
      </c>
      <c r="AA31" s="195"/>
      <c r="AB31" s="195"/>
      <c r="AC31" s="195"/>
      <c r="AD31" s="195"/>
      <c r="AE31" s="195"/>
      <c r="AF31" s="195"/>
    </row>
    <row r="32" spans="3:32" ht="13.5" thickBot="1" x14ac:dyDescent="0.25">
      <c r="C32" s="24"/>
      <c r="D32" s="34"/>
      <c r="E32" s="502"/>
      <c r="F32" s="507"/>
      <c r="G32" s="37" t="s">
        <v>87</v>
      </c>
      <c r="H32" s="38"/>
      <c r="I32" s="39"/>
      <c r="J32" s="210" t="s">
        <v>26</v>
      </c>
      <c r="K32" s="235" t="s">
        <v>26</v>
      </c>
      <c r="L32" s="235" t="s">
        <v>26</v>
      </c>
      <c r="M32" s="235" t="s">
        <v>26</v>
      </c>
      <c r="N32" s="235" t="s">
        <v>26</v>
      </c>
      <c r="O32" s="235" t="s">
        <v>26</v>
      </c>
      <c r="P32" s="235" t="s">
        <v>26</v>
      </c>
      <c r="Q32" s="210" t="s">
        <v>26</v>
      </c>
      <c r="R32" s="210" t="s">
        <v>26</v>
      </c>
      <c r="S32" s="210" t="s">
        <v>26</v>
      </c>
      <c r="T32" s="338" t="s">
        <v>26</v>
      </c>
      <c r="AA32" s="195"/>
      <c r="AB32" s="195"/>
      <c r="AC32" s="195"/>
      <c r="AD32" s="195"/>
      <c r="AE32" s="195"/>
      <c r="AF32" s="195"/>
    </row>
    <row r="33" spans="3:32" ht="13.5" thickBot="1" x14ac:dyDescent="0.25">
      <c r="C33" s="24"/>
      <c r="D33" s="92" t="s">
        <v>83</v>
      </c>
      <c r="E33" s="93"/>
      <c r="F33" s="93"/>
      <c r="G33" s="93"/>
      <c r="H33" s="93"/>
      <c r="I33" s="93"/>
      <c r="J33" s="238"/>
      <c r="K33" s="212"/>
      <c r="L33" s="212"/>
      <c r="M33" s="212"/>
      <c r="N33" s="212"/>
      <c r="O33" s="212"/>
      <c r="P33" s="212"/>
      <c r="Q33" s="238"/>
      <c r="R33" s="238"/>
      <c r="S33" s="238"/>
      <c r="T33" s="335"/>
      <c r="AA33" s="195"/>
      <c r="AB33" s="195"/>
      <c r="AC33" s="195"/>
      <c r="AD33" s="195"/>
      <c r="AE33" s="195"/>
      <c r="AF33" s="195"/>
    </row>
    <row r="34" spans="3:32" x14ac:dyDescent="0.2">
      <c r="C34" s="24"/>
      <c r="D34" s="19"/>
      <c r="E34" s="80" t="s">
        <v>22</v>
      </c>
      <c r="F34" s="80"/>
      <c r="G34" s="80"/>
      <c r="H34" s="81"/>
      <c r="I34" s="82"/>
      <c r="J34" s="204">
        <v>31</v>
      </c>
      <c r="K34" s="231">
        <v>129</v>
      </c>
      <c r="L34" s="231">
        <v>109</v>
      </c>
      <c r="M34" s="231">
        <v>84</v>
      </c>
      <c r="N34" s="231">
        <v>64</v>
      </c>
      <c r="O34" s="231">
        <v>58</v>
      </c>
      <c r="P34" s="231">
        <v>42</v>
      </c>
      <c r="Q34" s="204">
        <v>9</v>
      </c>
      <c r="R34" s="204">
        <v>35</v>
      </c>
      <c r="S34" s="204">
        <v>42</v>
      </c>
      <c r="T34" s="336">
        <v>58</v>
      </c>
      <c r="AA34" s="195"/>
      <c r="AB34" s="195"/>
      <c r="AC34" s="195"/>
      <c r="AD34" s="195"/>
      <c r="AE34" s="195"/>
      <c r="AF34" s="195"/>
    </row>
    <row r="35" spans="3:32" x14ac:dyDescent="0.2">
      <c r="C35" s="24"/>
      <c r="D35" s="29"/>
      <c r="E35" s="508" t="s">
        <v>24</v>
      </c>
      <c r="F35" s="30" t="s">
        <v>172</v>
      </c>
      <c r="G35" s="30"/>
      <c r="H35" s="31"/>
      <c r="I35" s="32"/>
      <c r="J35" s="206">
        <v>31</v>
      </c>
      <c r="K35" s="233">
        <v>129</v>
      </c>
      <c r="L35" s="233">
        <v>109</v>
      </c>
      <c r="M35" s="233">
        <v>84</v>
      </c>
      <c r="N35" s="233">
        <v>64</v>
      </c>
      <c r="O35" s="233">
        <v>58</v>
      </c>
      <c r="P35" s="233">
        <v>42</v>
      </c>
      <c r="Q35" s="206">
        <v>9</v>
      </c>
      <c r="R35" s="206">
        <v>35</v>
      </c>
      <c r="S35" s="206">
        <v>42</v>
      </c>
      <c r="T35" s="334">
        <v>58</v>
      </c>
      <c r="AA35" s="195"/>
      <c r="AB35" s="195"/>
      <c r="AC35" s="195"/>
      <c r="AD35" s="195"/>
      <c r="AE35" s="195"/>
      <c r="AF35" s="195"/>
    </row>
    <row r="36" spans="3:32" ht="13.5" thickBot="1" x14ac:dyDescent="0.25">
      <c r="C36" s="24"/>
      <c r="D36" s="34"/>
      <c r="E36" s="509"/>
      <c r="F36" s="47" t="s">
        <v>174</v>
      </c>
      <c r="G36" s="47"/>
      <c r="H36" s="48"/>
      <c r="I36" s="49"/>
      <c r="J36" s="210" t="s">
        <v>26</v>
      </c>
      <c r="K36" s="235" t="s">
        <v>26</v>
      </c>
      <c r="L36" s="235" t="s">
        <v>26</v>
      </c>
      <c r="M36" s="235" t="s">
        <v>26</v>
      </c>
      <c r="N36" s="235" t="s">
        <v>26</v>
      </c>
      <c r="O36" s="235" t="s">
        <v>26</v>
      </c>
      <c r="P36" s="235" t="s">
        <v>26</v>
      </c>
      <c r="Q36" s="210" t="s">
        <v>26</v>
      </c>
      <c r="R36" s="210" t="s">
        <v>26</v>
      </c>
      <c r="S36" s="210" t="s">
        <v>26</v>
      </c>
      <c r="T36" s="338" t="s">
        <v>26</v>
      </c>
      <c r="AA36" s="195"/>
      <c r="AB36" s="195"/>
      <c r="AC36" s="195"/>
      <c r="AD36" s="195"/>
      <c r="AE36" s="195"/>
      <c r="AF36" s="195"/>
    </row>
    <row r="37" spans="3:32" x14ac:dyDescent="0.2">
      <c r="C37" s="24"/>
      <c r="D37" s="19"/>
      <c r="E37" s="80" t="s">
        <v>136</v>
      </c>
      <c r="F37" s="80"/>
      <c r="G37" s="80"/>
      <c r="H37" s="81"/>
      <c r="I37" s="82"/>
      <c r="J37" s="204">
        <v>4</v>
      </c>
      <c r="K37" s="231">
        <v>96</v>
      </c>
      <c r="L37" s="231">
        <v>83</v>
      </c>
      <c r="M37" s="231">
        <v>61</v>
      </c>
      <c r="N37" s="231">
        <v>48</v>
      </c>
      <c r="O37" s="231">
        <v>40</v>
      </c>
      <c r="P37" s="231">
        <v>27</v>
      </c>
      <c r="Q37" s="204">
        <v>0</v>
      </c>
      <c r="R37" s="204">
        <v>23</v>
      </c>
      <c r="S37" s="204">
        <v>33</v>
      </c>
      <c r="T37" s="336">
        <v>30</v>
      </c>
      <c r="AA37" s="195"/>
      <c r="AB37" s="195"/>
      <c r="AC37" s="195"/>
      <c r="AD37" s="195"/>
      <c r="AE37" s="195"/>
      <c r="AF37" s="195"/>
    </row>
    <row r="38" spans="3:32" x14ac:dyDescent="0.2">
      <c r="C38" s="24"/>
      <c r="D38" s="29"/>
      <c r="E38" s="508" t="s">
        <v>24</v>
      </c>
      <c r="F38" s="30" t="s">
        <v>172</v>
      </c>
      <c r="G38" s="30"/>
      <c r="H38" s="31"/>
      <c r="I38" s="32"/>
      <c r="J38" s="206">
        <v>4</v>
      </c>
      <c r="K38" s="233">
        <v>96</v>
      </c>
      <c r="L38" s="233">
        <v>83</v>
      </c>
      <c r="M38" s="233">
        <v>61</v>
      </c>
      <c r="N38" s="233">
        <v>48</v>
      </c>
      <c r="O38" s="233">
        <v>40</v>
      </c>
      <c r="P38" s="233">
        <v>27</v>
      </c>
      <c r="Q38" s="206">
        <v>0</v>
      </c>
      <c r="R38" s="206">
        <v>23</v>
      </c>
      <c r="S38" s="206">
        <v>33</v>
      </c>
      <c r="T38" s="334">
        <v>30</v>
      </c>
      <c r="AA38" s="195"/>
      <c r="AB38" s="195"/>
      <c r="AC38" s="195"/>
      <c r="AD38" s="195"/>
      <c r="AE38" s="195"/>
      <c r="AF38" s="195"/>
    </row>
    <row r="39" spans="3:32" ht="13.5" thickBot="1" x14ac:dyDescent="0.25">
      <c r="C39" s="24"/>
      <c r="D39" s="34"/>
      <c r="E39" s="509"/>
      <c r="F39" s="47" t="s">
        <v>174</v>
      </c>
      <c r="G39" s="47"/>
      <c r="H39" s="48"/>
      <c r="I39" s="49"/>
      <c r="J39" s="210" t="s">
        <v>26</v>
      </c>
      <c r="K39" s="235" t="s">
        <v>26</v>
      </c>
      <c r="L39" s="235" t="s">
        <v>26</v>
      </c>
      <c r="M39" s="235" t="s">
        <v>26</v>
      </c>
      <c r="N39" s="235" t="s">
        <v>26</v>
      </c>
      <c r="O39" s="235" t="s">
        <v>26</v>
      </c>
      <c r="P39" s="235" t="s">
        <v>26</v>
      </c>
      <c r="Q39" s="210" t="s">
        <v>26</v>
      </c>
      <c r="R39" s="210" t="s">
        <v>26</v>
      </c>
      <c r="S39" s="210" t="s">
        <v>26</v>
      </c>
      <c r="T39" s="338" t="s">
        <v>26</v>
      </c>
      <c r="AA39" s="195"/>
      <c r="AB39" s="195"/>
      <c r="AC39" s="195"/>
      <c r="AD39" s="195"/>
      <c r="AE39" s="195"/>
      <c r="AF39" s="195"/>
    </row>
    <row r="40" spans="3:32" x14ac:dyDescent="0.2">
      <c r="C40" s="24"/>
      <c r="D40" s="19"/>
      <c r="E40" s="80" t="s">
        <v>205</v>
      </c>
      <c r="F40" s="80"/>
      <c r="G40" s="80"/>
      <c r="H40" s="81"/>
      <c r="I40" s="82"/>
      <c r="J40" s="204">
        <v>19</v>
      </c>
      <c r="K40" s="231">
        <v>30</v>
      </c>
      <c r="L40" s="231">
        <v>17</v>
      </c>
      <c r="M40" s="231">
        <v>17</v>
      </c>
      <c r="N40" s="231">
        <v>8</v>
      </c>
      <c r="O40" s="231">
        <v>14</v>
      </c>
      <c r="P40" s="231">
        <v>15</v>
      </c>
      <c r="Q40" s="204">
        <v>9</v>
      </c>
      <c r="R40" s="204">
        <v>12</v>
      </c>
      <c r="S40" s="204">
        <v>9</v>
      </c>
      <c r="T40" s="336">
        <v>28</v>
      </c>
      <c r="AA40" s="195"/>
      <c r="AB40" s="195"/>
      <c r="AC40" s="195"/>
      <c r="AD40" s="195"/>
      <c r="AE40" s="195"/>
      <c r="AF40" s="195"/>
    </row>
    <row r="41" spans="3:32" x14ac:dyDescent="0.2">
      <c r="C41" s="24"/>
      <c r="D41" s="29"/>
      <c r="E41" s="508" t="s">
        <v>24</v>
      </c>
      <c r="F41" s="30" t="s">
        <v>172</v>
      </c>
      <c r="G41" s="30"/>
      <c r="H41" s="31"/>
      <c r="I41" s="32"/>
      <c r="J41" s="206">
        <v>19</v>
      </c>
      <c r="K41" s="233">
        <v>30</v>
      </c>
      <c r="L41" s="233">
        <v>17</v>
      </c>
      <c r="M41" s="233">
        <v>17</v>
      </c>
      <c r="N41" s="233">
        <v>8</v>
      </c>
      <c r="O41" s="233">
        <v>14</v>
      </c>
      <c r="P41" s="233">
        <v>15</v>
      </c>
      <c r="Q41" s="206">
        <v>9</v>
      </c>
      <c r="R41" s="206">
        <v>12</v>
      </c>
      <c r="S41" s="206">
        <v>9</v>
      </c>
      <c r="T41" s="334">
        <v>28</v>
      </c>
      <c r="AA41" s="195"/>
      <c r="AB41" s="195"/>
      <c r="AC41" s="195"/>
      <c r="AD41" s="195"/>
      <c r="AE41" s="195"/>
      <c r="AF41" s="195"/>
    </row>
    <row r="42" spans="3:32" ht="13.5" thickBot="1" x14ac:dyDescent="0.25">
      <c r="C42" s="24"/>
      <c r="D42" s="34"/>
      <c r="E42" s="509"/>
      <c r="F42" s="47" t="s">
        <v>174</v>
      </c>
      <c r="G42" s="47"/>
      <c r="H42" s="48"/>
      <c r="I42" s="49"/>
      <c r="J42" s="210" t="s">
        <v>26</v>
      </c>
      <c r="K42" s="235" t="s">
        <v>26</v>
      </c>
      <c r="L42" s="235" t="s">
        <v>26</v>
      </c>
      <c r="M42" s="235" t="s">
        <v>26</v>
      </c>
      <c r="N42" s="235" t="s">
        <v>26</v>
      </c>
      <c r="O42" s="235" t="s">
        <v>26</v>
      </c>
      <c r="P42" s="235" t="s">
        <v>26</v>
      </c>
      <c r="Q42" s="210" t="s">
        <v>26</v>
      </c>
      <c r="R42" s="210" t="s">
        <v>26</v>
      </c>
      <c r="S42" s="210" t="s">
        <v>26</v>
      </c>
      <c r="T42" s="338" t="s">
        <v>26</v>
      </c>
      <c r="AA42" s="195"/>
      <c r="AB42" s="195"/>
      <c r="AC42" s="195"/>
      <c r="AD42" s="195"/>
      <c r="AE42" s="195"/>
      <c r="AF42" s="195"/>
    </row>
    <row r="43" spans="3:32" x14ac:dyDescent="0.2">
      <c r="C43" s="24"/>
      <c r="D43" s="19"/>
      <c r="E43" s="80" t="s">
        <v>141</v>
      </c>
      <c r="F43" s="80"/>
      <c r="G43" s="80"/>
      <c r="H43" s="81"/>
      <c r="I43" s="82"/>
      <c r="J43" s="204">
        <v>8</v>
      </c>
      <c r="K43" s="231">
        <v>3</v>
      </c>
      <c r="L43" s="231">
        <v>9</v>
      </c>
      <c r="M43" s="231">
        <v>6</v>
      </c>
      <c r="N43" s="231">
        <v>8</v>
      </c>
      <c r="O43" s="231">
        <v>4</v>
      </c>
      <c r="P43" s="231">
        <v>0</v>
      </c>
      <c r="Q43" s="204">
        <v>0</v>
      </c>
      <c r="R43" s="204">
        <v>0</v>
      </c>
      <c r="S43" s="204">
        <v>0</v>
      </c>
      <c r="T43" s="336">
        <v>0</v>
      </c>
      <c r="AA43" s="195"/>
      <c r="AB43" s="195"/>
      <c r="AC43" s="195"/>
      <c r="AD43" s="195"/>
      <c r="AE43" s="195"/>
      <c r="AF43" s="195"/>
    </row>
    <row r="44" spans="3:32" x14ac:dyDescent="0.2">
      <c r="C44" s="24"/>
      <c r="D44" s="29"/>
      <c r="E44" s="508" t="s">
        <v>24</v>
      </c>
      <c r="F44" s="30" t="s">
        <v>172</v>
      </c>
      <c r="G44" s="30"/>
      <c r="H44" s="31"/>
      <c r="I44" s="32"/>
      <c r="J44" s="206">
        <v>8</v>
      </c>
      <c r="K44" s="233">
        <v>3</v>
      </c>
      <c r="L44" s="233">
        <v>9</v>
      </c>
      <c r="M44" s="233">
        <v>6</v>
      </c>
      <c r="N44" s="233">
        <v>8</v>
      </c>
      <c r="O44" s="233">
        <v>4</v>
      </c>
      <c r="P44" s="233">
        <v>0</v>
      </c>
      <c r="Q44" s="206">
        <v>0</v>
      </c>
      <c r="R44" s="206">
        <v>0</v>
      </c>
      <c r="S44" s="206">
        <v>0</v>
      </c>
      <c r="T44" s="334">
        <v>0</v>
      </c>
      <c r="AA44" s="195"/>
      <c r="AB44" s="195"/>
      <c r="AC44" s="195"/>
      <c r="AD44" s="195"/>
      <c r="AE44" s="195"/>
      <c r="AF44" s="195"/>
    </row>
    <row r="45" spans="3:32" ht="13.5" thickBot="1" x14ac:dyDescent="0.25">
      <c r="C45" s="24"/>
      <c r="D45" s="34"/>
      <c r="E45" s="509"/>
      <c r="F45" s="47" t="s">
        <v>174</v>
      </c>
      <c r="G45" s="47"/>
      <c r="H45" s="48"/>
      <c r="I45" s="49"/>
      <c r="J45" s="210" t="s">
        <v>26</v>
      </c>
      <c r="K45" s="235" t="s">
        <v>26</v>
      </c>
      <c r="L45" s="235" t="s">
        <v>26</v>
      </c>
      <c r="M45" s="235" t="s">
        <v>26</v>
      </c>
      <c r="N45" s="235" t="s">
        <v>26</v>
      </c>
      <c r="O45" s="235" t="s">
        <v>26</v>
      </c>
      <c r="P45" s="235" t="s">
        <v>26</v>
      </c>
      <c r="Q45" s="210" t="s">
        <v>26</v>
      </c>
      <c r="R45" s="210" t="s">
        <v>26</v>
      </c>
      <c r="S45" s="210" t="s">
        <v>26</v>
      </c>
      <c r="T45" s="338" t="s">
        <v>26</v>
      </c>
      <c r="AA45" s="195"/>
      <c r="AB45" s="195"/>
      <c r="AC45" s="195"/>
      <c r="AD45" s="195"/>
      <c r="AE45" s="195"/>
      <c r="AF45" s="195"/>
    </row>
    <row r="46" spans="3:32" ht="13.5" thickBot="1" x14ac:dyDescent="0.25">
      <c r="C46" s="24"/>
      <c r="D46" s="92" t="s">
        <v>84</v>
      </c>
      <c r="E46" s="93"/>
      <c r="F46" s="93"/>
      <c r="G46" s="93"/>
      <c r="H46" s="93"/>
      <c r="I46" s="93"/>
      <c r="J46" s="213"/>
      <c r="K46" s="213"/>
      <c r="L46" s="213"/>
      <c r="M46" s="213"/>
      <c r="N46" s="213"/>
      <c r="O46" s="213"/>
      <c r="P46" s="213"/>
      <c r="Q46" s="213"/>
      <c r="R46" s="213"/>
      <c r="S46" s="213"/>
      <c r="T46" s="213"/>
      <c r="AA46" s="195"/>
      <c r="AB46" s="195"/>
      <c r="AC46" s="195"/>
      <c r="AD46" s="195"/>
      <c r="AE46" s="195"/>
      <c r="AF46" s="195"/>
    </row>
    <row r="47" spans="3:32" x14ac:dyDescent="0.2">
      <c r="C47" s="24"/>
      <c r="D47" s="19"/>
      <c r="E47" s="80" t="s">
        <v>22</v>
      </c>
      <c r="F47" s="80"/>
      <c r="G47" s="80"/>
      <c r="H47" s="81"/>
      <c r="I47" s="82"/>
      <c r="J47" s="231">
        <v>159</v>
      </c>
      <c r="K47" s="231">
        <v>90</v>
      </c>
      <c r="L47" s="231">
        <v>106</v>
      </c>
      <c r="M47" s="231">
        <v>58</v>
      </c>
      <c r="N47" s="231">
        <v>58</v>
      </c>
      <c r="O47" s="231">
        <v>63</v>
      </c>
      <c r="P47" s="231">
        <v>69</v>
      </c>
      <c r="Q47" s="231">
        <v>59</v>
      </c>
      <c r="R47" s="231">
        <v>53</v>
      </c>
      <c r="S47" s="231">
        <v>77</v>
      </c>
      <c r="T47" s="205" t="s">
        <v>135</v>
      </c>
      <c r="AA47" s="195"/>
      <c r="AB47" s="195"/>
      <c r="AC47" s="195"/>
      <c r="AD47" s="195"/>
      <c r="AE47" s="195"/>
      <c r="AF47" s="195"/>
    </row>
    <row r="48" spans="3:32" x14ac:dyDescent="0.2">
      <c r="C48" s="24"/>
      <c r="D48" s="29"/>
      <c r="E48" s="508" t="s">
        <v>24</v>
      </c>
      <c r="F48" s="30" t="s">
        <v>172</v>
      </c>
      <c r="G48" s="30"/>
      <c r="H48" s="31"/>
      <c r="I48" s="32"/>
      <c r="J48" s="233">
        <v>159</v>
      </c>
      <c r="K48" s="233">
        <v>90</v>
      </c>
      <c r="L48" s="233">
        <v>106</v>
      </c>
      <c r="M48" s="233">
        <v>58</v>
      </c>
      <c r="N48" s="233">
        <v>58</v>
      </c>
      <c r="O48" s="233">
        <v>63</v>
      </c>
      <c r="P48" s="233">
        <v>69</v>
      </c>
      <c r="Q48" s="233">
        <v>59</v>
      </c>
      <c r="R48" s="233">
        <v>53</v>
      </c>
      <c r="S48" s="233">
        <v>77</v>
      </c>
      <c r="T48" s="207" t="s">
        <v>135</v>
      </c>
      <c r="AA48" s="195"/>
      <c r="AB48" s="195"/>
      <c r="AC48" s="195"/>
      <c r="AD48" s="195"/>
      <c r="AE48" s="195"/>
      <c r="AF48" s="195"/>
    </row>
    <row r="49" spans="3:32" ht="13.5" thickBot="1" x14ac:dyDescent="0.25">
      <c r="C49" s="24"/>
      <c r="D49" s="34"/>
      <c r="E49" s="509"/>
      <c r="F49" s="47" t="s">
        <v>174</v>
      </c>
      <c r="G49" s="47"/>
      <c r="H49" s="48"/>
      <c r="I49" s="49"/>
      <c r="J49" s="235" t="s">
        <v>26</v>
      </c>
      <c r="K49" s="235" t="s">
        <v>26</v>
      </c>
      <c r="L49" s="235" t="s">
        <v>26</v>
      </c>
      <c r="M49" s="235" t="s">
        <v>26</v>
      </c>
      <c r="N49" s="235" t="s">
        <v>26</v>
      </c>
      <c r="O49" s="235" t="s">
        <v>26</v>
      </c>
      <c r="P49" s="235" t="s">
        <v>26</v>
      </c>
      <c r="Q49" s="235" t="s">
        <v>26</v>
      </c>
      <c r="R49" s="235" t="s">
        <v>26</v>
      </c>
      <c r="S49" s="235" t="s">
        <v>26</v>
      </c>
      <c r="T49" s="211" t="s">
        <v>23</v>
      </c>
      <c r="AA49" s="195"/>
      <c r="AB49" s="195"/>
      <c r="AC49" s="195"/>
      <c r="AD49" s="195"/>
      <c r="AE49" s="195"/>
      <c r="AF49" s="195"/>
    </row>
    <row r="50" spans="3:32" x14ac:dyDescent="0.2">
      <c r="C50" s="24"/>
      <c r="D50" s="19"/>
      <c r="E50" s="80" t="s">
        <v>136</v>
      </c>
      <c r="F50" s="80"/>
      <c r="G50" s="80"/>
      <c r="H50" s="81"/>
      <c r="I50" s="82"/>
      <c r="J50" s="231">
        <v>72</v>
      </c>
      <c r="K50" s="231">
        <v>2</v>
      </c>
      <c r="L50" s="231">
        <v>60</v>
      </c>
      <c r="M50" s="231">
        <v>22</v>
      </c>
      <c r="N50" s="231">
        <v>34</v>
      </c>
      <c r="O50" s="231">
        <v>39</v>
      </c>
      <c r="P50" s="231">
        <v>26</v>
      </c>
      <c r="Q50" s="231">
        <v>30</v>
      </c>
      <c r="R50" s="231">
        <v>24</v>
      </c>
      <c r="S50" s="231">
        <v>45</v>
      </c>
      <c r="T50" s="205" t="s">
        <v>23</v>
      </c>
      <c r="AA50" s="195"/>
      <c r="AB50" s="195"/>
      <c r="AC50" s="195"/>
      <c r="AD50" s="195"/>
      <c r="AE50" s="195"/>
      <c r="AF50" s="195"/>
    </row>
    <row r="51" spans="3:32" x14ac:dyDescent="0.2">
      <c r="C51" s="24"/>
      <c r="D51" s="29"/>
      <c r="E51" s="508" t="s">
        <v>24</v>
      </c>
      <c r="F51" s="30" t="s">
        <v>172</v>
      </c>
      <c r="G51" s="30"/>
      <c r="H51" s="31"/>
      <c r="I51" s="32"/>
      <c r="J51" s="233">
        <v>72</v>
      </c>
      <c r="K51" s="233">
        <v>2</v>
      </c>
      <c r="L51" s="233">
        <v>60</v>
      </c>
      <c r="M51" s="233">
        <v>22</v>
      </c>
      <c r="N51" s="233">
        <v>34</v>
      </c>
      <c r="O51" s="233">
        <v>39</v>
      </c>
      <c r="P51" s="233">
        <v>26</v>
      </c>
      <c r="Q51" s="233">
        <v>30</v>
      </c>
      <c r="R51" s="233">
        <v>24</v>
      </c>
      <c r="S51" s="233">
        <v>45</v>
      </c>
      <c r="T51" s="207" t="s">
        <v>23</v>
      </c>
      <c r="AA51" s="195"/>
      <c r="AB51" s="195"/>
      <c r="AC51" s="195"/>
      <c r="AD51" s="195"/>
      <c r="AE51" s="195"/>
      <c r="AF51" s="195"/>
    </row>
    <row r="52" spans="3:32" ht="13.5" thickBot="1" x14ac:dyDescent="0.25">
      <c r="C52" s="24"/>
      <c r="D52" s="34"/>
      <c r="E52" s="509"/>
      <c r="F52" s="47" t="s">
        <v>174</v>
      </c>
      <c r="G52" s="47"/>
      <c r="H52" s="48"/>
      <c r="I52" s="49"/>
      <c r="J52" s="235" t="s">
        <v>26</v>
      </c>
      <c r="K52" s="235" t="s">
        <v>26</v>
      </c>
      <c r="L52" s="235" t="s">
        <v>26</v>
      </c>
      <c r="M52" s="235" t="s">
        <v>26</v>
      </c>
      <c r="N52" s="235" t="s">
        <v>26</v>
      </c>
      <c r="O52" s="235" t="s">
        <v>26</v>
      </c>
      <c r="P52" s="235" t="s">
        <v>26</v>
      </c>
      <c r="Q52" s="235" t="s">
        <v>26</v>
      </c>
      <c r="R52" s="235" t="s">
        <v>26</v>
      </c>
      <c r="S52" s="235" t="s">
        <v>26</v>
      </c>
      <c r="T52" s="211" t="s">
        <v>23</v>
      </c>
      <c r="AA52" s="195"/>
      <c r="AB52" s="195"/>
      <c r="AC52" s="195"/>
      <c r="AD52" s="195"/>
      <c r="AE52" s="195"/>
      <c r="AF52" s="195"/>
    </row>
    <row r="53" spans="3:32" x14ac:dyDescent="0.2">
      <c r="C53" s="24"/>
      <c r="D53" s="19"/>
      <c r="E53" s="80" t="s">
        <v>205</v>
      </c>
      <c r="F53" s="80"/>
      <c r="G53" s="80"/>
      <c r="H53" s="81"/>
      <c r="I53" s="82"/>
      <c r="J53" s="231">
        <v>79</v>
      </c>
      <c r="K53" s="231">
        <v>66</v>
      </c>
      <c r="L53" s="231">
        <v>37</v>
      </c>
      <c r="M53" s="231">
        <v>29</v>
      </c>
      <c r="N53" s="231">
        <v>16</v>
      </c>
      <c r="O53" s="231">
        <v>17</v>
      </c>
      <c r="P53" s="231">
        <v>33</v>
      </c>
      <c r="Q53" s="231">
        <v>19</v>
      </c>
      <c r="R53" s="231">
        <v>20</v>
      </c>
      <c r="S53" s="231">
        <v>32</v>
      </c>
      <c r="T53" s="205" t="s">
        <v>23</v>
      </c>
      <c r="AA53" s="195"/>
      <c r="AB53" s="195"/>
      <c r="AC53" s="195"/>
      <c r="AD53" s="195"/>
      <c r="AE53" s="195"/>
      <c r="AF53" s="195"/>
    </row>
    <row r="54" spans="3:32" x14ac:dyDescent="0.2">
      <c r="C54" s="24"/>
      <c r="D54" s="29"/>
      <c r="E54" s="508" t="s">
        <v>24</v>
      </c>
      <c r="F54" s="30" t="s">
        <v>172</v>
      </c>
      <c r="G54" s="30"/>
      <c r="H54" s="31"/>
      <c r="I54" s="32"/>
      <c r="J54" s="233">
        <v>79</v>
      </c>
      <c r="K54" s="233">
        <v>66</v>
      </c>
      <c r="L54" s="233">
        <v>37</v>
      </c>
      <c r="M54" s="233">
        <v>29</v>
      </c>
      <c r="N54" s="233">
        <v>16</v>
      </c>
      <c r="O54" s="233">
        <v>17</v>
      </c>
      <c r="P54" s="233">
        <v>33</v>
      </c>
      <c r="Q54" s="233">
        <v>19</v>
      </c>
      <c r="R54" s="233">
        <v>20</v>
      </c>
      <c r="S54" s="233">
        <v>32</v>
      </c>
      <c r="T54" s="207" t="s">
        <v>23</v>
      </c>
      <c r="AA54" s="195"/>
      <c r="AB54" s="195"/>
      <c r="AC54" s="195"/>
      <c r="AD54" s="195"/>
      <c r="AE54" s="195"/>
      <c r="AF54" s="195"/>
    </row>
    <row r="55" spans="3:32" ht="13.5" thickBot="1" x14ac:dyDescent="0.25">
      <c r="C55" s="24"/>
      <c r="D55" s="34"/>
      <c r="E55" s="509"/>
      <c r="F55" s="47" t="s">
        <v>174</v>
      </c>
      <c r="G55" s="47"/>
      <c r="H55" s="48"/>
      <c r="I55" s="49"/>
      <c r="J55" s="235" t="s">
        <v>26</v>
      </c>
      <c r="K55" s="235" t="s">
        <v>26</v>
      </c>
      <c r="L55" s="235" t="s">
        <v>26</v>
      </c>
      <c r="M55" s="235" t="s">
        <v>26</v>
      </c>
      <c r="N55" s="235" t="s">
        <v>26</v>
      </c>
      <c r="O55" s="235" t="s">
        <v>26</v>
      </c>
      <c r="P55" s="235" t="s">
        <v>26</v>
      </c>
      <c r="Q55" s="235" t="s">
        <v>26</v>
      </c>
      <c r="R55" s="235" t="s">
        <v>26</v>
      </c>
      <c r="S55" s="235" t="s">
        <v>26</v>
      </c>
      <c r="T55" s="211" t="s">
        <v>23</v>
      </c>
      <c r="AA55" s="195"/>
      <c r="AB55" s="195"/>
      <c r="AC55" s="195"/>
      <c r="AD55" s="195"/>
      <c r="AE55" s="195"/>
      <c r="AF55" s="195"/>
    </row>
    <row r="56" spans="3:32" x14ac:dyDescent="0.2">
      <c r="C56" s="24"/>
      <c r="D56" s="19"/>
      <c r="E56" s="80" t="s">
        <v>141</v>
      </c>
      <c r="F56" s="80"/>
      <c r="G56" s="80"/>
      <c r="H56" s="81"/>
      <c r="I56" s="82"/>
      <c r="J56" s="231">
        <v>8</v>
      </c>
      <c r="K56" s="231">
        <v>22</v>
      </c>
      <c r="L56" s="231">
        <v>9</v>
      </c>
      <c r="M56" s="231">
        <v>7</v>
      </c>
      <c r="N56" s="231">
        <v>8</v>
      </c>
      <c r="O56" s="231">
        <v>7</v>
      </c>
      <c r="P56" s="231">
        <v>10</v>
      </c>
      <c r="Q56" s="231">
        <v>10</v>
      </c>
      <c r="R56" s="231">
        <v>9</v>
      </c>
      <c r="S56" s="231">
        <v>0</v>
      </c>
      <c r="T56" s="205" t="s">
        <v>23</v>
      </c>
      <c r="AA56" s="195"/>
      <c r="AB56" s="195"/>
      <c r="AC56" s="195"/>
      <c r="AD56" s="195"/>
      <c r="AE56" s="195"/>
      <c r="AF56" s="195"/>
    </row>
    <row r="57" spans="3:32" x14ac:dyDescent="0.2">
      <c r="C57" s="24"/>
      <c r="D57" s="29"/>
      <c r="E57" s="508" t="s">
        <v>24</v>
      </c>
      <c r="F57" s="30" t="s">
        <v>172</v>
      </c>
      <c r="G57" s="30"/>
      <c r="H57" s="31"/>
      <c r="I57" s="32"/>
      <c r="J57" s="233">
        <v>8</v>
      </c>
      <c r="K57" s="233">
        <v>22</v>
      </c>
      <c r="L57" s="233">
        <v>9</v>
      </c>
      <c r="M57" s="233">
        <v>7</v>
      </c>
      <c r="N57" s="233">
        <v>8</v>
      </c>
      <c r="O57" s="233">
        <v>7</v>
      </c>
      <c r="P57" s="233">
        <v>10</v>
      </c>
      <c r="Q57" s="233">
        <v>10</v>
      </c>
      <c r="R57" s="233">
        <v>9</v>
      </c>
      <c r="S57" s="233">
        <v>0</v>
      </c>
      <c r="T57" s="207" t="s">
        <v>23</v>
      </c>
      <c r="AA57" s="195"/>
      <c r="AB57" s="195"/>
      <c r="AC57" s="195"/>
      <c r="AD57" s="195"/>
      <c r="AE57" s="195"/>
      <c r="AF57" s="195"/>
    </row>
    <row r="58" spans="3:32" ht="13.5" thickBot="1" x14ac:dyDescent="0.25">
      <c r="C58" s="24"/>
      <c r="D58" s="34"/>
      <c r="E58" s="509"/>
      <c r="F58" s="47" t="s">
        <v>174</v>
      </c>
      <c r="G58" s="47"/>
      <c r="H58" s="48"/>
      <c r="I58" s="49"/>
      <c r="J58" s="235" t="s">
        <v>26</v>
      </c>
      <c r="K58" s="235" t="s">
        <v>26</v>
      </c>
      <c r="L58" s="235" t="s">
        <v>26</v>
      </c>
      <c r="M58" s="235" t="s">
        <v>26</v>
      </c>
      <c r="N58" s="235" t="s">
        <v>26</v>
      </c>
      <c r="O58" s="235" t="s">
        <v>26</v>
      </c>
      <c r="P58" s="235" t="s">
        <v>26</v>
      </c>
      <c r="Q58" s="235" t="s">
        <v>26</v>
      </c>
      <c r="R58" s="235" t="s">
        <v>26</v>
      </c>
      <c r="S58" s="235" t="s">
        <v>26</v>
      </c>
      <c r="T58" s="211" t="s">
        <v>23</v>
      </c>
      <c r="AA58" s="195"/>
      <c r="AB58" s="195"/>
      <c r="AC58" s="195"/>
      <c r="AD58" s="195"/>
      <c r="AE58" s="195"/>
      <c r="AF58" s="195"/>
    </row>
    <row r="59" spans="3:32" ht="13.5" x14ac:dyDescent="0.25">
      <c r="D59" s="63" t="s">
        <v>89</v>
      </c>
      <c r="E59" s="64"/>
      <c r="F59" s="64"/>
      <c r="G59" s="64"/>
      <c r="H59" s="64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51" t="s">
        <v>198</v>
      </c>
    </row>
  </sheetData>
  <mergeCells count="28">
    <mergeCell ref="T7:T10"/>
    <mergeCell ref="M7:M10"/>
    <mergeCell ref="J7:J10"/>
    <mergeCell ref="N7:N10"/>
    <mergeCell ref="L7:L10"/>
    <mergeCell ref="Q7:Q10"/>
    <mergeCell ref="R7:R10"/>
    <mergeCell ref="F16:F17"/>
    <mergeCell ref="E19:E22"/>
    <mergeCell ref="F21:F22"/>
    <mergeCell ref="E14:E17"/>
    <mergeCell ref="S7:S10"/>
    <mergeCell ref="F31:F32"/>
    <mergeCell ref="P7:P10"/>
    <mergeCell ref="O7:O10"/>
    <mergeCell ref="K7:K10"/>
    <mergeCell ref="E57:E58"/>
    <mergeCell ref="D7:I11"/>
    <mergeCell ref="E24:E27"/>
    <mergeCell ref="F26:F27"/>
    <mergeCell ref="E48:E49"/>
    <mergeCell ref="E44:E45"/>
    <mergeCell ref="E54:E55"/>
    <mergeCell ref="E38:E39"/>
    <mergeCell ref="E41:E42"/>
    <mergeCell ref="E29:E32"/>
    <mergeCell ref="E51:E52"/>
    <mergeCell ref="E35:E36"/>
  </mergeCells>
  <phoneticPr fontId="0" type="noConversion"/>
  <conditionalFormatting sqref="D6">
    <cfRule type="cellIs" dxfId="33" priority="3" stopIfTrue="1" operator="equal">
      <formula>"   sem (do závorky) poznámku, proč vývojová řada nezečíná jako obvykle - nebo červenou buňku vymazat"</formula>
    </cfRule>
  </conditionalFormatting>
  <conditionalFormatting sqref="G6 T59">
    <cfRule type="expression" dxfId="3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2">
    <pageSetUpPr autoPageBreaks="0"/>
  </sheetPr>
  <dimension ref="B1:U38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1.140625" style="55" customWidth="1"/>
    <col min="5" max="5" width="2.140625" style="55" customWidth="1"/>
    <col min="6" max="6" width="1.7109375" style="55" customWidth="1"/>
    <col min="7" max="7" width="12.28515625" style="55" customWidth="1"/>
    <col min="8" max="8" width="3.5703125" style="55" customWidth="1"/>
    <col min="9" max="9" width="3.28515625" style="55" customWidth="1"/>
    <col min="10" max="20" width="8.140625" style="55" customWidth="1"/>
    <col min="21" max="44" width="1.7109375" style="55" customWidth="1"/>
    <col min="45" max="16384" width="9.140625" style="55"/>
  </cols>
  <sheetData>
    <row r="1" spans="2:21" hidden="1" x14ac:dyDescent="0.2"/>
    <row r="2" spans="2:21" hidden="1" x14ac:dyDescent="0.2"/>
    <row r="3" spans="2:21" ht="9" customHeight="1" x14ac:dyDescent="0.2">
      <c r="C3" s="54"/>
    </row>
    <row r="4" spans="2:21" s="56" customFormat="1" ht="15.75" x14ac:dyDescent="0.2">
      <c r="D4" s="20" t="s">
        <v>129</v>
      </c>
      <c r="E4" s="57"/>
      <c r="F4" s="57"/>
      <c r="G4" s="57"/>
      <c r="H4" s="20" t="s">
        <v>171</v>
      </c>
      <c r="I4" s="20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2:21" s="56" customFormat="1" ht="15.75" x14ac:dyDescent="0.2">
      <c r="B5" s="201">
        <v>6</v>
      </c>
      <c r="D5" s="203" t="s">
        <v>253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2:21" s="59" customFormat="1" ht="27" customHeight="1" thickBot="1" x14ac:dyDescent="0.25">
      <c r="D6" s="511"/>
      <c r="E6" s="511"/>
      <c r="F6" s="511"/>
      <c r="G6" s="511"/>
      <c r="H6" s="511"/>
      <c r="I6" s="511"/>
      <c r="J6" s="511"/>
      <c r="K6" s="511"/>
      <c r="L6" s="511"/>
      <c r="M6" s="511"/>
      <c r="N6" s="511"/>
      <c r="O6" s="511"/>
      <c r="P6" s="511"/>
      <c r="Q6" s="511"/>
      <c r="R6" s="511"/>
      <c r="S6" s="511"/>
      <c r="T6" s="511"/>
      <c r="U6" s="53" t="s">
        <v>89</v>
      </c>
    </row>
    <row r="7" spans="2:21" ht="6" customHeight="1" x14ac:dyDescent="0.2">
      <c r="C7" s="24"/>
      <c r="D7" s="455" t="s">
        <v>85</v>
      </c>
      <c r="E7" s="456"/>
      <c r="F7" s="456"/>
      <c r="G7" s="456"/>
      <c r="H7" s="456"/>
      <c r="I7" s="457"/>
      <c r="J7" s="444" t="s">
        <v>195</v>
      </c>
      <c r="K7" s="512" t="s">
        <v>200</v>
      </c>
      <c r="L7" s="469" t="s">
        <v>204</v>
      </c>
      <c r="M7" s="469" t="s">
        <v>212</v>
      </c>
      <c r="N7" s="469" t="s">
        <v>214</v>
      </c>
      <c r="O7" s="469" t="s">
        <v>220</v>
      </c>
      <c r="P7" s="469" t="s">
        <v>222</v>
      </c>
      <c r="Q7" s="469" t="s">
        <v>224</v>
      </c>
      <c r="R7" s="469" t="s">
        <v>227</v>
      </c>
      <c r="S7" s="469" t="s">
        <v>236</v>
      </c>
      <c r="T7" s="467" t="s">
        <v>249</v>
      </c>
      <c r="U7" s="62"/>
    </row>
    <row r="8" spans="2:21" ht="6" customHeight="1" x14ac:dyDescent="0.2">
      <c r="C8" s="24"/>
      <c r="D8" s="458"/>
      <c r="E8" s="459"/>
      <c r="F8" s="459"/>
      <c r="G8" s="459"/>
      <c r="H8" s="459"/>
      <c r="I8" s="460"/>
      <c r="J8" s="445"/>
      <c r="K8" s="513"/>
      <c r="L8" s="470"/>
      <c r="M8" s="470"/>
      <c r="N8" s="470"/>
      <c r="O8" s="470"/>
      <c r="P8" s="470"/>
      <c r="Q8" s="470"/>
      <c r="R8" s="470"/>
      <c r="S8" s="470"/>
      <c r="T8" s="468"/>
      <c r="U8" s="62"/>
    </row>
    <row r="9" spans="2:21" ht="6" customHeight="1" x14ac:dyDescent="0.2">
      <c r="C9" s="24"/>
      <c r="D9" s="458"/>
      <c r="E9" s="459"/>
      <c r="F9" s="459"/>
      <c r="G9" s="459"/>
      <c r="H9" s="459"/>
      <c r="I9" s="460"/>
      <c r="J9" s="445"/>
      <c r="K9" s="513"/>
      <c r="L9" s="470"/>
      <c r="M9" s="470"/>
      <c r="N9" s="470"/>
      <c r="O9" s="470"/>
      <c r="P9" s="470"/>
      <c r="Q9" s="470"/>
      <c r="R9" s="470"/>
      <c r="S9" s="470"/>
      <c r="T9" s="468"/>
      <c r="U9" s="62"/>
    </row>
    <row r="10" spans="2:21" ht="6" customHeight="1" x14ac:dyDescent="0.2">
      <c r="C10" s="24"/>
      <c r="D10" s="458"/>
      <c r="E10" s="459"/>
      <c r="F10" s="459"/>
      <c r="G10" s="459"/>
      <c r="H10" s="459"/>
      <c r="I10" s="460"/>
      <c r="J10" s="445"/>
      <c r="K10" s="513"/>
      <c r="L10" s="470"/>
      <c r="M10" s="470"/>
      <c r="N10" s="470"/>
      <c r="O10" s="470"/>
      <c r="P10" s="470"/>
      <c r="Q10" s="470"/>
      <c r="R10" s="470"/>
      <c r="S10" s="470"/>
      <c r="T10" s="468"/>
      <c r="U10" s="62"/>
    </row>
    <row r="11" spans="2:21" ht="15" customHeight="1" thickBot="1" x14ac:dyDescent="0.25">
      <c r="C11" s="24"/>
      <c r="D11" s="461"/>
      <c r="E11" s="462"/>
      <c r="F11" s="462"/>
      <c r="G11" s="462"/>
      <c r="H11" s="462"/>
      <c r="I11" s="463"/>
      <c r="J11" s="99" t="s">
        <v>81</v>
      </c>
      <c r="K11" s="196" t="s">
        <v>90</v>
      </c>
      <c r="L11" s="23" t="s">
        <v>90</v>
      </c>
      <c r="M11" s="23" t="s">
        <v>90</v>
      </c>
      <c r="N11" s="23" t="s">
        <v>90</v>
      </c>
      <c r="O11" s="23" t="s">
        <v>90</v>
      </c>
      <c r="P11" s="23" t="s">
        <v>90</v>
      </c>
      <c r="Q11" s="23" t="s">
        <v>90</v>
      </c>
      <c r="R11" s="23" t="s">
        <v>90</v>
      </c>
      <c r="S11" s="23" t="s">
        <v>156</v>
      </c>
      <c r="T11" s="239" t="s">
        <v>156</v>
      </c>
      <c r="U11" s="62"/>
    </row>
    <row r="12" spans="2:21" ht="14.25" thickTop="1" thickBot="1" x14ac:dyDescent="0.25">
      <c r="C12" s="24"/>
      <c r="D12" s="85" t="s">
        <v>168</v>
      </c>
      <c r="E12" s="86"/>
      <c r="F12" s="86"/>
      <c r="G12" s="86"/>
      <c r="H12" s="86"/>
      <c r="I12" s="86"/>
      <c r="J12" s="142"/>
      <c r="K12" s="153"/>
      <c r="L12" s="100"/>
      <c r="M12" s="100"/>
      <c r="N12" s="101"/>
      <c r="O12" s="101"/>
      <c r="P12" s="101"/>
      <c r="Q12" s="100"/>
      <c r="R12" s="100"/>
      <c r="S12" s="100"/>
      <c r="T12" s="143"/>
      <c r="U12" s="62"/>
    </row>
    <row r="13" spans="2:21" x14ac:dyDescent="0.2">
      <c r="C13" s="24"/>
      <c r="D13" s="19"/>
      <c r="E13" s="80" t="s">
        <v>22</v>
      </c>
      <c r="F13" s="80"/>
      <c r="G13" s="80"/>
      <c r="H13" s="81"/>
      <c r="I13" s="82"/>
      <c r="J13" s="288">
        <v>55343</v>
      </c>
      <c r="K13" s="197">
        <v>49082</v>
      </c>
      <c r="L13" s="83">
        <v>50208</v>
      </c>
      <c r="M13" s="83">
        <v>52249</v>
      </c>
      <c r="N13" s="224">
        <v>55315</v>
      </c>
      <c r="O13" s="224">
        <v>58085</v>
      </c>
      <c r="P13" s="224">
        <v>63124</v>
      </c>
      <c r="Q13" s="83">
        <v>66207</v>
      </c>
      <c r="R13" s="83">
        <v>70545</v>
      </c>
      <c r="S13" s="204" t="s">
        <v>23</v>
      </c>
      <c r="T13" s="336" t="s">
        <v>23</v>
      </c>
      <c r="U13" s="62"/>
    </row>
    <row r="14" spans="2:21" x14ac:dyDescent="0.2">
      <c r="C14" s="24"/>
      <c r="D14" s="29"/>
      <c r="E14" s="508" t="s">
        <v>24</v>
      </c>
      <c r="F14" s="30" t="s">
        <v>175</v>
      </c>
      <c r="G14" s="30"/>
      <c r="H14" s="31"/>
      <c r="I14" s="32"/>
      <c r="J14" s="289">
        <v>28228</v>
      </c>
      <c r="K14" s="198">
        <v>22679</v>
      </c>
      <c r="L14" s="33">
        <v>23000</v>
      </c>
      <c r="M14" s="33">
        <v>23956</v>
      </c>
      <c r="N14" s="119">
        <v>24932</v>
      </c>
      <c r="O14" s="119">
        <v>25502</v>
      </c>
      <c r="P14" s="119">
        <v>25816</v>
      </c>
      <c r="Q14" s="33">
        <v>25620</v>
      </c>
      <c r="R14" s="33">
        <v>26756</v>
      </c>
      <c r="S14" s="206" t="s">
        <v>23</v>
      </c>
      <c r="T14" s="334" t="s">
        <v>23</v>
      </c>
      <c r="U14" s="62"/>
    </row>
    <row r="15" spans="2:21" x14ac:dyDescent="0.2">
      <c r="C15" s="24"/>
      <c r="D15" s="34"/>
      <c r="E15" s="510"/>
      <c r="F15" s="47" t="s">
        <v>177</v>
      </c>
      <c r="G15" s="47"/>
      <c r="H15" s="48"/>
      <c r="I15" s="49"/>
      <c r="J15" s="290">
        <v>5303</v>
      </c>
      <c r="K15" s="199">
        <v>4966</v>
      </c>
      <c r="L15" s="35">
        <v>5423</v>
      </c>
      <c r="M15" s="35">
        <v>5892</v>
      </c>
      <c r="N15" s="120">
        <v>6235</v>
      </c>
      <c r="O15" s="120">
        <v>6412</v>
      </c>
      <c r="P15" s="120">
        <v>7304</v>
      </c>
      <c r="Q15" s="35">
        <v>8574</v>
      </c>
      <c r="R15" s="35">
        <v>9670</v>
      </c>
      <c r="S15" s="208" t="s">
        <v>23</v>
      </c>
      <c r="T15" s="337" t="s">
        <v>23</v>
      </c>
      <c r="U15" s="62"/>
    </row>
    <row r="16" spans="2:21" ht="13.5" thickBot="1" x14ac:dyDescent="0.25">
      <c r="C16" s="24"/>
      <c r="D16" s="46"/>
      <c r="E16" s="505"/>
      <c r="F16" s="77" t="s">
        <v>178</v>
      </c>
      <c r="G16" s="77"/>
      <c r="H16" s="78"/>
      <c r="I16" s="79"/>
      <c r="J16" s="291">
        <v>21812</v>
      </c>
      <c r="K16" s="200">
        <v>21437</v>
      </c>
      <c r="L16" s="50">
        <v>21785</v>
      </c>
      <c r="M16" s="50">
        <v>22401</v>
      </c>
      <c r="N16" s="121">
        <v>24148</v>
      </c>
      <c r="O16" s="121">
        <v>26171</v>
      </c>
      <c r="P16" s="121">
        <v>30004</v>
      </c>
      <c r="Q16" s="50">
        <v>32013</v>
      </c>
      <c r="R16" s="50">
        <v>34119</v>
      </c>
      <c r="S16" s="210" t="s">
        <v>23</v>
      </c>
      <c r="T16" s="338" t="s">
        <v>23</v>
      </c>
      <c r="U16" s="62"/>
    </row>
    <row r="17" spans="3:21" x14ac:dyDescent="0.2">
      <c r="C17" s="24"/>
      <c r="D17" s="103"/>
      <c r="E17" s="104" t="s">
        <v>136</v>
      </c>
      <c r="F17" s="104"/>
      <c r="G17" s="104"/>
      <c r="H17" s="105"/>
      <c r="I17" s="106"/>
      <c r="J17" s="288">
        <v>49783</v>
      </c>
      <c r="K17" s="197">
        <v>43893</v>
      </c>
      <c r="L17" s="83">
        <v>44814</v>
      </c>
      <c r="M17" s="83">
        <v>46165</v>
      </c>
      <c r="N17" s="224">
        <v>49013</v>
      </c>
      <c r="O17" s="224">
        <v>51340</v>
      </c>
      <c r="P17" s="224">
        <v>55974</v>
      </c>
      <c r="Q17" s="83">
        <v>58748</v>
      </c>
      <c r="R17" s="83">
        <v>62645</v>
      </c>
      <c r="S17" s="204" t="s">
        <v>23</v>
      </c>
      <c r="T17" s="336" t="s">
        <v>23</v>
      </c>
      <c r="U17" s="62"/>
    </row>
    <row r="18" spans="3:21" x14ac:dyDescent="0.2">
      <c r="C18" s="24"/>
      <c r="D18" s="29"/>
      <c r="E18" s="508" t="s">
        <v>24</v>
      </c>
      <c r="F18" s="30" t="s">
        <v>176</v>
      </c>
      <c r="G18" s="30"/>
      <c r="H18" s="31"/>
      <c r="I18" s="32"/>
      <c r="J18" s="289">
        <v>26082</v>
      </c>
      <c r="K18" s="198">
        <v>20845</v>
      </c>
      <c r="L18" s="33">
        <v>21120</v>
      </c>
      <c r="M18" s="33">
        <v>21742</v>
      </c>
      <c r="N18" s="119">
        <v>22668</v>
      </c>
      <c r="O18" s="119">
        <v>23301</v>
      </c>
      <c r="P18" s="119">
        <v>23893</v>
      </c>
      <c r="Q18" s="33">
        <v>23798</v>
      </c>
      <c r="R18" s="33">
        <v>24761</v>
      </c>
      <c r="S18" s="206" t="s">
        <v>23</v>
      </c>
      <c r="T18" s="334" t="s">
        <v>23</v>
      </c>
      <c r="U18" s="62"/>
    </row>
    <row r="19" spans="3:21" x14ac:dyDescent="0.2">
      <c r="C19" s="24"/>
      <c r="D19" s="34"/>
      <c r="E19" s="510"/>
      <c r="F19" s="47" t="s">
        <v>177</v>
      </c>
      <c r="G19" s="47"/>
      <c r="H19" s="48"/>
      <c r="I19" s="49"/>
      <c r="J19" s="290">
        <v>4903</v>
      </c>
      <c r="K19" s="199">
        <v>4484</v>
      </c>
      <c r="L19" s="35">
        <v>4895</v>
      </c>
      <c r="M19" s="35">
        <v>5366</v>
      </c>
      <c r="N19" s="120">
        <v>5638</v>
      </c>
      <c r="O19" s="120">
        <v>5796</v>
      </c>
      <c r="P19" s="120">
        <v>6572</v>
      </c>
      <c r="Q19" s="35">
        <v>7724</v>
      </c>
      <c r="R19" s="35">
        <v>8670</v>
      </c>
      <c r="S19" s="208" t="s">
        <v>23</v>
      </c>
      <c r="T19" s="337" t="s">
        <v>23</v>
      </c>
      <c r="U19" s="62"/>
    </row>
    <row r="20" spans="3:21" ht="13.5" thickBot="1" x14ac:dyDescent="0.25">
      <c r="C20" s="24"/>
      <c r="D20" s="46"/>
      <c r="E20" s="505"/>
      <c r="F20" s="77" t="s">
        <v>178</v>
      </c>
      <c r="G20" s="77"/>
      <c r="H20" s="78"/>
      <c r="I20" s="79"/>
      <c r="J20" s="291">
        <v>18798</v>
      </c>
      <c r="K20" s="200">
        <v>18564</v>
      </c>
      <c r="L20" s="50">
        <v>18799</v>
      </c>
      <c r="M20" s="50">
        <v>19057</v>
      </c>
      <c r="N20" s="121">
        <v>20707</v>
      </c>
      <c r="O20" s="121">
        <v>22243</v>
      </c>
      <c r="P20" s="121">
        <v>25509</v>
      </c>
      <c r="Q20" s="50">
        <v>27226</v>
      </c>
      <c r="R20" s="50">
        <v>29214</v>
      </c>
      <c r="S20" s="210" t="s">
        <v>23</v>
      </c>
      <c r="T20" s="338" t="s">
        <v>23</v>
      </c>
      <c r="U20" s="62"/>
    </row>
    <row r="21" spans="3:21" x14ac:dyDescent="0.2">
      <c r="C21" s="24"/>
      <c r="D21" s="15"/>
      <c r="E21" s="73" t="s">
        <v>205</v>
      </c>
      <c r="F21" s="73"/>
      <c r="G21" s="73"/>
      <c r="H21" s="107"/>
      <c r="I21" s="108"/>
      <c r="J21" s="288">
        <v>2944</v>
      </c>
      <c r="K21" s="197">
        <v>2479</v>
      </c>
      <c r="L21" s="83">
        <v>2686</v>
      </c>
      <c r="M21" s="83">
        <v>3051</v>
      </c>
      <c r="N21" s="224">
        <v>3316</v>
      </c>
      <c r="O21" s="224">
        <v>3553</v>
      </c>
      <c r="P21" s="224">
        <v>3725</v>
      </c>
      <c r="Q21" s="83">
        <v>3876</v>
      </c>
      <c r="R21" s="83">
        <v>4245</v>
      </c>
      <c r="S21" s="204" t="s">
        <v>23</v>
      </c>
      <c r="T21" s="336" t="s">
        <v>23</v>
      </c>
      <c r="U21" s="62"/>
    </row>
    <row r="22" spans="3:21" x14ac:dyDescent="0.2">
      <c r="C22" s="24"/>
      <c r="D22" s="29"/>
      <c r="E22" s="508" t="s">
        <v>24</v>
      </c>
      <c r="F22" s="30" t="s">
        <v>175</v>
      </c>
      <c r="G22" s="30"/>
      <c r="H22" s="31"/>
      <c r="I22" s="32"/>
      <c r="J22" s="289">
        <v>1168</v>
      </c>
      <c r="K22" s="198">
        <v>939</v>
      </c>
      <c r="L22" s="33">
        <v>960</v>
      </c>
      <c r="M22" s="33">
        <v>1168</v>
      </c>
      <c r="N22" s="119">
        <v>1269</v>
      </c>
      <c r="O22" s="119">
        <v>1189</v>
      </c>
      <c r="P22" s="119">
        <v>956</v>
      </c>
      <c r="Q22" s="33">
        <v>900</v>
      </c>
      <c r="R22" s="33">
        <v>1019</v>
      </c>
      <c r="S22" s="206" t="s">
        <v>23</v>
      </c>
      <c r="T22" s="334" t="s">
        <v>23</v>
      </c>
      <c r="U22" s="62"/>
    </row>
    <row r="23" spans="3:21" x14ac:dyDescent="0.2">
      <c r="C23" s="24"/>
      <c r="D23" s="34"/>
      <c r="E23" s="510"/>
      <c r="F23" s="47" t="s">
        <v>177</v>
      </c>
      <c r="G23" s="47"/>
      <c r="H23" s="48"/>
      <c r="I23" s="49"/>
      <c r="J23" s="290">
        <v>311</v>
      </c>
      <c r="K23" s="199">
        <v>376</v>
      </c>
      <c r="L23" s="35">
        <v>385</v>
      </c>
      <c r="M23" s="35">
        <v>385</v>
      </c>
      <c r="N23" s="120">
        <v>461</v>
      </c>
      <c r="O23" s="120">
        <v>514</v>
      </c>
      <c r="P23" s="120">
        <v>549</v>
      </c>
      <c r="Q23" s="35">
        <v>642</v>
      </c>
      <c r="R23" s="35">
        <v>710</v>
      </c>
      <c r="S23" s="208" t="s">
        <v>23</v>
      </c>
      <c r="T23" s="337" t="s">
        <v>23</v>
      </c>
      <c r="U23" s="62"/>
    </row>
    <row r="24" spans="3:21" ht="13.5" thickBot="1" x14ac:dyDescent="0.25">
      <c r="C24" s="24"/>
      <c r="D24" s="46"/>
      <c r="E24" s="505"/>
      <c r="F24" s="77" t="s">
        <v>178</v>
      </c>
      <c r="G24" s="77"/>
      <c r="H24" s="78"/>
      <c r="I24" s="79"/>
      <c r="J24" s="291">
        <v>1465</v>
      </c>
      <c r="K24" s="200">
        <v>1164</v>
      </c>
      <c r="L24" s="50">
        <v>1341</v>
      </c>
      <c r="M24" s="50">
        <v>1498</v>
      </c>
      <c r="N24" s="121">
        <v>1586</v>
      </c>
      <c r="O24" s="121">
        <v>1850</v>
      </c>
      <c r="P24" s="121">
        <v>2220</v>
      </c>
      <c r="Q24" s="50">
        <v>2334</v>
      </c>
      <c r="R24" s="50">
        <v>2516</v>
      </c>
      <c r="S24" s="210" t="s">
        <v>23</v>
      </c>
      <c r="T24" s="338" t="s">
        <v>23</v>
      </c>
      <c r="U24" s="62"/>
    </row>
    <row r="25" spans="3:21" x14ac:dyDescent="0.2">
      <c r="C25" s="24"/>
      <c r="D25" s="15"/>
      <c r="E25" s="73" t="s">
        <v>141</v>
      </c>
      <c r="F25" s="73"/>
      <c r="G25" s="73"/>
      <c r="H25" s="107"/>
      <c r="I25" s="108"/>
      <c r="J25" s="288">
        <v>2616</v>
      </c>
      <c r="K25" s="197">
        <v>2710</v>
      </c>
      <c r="L25" s="83">
        <v>2708</v>
      </c>
      <c r="M25" s="83">
        <v>3033</v>
      </c>
      <c r="N25" s="224">
        <v>2986</v>
      </c>
      <c r="O25" s="224">
        <v>3192</v>
      </c>
      <c r="P25" s="224">
        <v>3425</v>
      </c>
      <c r="Q25" s="83">
        <v>3583</v>
      </c>
      <c r="R25" s="83">
        <v>3655</v>
      </c>
      <c r="S25" s="204" t="s">
        <v>23</v>
      </c>
      <c r="T25" s="336" t="s">
        <v>23</v>
      </c>
      <c r="U25" s="62"/>
    </row>
    <row r="26" spans="3:21" ht="12.75" customHeight="1" x14ac:dyDescent="0.2">
      <c r="C26" s="24"/>
      <c r="D26" s="29"/>
      <c r="E26" s="508" t="s">
        <v>24</v>
      </c>
      <c r="F26" s="30" t="s">
        <v>175</v>
      </c>
      <c r="G26" s="30"/>
      <c r="H26" s="31"/>
      <c r="I26" s="32"/>
      <c r="J26" s="289">
        <v>978</v>
      </c>
      <c r="K26" s="198">
        <v>895</v>
      </c>
      <c r="L26" s="33">
        <v>920</v>
      </c>
      <c r="M26" s="33">
        <v>1046</v>
      </c>
      <c r="N26" s="119">
        <v>995</v>
      </c>
      <c r="O26" s="119">
        <v>1012</v>
      </c>
      <c r="P26" s="119">
        <v>967</v>
      </c>
      <c r="Q26" s="33">
        <v>922</v>
      </c>
      <c r="R26" s="33">
        <v>976</v>
      </c>
      <c r="S26" s="206" t="s">
        <v>23</v>
      </c>
      <c r="T26" s="334" t="s">
        <v>23</v>
      </c>
      <c r="U26" s="62"/>
    </row>
    <row r="27" spans="3:21" x14ac:dyDescent="0.2">
      <c r="C27" s="24"/>
      <c r="D27" s="34"/>
      <c r="E27" s="515"/>
      <c r="F27" s="47" t="s">
        <v>177</v>
      </c>
      <c r="G27" s="47"/>
      <c r="H27" s="48"/>
      <c r="I27" s="49"/>
      <c r="J27" s="290">
        <v>89</v>
      </c>
      <c r="K27" s="199">
        <v>106</v>
      </c>
      <c r="L27" s="35">
        <v>143</v>
      </c>
      <c r="M27" s="35">
        <v>141</v>
      </c>
      <c r="N27" s="120">
        <v>136</v>
      </c>
      <c r="O27" s="120">
        <v>102</v>
      </c>
      <c r="P27" s="120">
        <v>183</v>
      </c>
      <c r="Q27" s="35">
        <v>208</v>
      </c>
      <c r="R27" s="35">
        <v>290</v>
      </c>
      <c r="S27" s="208" t="s">
        <v>23</v>
      </c>
      <c r="T27" s="337" t="s">
        <v>23</v>
      </c>
      <c r="U27" s="62"/>
    </row>
    <row r="28" spans="3:21" ht="13.5" thickBot="1" x14ac:dyDescent="0.25">
      <c r="C28" s="24"/>
      <c r="D28" s="46"/>
      <c r="E28" s="516"/>
      <c r="F28" s="77" t="s">
        <v>178</v>
      </c>
      <c r="G28" s="77"/>
      <c r="H28" s="78"/>
      <c r="I28" s="79"/>
      <c r="J28" s="291">
        <v>1549</v>
      </c>
      <c r="K28" s="200">
        <v>1709</v>
      </c>
      <c r="L28" s="50">
        <v>1645</v>
      </c>
      <c r="M28" s="50">
        <v>1846</v>
      </c>
      <c r="N28" s="121">
        <v>1855</v>
      </c>
      <c r="O28" s="121">
        <v>2078</v>
      </c>
      <c r="P28" s="121">
        <v>2275</v>
      </c>
      <c r="Q28" s="50">
        <v>2453</v>
      </c>
      <c r="R28" s="50">
        <v>2389</v>
      </c>
      <c r="S28" s="210" t="s">
        <v>23</v>
      </c>
      <c r="T28" s="338" t="s">
        <v>23</v>
      </c>
      <c r="U28" s="62"/>
    </row>
    <row r="29" spans="3:21" ht="13.5" x14ac:dyDescent="0.25">
      <c r="D29" s="63" t="s">
        <v>112</v>
      </c>
      <c r="E29" s="109"/>
      <c r="F29" s="109"/>
      <c r="G29" s="109"/>
      <c r="H29" s="109"/>
      <c r="I29" s="110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51" t="s">
        <v>198</v>
      </c>
    </row>
    <row r="30" spans="3:21" ht="25.5" customHeight="1" x14ac:dyDescent="0.2">
      <c r="D30" s="192" t="s">
        <v>81</v>
      </c>
      <c r="E30" s="514" t="s">
        <v>169</v>
      </c>
      <c r="F30" s="514"/>
      <c r="G30" s="514"/>
      <c r="H30" s="514"/>
      <c r="I30" s="514"/>
      <c r="J30" s="514"/>
      <c r="K30" s="514"/>
      <c r="L30" s="514"/>
      <c r="M30" s="514"/>
      <c r="N30" s="514"/>
      <c r="O30" s="514"/>
      <c r="P30" s="514"/>
      <c r="Q30" s="514"/>
      <c r="R30" s="514"/>
      <c r="S30" s="514"/>
      <c r="T30" s="514"/>
    </row>
    <row r="31" spans="3:21" x14ac:dyDescent="0.2">
      <c r="D31" s="192" t="s">
        <v>90</v>
      </c>
      <c r="E31" s="514" t="s">
        <v>201</v>
      </c>
      <c r="F31" s="514"/>
      <c r="G31" s="514"/>
      <c r="H31" s="514"/>
      <c r="I31" s="514"/>
      <c r="J31" s="514"/>
      <c r="K31" s="514"/>
      <c r="L31" s="514"/>
      <c r="M31" s="514"/>
      <c r="N31" s="514"/>
      <c r="O31" s="514"/>
      <c r="P31" s="514"/>
      <c r="Q31" s="514"/>
      <c r="R31" s="514"/>
      <c r="S31" s="514"/>
      <c r="T31" s="514"/>
    </row>
    <row r="32" spans="3:21" x14ac:dyDescent="0.2">
      <c r="D32" s="192" t="s">
        <v>156</v>
      </c>
      <c r="E32" s="514" t="s">
        <v>254</v>
      </c>
      <c r="F32" s="514"/>
      <c r="G32" s="514"/>
      <c r="H32" s="514"/>
      <c r="I32" s="514"/>
      <c r="J32" s="514"/>
      <c r="K32" s="514"/>
      <c r="L32" s="514"/>
      <c r="M32" s="514"/>
      <c r="N32" s="514"/>
      <c r="O32" s="514"/>
      <c r="P32" s="514"/>
      <c r="Q32" s="514"/>
      <c r="R32" s="514"/>
      <c r="S32" s="514"/>
      <c r="T32" s="514"/>
    </row>
    <row r="38" ht="23.25" customHeight="1" x14ac:dyDescent="0.2"/>
  </sheetData>
  <mergeCells count="20">
    <mergeCell ref="E32:T32"/>
    <mergeCell ref="R7:R10"/>
    <mergeCell ref="E30:T30"/>
    <mergeCell ref="E18:E20"/>
    <mergeCell ref="E31:T31"/>
    <mergeCell ref="E26:E28"/>
    <mergeCell ref="E22:E24"/>
    <mergeCell ref="D6:T6"/>
    <mergeCell ref="E14:E16"/>
    <mergeCell ref="D7:I11"/>
    <mergeCell ref="K7:K10"/>
    <mergeCell ref="L7:L10"/>
    <mergeCell ref="T7:T10"/>
    <mergeCell ref="P7:P10"/>
    <mergeCell ref="J7:J10"/>
    <mergeCell ref="S7:S10"/>
    <mergeCell ref="Q7:Q10"/>
    <mergeCell ref="N7:N10"/>
    <mergeCell ref="M7:M10"/>
    <mergeCell ref="O7:O10"/>
  </mergeCells>
  <phoneticPr fontId="0" type="noConversion"/>
  <conditionalFormatting sqref="D6">
    <cfRule type="cellIs" dxfId="31" priority="2" stopIfTrue="1" operator="equal">
      <formula>"   sem (do závorky) poznámku, proč vývojová řada nezečíná jako obvykle - nebo červenou buňku vymazat"</formula>
    </cfRule>
  </conditionalFormatting>
  <conditionalFormatting sqref="T29">
    <cfRule type="expression" dxfId="30" priority="1" stopIfTrue="1">
      <formula>U29="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3">
    <pageSetUpPr autoPageBreaks="0"/>
  </sheetPr>
  <dimension ref="B1:Y38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1.140625" style="55" customWidth="1"/>
    <col min="5" max="5" width="2.140625" style="55" customWidth="1"/>
    <col min="6" max="6" width="1.7109375" style="55" customWidth="1"/>
    <col min="7" max="7" width="6.28515625" style="55" customWidth="1"/>
    <col min="8" max="8" width="6.42578125" style="55" customWidth="1"/>
    <col min="9" max="9" width="3.5703125" style="55" customWidth="1"/>
    <col min="10" max="20" width="8.140625" style="55" customWidth="1"/>
    <col min="21" max="24" width="1.7109375" style="55" customWidth="1"/>
    <col min="25" max="25" width="6.140625" style="55" customWidth="1"/>
    <col min="26" max="44" width="1.7109375" style="55" customWidth="1"/>
    <col min="45" max="16384" width="9.140625" style="55"/>
  </cols>
  <sheetData>
    <row r="1" spans="2:25" hidden="1" x14ac:dyDescent="0.2"/>
    <row r="2" spans="2:25" hidden="1" x14ac:dyDescent="0.2"/>
    <row r="3" spans="2:25" ht="9" customHeight="1" x14ac:dyDescent="0.2">
      <c r="C3" s="54"/>
    </row>
    <row r="4" spans="2:25" s="56" customFormat="1" ht="15.75" x14ac:dyDescent="0.2">
      <c r="D4" s="20" t="s">
        <v>130</v>
      </c>
      <c r="E4" s="57"/>
      <c r="F4" s="57"/>
      <c r="G4" s="57"/>
      <c r="H4" s="20" t="s">
        <v>202</v>
      </c>
      <c r="I4" s="20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2:25" s="56" customFormat="1" ht="15.75" x14ac:dyDescent="0.2">
      <c r="B5" s="201">
        <v>6</v>
      </c>
      <c r="D5" s="203" t="s">
        <v>253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2:25" s="59" customFormat="1" ht="27" customHeight="1" thickBot="1" x14ac:dyDescent="0.25">
      <c r="D6" s="511"/>
      <c r="E6" s="511"/>
      <c r="F6" s="511"/>
      <c r="G6" s="511"/>
      <c r="H6" s="511"/>
      <c r="I6" s="511"/>
      <c r="J6" s="511"/>
      <c r="K6" s="511"/>
      <c r="L6" s="511"/>
      <c r="M6" s="511"/>
      <c r="N6" s="511"/>
      <c r="O6" s="511"/>
      <c r="P6" s="511"/>
      <c r="Q6" s="511"/>
      <c r="R6" s="511"/>
      <c r="S6" s="511"/>
      <c r="T6" s="511"/>
      <c r="U6" s="53" t="s">
        <v>89</v>
      </c>
    </row>
    <row r="7" spans="2:25" ht="6" customHeight="1" x14ac:dyDescent="0.2">
      <c r="C7" s="24"/>
      <c r="D7" s="455" t="s">
        <v>85</v>
      </c>
      <c r="E7" s="456"/>
      <c r="F7" s="456"/>
      <c r="G7" s="456"/>
      <c r="H7" s="456"/>
      <c r="I7" s="457"/>
      <c r="J7" s="444" t="s">
        <v>195</v>
      </c>
      <c r="K7" s="512" t="s">
        <v>200</v>
      </c>
      <c r="L7" s="469" t="s">
        <v>204</v>
      </c>
      <c r="M7" s="469" t="s">
        <v>212</v>
      </c>
      <c r="N7" s="469" t="s">
        <v>214</v>
      </c>
      <c r="O7" s="469" t="s">
        <v>220</v>
      </c>
      <c r="P7" s="469" t="s">
        <v>222</v>
      </c>
      <c r="Q7" s="469" t="s">
        <v>224</v>
      </c>
      <c r="R7" s="469" t="s">
        <v>227</v>
      </c>
      <c r="S7" s="469" t="s">
        <v>236</v>
      </c>
      <c r="T7" s="467" t="s">
        <v>249</v>
      </c>
      <c r="U7" s="62"/>
    </row>
    <row r="8" spans="2:25" ht="6" customHeight="1" x14ac:dyDescent="0.2">
      <c r="C8" s="24"/>
      <c r="D8" s="458"/>
      <c r="E8" s="459"/>
      <c r="F8" s="459"/>
      <c r="G8" s="459"/>
      <c r="H8" s="459"/>
      <c r="I8" s="460"/>
      <c r="J8" s="445"/>
      <c r="K8" s="513"/>
      <c r="L8" s="470"/>
      <c r="M8" s="470"/>
      <c r="N8" s="470"/>
      <c r="O8" s="470"/>
      <c r="P8" s="470"/>
      <c r="Q8" s="470"/>
      <c r="R8" s="470"/>
      <c r="S8" s="470"/>
      <c r="T8" s="468"/>
      <c r="U8" s="62"/>
    </row>
    <row r="9" spans="2:25" ht="6" customHeight="1" x14ac:dyDescent="0.2">
      <c r="C9" s="24"/>
      <c r="D9" s="458"/>
      <c r="E9" s="459"/>
      <c r="F9" s="459"/>
      <c r="G9" s="459"/>
      <c r="H9" s="459"/>
      <c r="I9" s="460"/>
      <c r="J9" s="445"/>
      <c r="K9" s="513"/>
      <c r="L9" s="470"/>
      <c r="M9" s="470"/>
      <c r="N9" s="470"/>
      <c r="O9" s="470"/>
      <c r="P9" s="470"/>
      <c r="Q9" s="470"/>
      <c r="R9" s="470"/>
      <c r="S9" s="470"/>
      <c r="T9" s="468"/>
      <c r="U9" s="62"/>
    </row>
    <row r="10" spans="2:25" ht="6" customHeight="1" x14ac:dyDescent="0.2">
      <c r="C10" s="24"/>
      <c r="D10" s="458"/>
      <c r="E10" s="459"/>
      <c r="F10" s="459"/>
      <c r="G10" s="459"/>
      <c r="H10" s="459"/>
      <c r="I10" s="460"/>
      <c r="J10" s="445"/>
      <c r="K10" s="513"/>
      <c r="L10" s="470"/>
      <c r="M10" s="470"/>
      <c r="N10" s="470"/>
      <c r="O10" s="470"/>
      <c r="P10" s="470"/>
      <c r="Q10" s="470"/>
      <c r="R10" s="470"/>
      <c r="S10" s="470"/>
      <c r="T10" s="468"/>
      <c r="U10" s="62"/>
    </row>
    <row r="11" spans="2:25" ht="15" customHeight="1" thickBot="1" x14ac:dyDescent="0.25">
      <c r="C11" s="24"/>
      <c r="D11" s="461"/>
      <c r="E11" s="462"/>
      <c r="F11" s="462"/>
      <c r="G11" s="462"/>
      <c r="H11" s="462"/>
      <c r="I11" s="463"/>
      <c r="J11" s="99" t="s">
        <v>81</v>
      </c>
      <c r="K11" s="196" t="s">
        <v>90</v>
      </c>
      <c r="L11" s="23" t="s">
        <v>90</v>
      </c>
      <c r="M11" s="23" t="s">
        <v>90</v>
      </c>
      <c r="N11" s="23" t="s">
        <v>90</v>
      </c>
      <c r="O11" s="23" t="s">
        <v>90</v>
      </c>
      <c r="P11" s="23" t="s">
        <v>90</v>
      </c>
      <c r="Q11" s="23" t="s">
        <v>90</v>
      </c>
      <c r="R11" s="23" t="s">
        <v>90</v>
      </c>
      <c r="S11" s="23" t="s">
        <v>156</v>
      </c>
      <c r="T11" s="239" t="s">
        <v>156</v>
      </c>
      <c r="U11" s="62"/>
    </row>
    <row r="12" spans="2:25" ht="14.25" thickTop="1" thickBot="1" x14ac:dyDescent="0.25">
      <c r="C12" s="24"/>
      <c r="D12" s="85" t="s">
        <v>170</v>
      </c>
      <c r="E12" s="86"/>
      <c r="F12" s="86"/>
      <c r="G12" s="86"/>
      <c r="H12" s="86"/>
      <c r="I12" s="86"/>
      <c r="J12" s="101"/>
      <c r="K12" s="153"/>
      <c r="L12" s="100"/>
      <c r="M12" s="100"/>
      <c r="N12" s="101"/>
      <c r="O12" s="101"/>
      <c r="P12" s="101"/>
      <c r="Q12" s="100"/>
      <c r="R12" s="100"/>
      <c r="S12" s="100"/>
      <c r="T12" s="143"/>
      <c r="U12" s="62"/>
    </row>
    <row r="13" spans="2:25" x14ac:dyDescent="0.2">
      <c r="C13" s="24"/>
      <c r="D13" s="19"/>
      <c r="E13" s="80" t="s">
        <v>22</v>
      </c>
      <c r="F13" s="80"/>
      <c r="G13" s="80"/>
      <c r="H13" s="81"/>
      <c r="I13" s="82"/>
      <c r="J13" s="224">
        <v>29904</v>
      </c>
      <c r="K13" s="197">
        <v>27454</v>
      </c>
      <c r="L13" s="83">
        <v>28004</v>
      </c>
      <c r="M13" s="83">
        <v>28053</v>
      </c>
      <c r="N13" s="224">
        <v>29902</v>
      </c>
      <c r="O13" s="224">
        <v>29949</v>
      </c>
      <c r="P13" s="224">
        <v>31077</v>
      </c>
      <c r="Q13" s="83">
        <v>31340</v>
      </c>
      <c r="R13" s="83">
        <v>32319</v>
      </c>
      <c r="S13" s="204" t="s">
        <v>23</v>
      </c>
      <c r="T13" s="336" t="s">
        <v>23</v>
      </c>
      <c r="U13" s="62"/>
      <c r="Y13" s="306"/>
    </row>
    <row r="14" spans="2:25" x14ac:dyDescent="0.2">
      <c r="C14" s="24"/>
      <c r="D14" s="29"/>
      <c r="E14" s="508" t="s">
        <v>24</v>
      </c>
      <c r="F14" s="30" t="s">
        <v>175</v>
      </c>
      <c r="G14" s="30"/>
      <c r="H14" s="31"/>
      <c r="I14" s="32"/>
      <c r="J14" s="119">
        <v>17034</v>
      </c>
      <c r="K14" s="198">
        <v>15300</v>
      </c>
      <c r="L14" s="33">
        <v>15517</v>
      </c>
      <c r="M14" s="33">
        <v>15585</v>
      </c>
      <c r="N14" s="119">
        <v>16870</v>
      </c>
      <c r="O14" s="119">
        <v>16723</v>
      </c>
      <c r="P14" s="119">
        <v>16741</v>
      </c>
      <c r="Q14" s="33">
        <v>16660</v>
      </c>
      <c r="R14" s="33">
        <v>17104</v>
      </c>
      <c r="S14" s="206" t="s">
        <v>23</v>
      </c>
      <c r="T14" s="334" t="s">
        <v>23</v>
      </c>
      <c r="U14" s="62"/>
    </row>
    <row r="15" spans="2:25" x14ac:dyDescent="0.2">
      <c r="C15" s="24"/>
      <c r="D15" s="34"/>
      <c r="E15" s="510"/>
      <c r="F15" s="47" t="s">
        <v>177</v>
      </c>
      <c r="G15" s="47"/>
      <c r="H15" s="48"/>
      <c r="I15" s="49"/>
      <c r="J15" s="120">
        <v>2512</v>
      </c>
      <c r="K15" s="199">
        <v>2416</v>
      </c>
      <c r="L15" s="35">
        <v>2472</v>
      </c>
      <c r="M15" s="35">
        <v>2457</v>
      </c>
      <c r="N15" s="120">
        <v>2704</v>
      </c>
      <c r="O15" s="120">
        <v>2677</v>
      </c>
      <c r="P15" s="120">
        <v>2842</v>
      </c>
      <c r="Q15" s="35">
        <v>2857</v>
      </c>
      <c r="R15" s="35">
        <v>3042</v>
      </c>
      <c r="S15" s="208" t="s">
        <v>23</v>
      </c>
      <c r="T15" s="337" t="s">
        <v>23</v>
      </c>
      <c r="U15" s="62"/>
    </row>
    <row r="16" spans="2:25" ht="13.5" thickBot="1" x14ac:dyDescent="0.25">
      <c r="C16" s="24"/>
      <c r="D16" s="46"/>
      <c r="E16" s="505"/>
      <c r="F16" s="77" t="s">
        <v>178</v>
      </c>
      <c r="G16" s="77"/>
      <c r="H16" s="78"/>
      <c r="I16" s="79"/>
      <c r="J16" s="121">
        <v>10358</v>
      </c>
      <c r="K16" s="200">
        <v>9738</v>
      </c>
      <c r="L16" s="50">
        <v>10015</v>
      </c>
      <c r="M16" s="50">
        <v>10011</v>
      </c>
      <c r="N16" s="121">
        <v>10328</v>
      </c>
      <c r="O16" s="121">
        <v>10549</v>
      </c>
      <c r="P16" s="121">
        <v>11494</v>
      </c>
      <c r="Q16" s="50">
        <v>11823</v>
      </c>
      <c r="R16" s="50">
        <v>12173</v>
      </c>
      <c r="S16" s="210" t="s">
        <v>23</v>
      </c>
      <c r="T16" s="338" t="s">
        <v>23</v>
      </c>
      <c r="U16" s="62"/>
    </row>
    <row r="17" spans="3:21" x14ac:dyDescent="0.2">
      <c r="C17" s="24"/>
      <c r="D17" s="103"/>
      <c r="E17" s="104" t="s">
        <v>136</v>
      </c>
      <c r="F17" s="104"/>
      <c r="G17" s="104"/>
      <c r="H17" s="105"/>
      <c r="I17" s="106"/>
      <c r="J17" s="224">
        <v>26402</v>
      </c>
      <c r="K17" s="197">
        <v>24312</v>
      </c>
      <c r="L17" s="83">
        <v>24651</v>
      </c>
      <c r="M17" s="83">
        <v>24432</v>
      </c>
      <c r="N17" s="224">
        <v>26108</v>
      </c>
      <c r="O17" s="224">
        <v>26119</v>
      </c>
      <c r="P17" s="224">
        <v>27255</v>
      </c>
      <c r="Q17" s="83">
        <v>27674</v>
      </c>
      <c r="R17" s="83">
        <v>28473</v>
      </c>
      <c r="S17" s="204" t="s">
        <v>23</v>
      </c>
      <c r="T17" s="336" t="s">
        <v>23</v>
      </c>
      <c r="U17" s="62"/>
    </row>
    <row r="18" spans="3:21" x14ac:dyDescent="0.2">
      <c r="C18" s="24"/>
      <c r="D18" s="29"/>
      <c r="E18" s="508" t="s">
        <v>24</v>
      </c>
      <c r="F18" s="30" t="s">
        <v>175</v>
      </c>
      <c r="G18" s="30"/>
      <c r="H18" s="31"/>
      <c r="I18" s="32"/>
      <c r="J18" s="119">
        <v>15419</v>
      </c>
      <c r="K18" s="198">
        <v>13979</v>
      </c>
      <c r="L18" s="33">
        <v>14117</v>
      </c>
      <c r="M18" s="33">
        <v>14023</v>
      </c>
      <c r="N18" s="119">
        <v>15198</v>
      </c>
      <c r="O18" s="119">
        <v>15148</v>
      </c>
      <c r="P18" s="119">
        <v>15404</v>
      </c>
      <c r="Q18" s="33">
        <v>15405</v>
      </c>
      <c r="R18" s="33">
        <v>15713</v>
      </c>
      <c r="S18" s="206" t="s">
        <v>23</v>
      </c>
      <c r="T18" s="334" t="s">
        <v>23</v>
      </c>
      <c r="U18" s="62"/>
    </row>
    <row r="19" spans="3:21" x14ac:dyDescent="0.2">
      <c r="C19" s="24"/>
      <c r="D19" s="34"/>
      <c r="E19" s="510"/>
      <c r="F19" s="47" t="s">
        <v>177</v>
      </c>
      <c r="G19" s="47"/>
      <c r="H19" s="48"/>
      <c r="I19" s="49"/>
      <c r="J19" s="120">
        <v>2208</v>
      </c>
      <c r="K19" s="199">
        <v>2085</v>
      </c>
      <c r="L19" s="35">
        <v>2144</v>
      </c>
      <c r="M19" s="35">
        <v>2116</v>
      </c>
      <c r="N19" s="120">
        <v>2277</v>
      </c>
      <c r="O19" s="120">
        <v>2256</v>
      </c>
      <c r="P19" s="120">
        <v>2339</v>
      </c>
      <c r="Q19" s="35">
        <v>2400</v>
      </c>
      <c r="R19" s="35">
        <v>2590</v>
      </c>
      <c r="S19" s="208" t="s">
        <v>23</v>
      </c>
      <c r="T19" s="337" t="s">
        <v>23</v>
      </c>
      <c r="U19" s="62"/>
    </row>
    <row r="20" spans="3:21" ht="13.5" thickBot="1" x14ac:dyDescent="0.25">
      <c r="C20" s="24"/>
      <c r="D20" s="46"/>
      <c r="E20" s="505"/>
      <c r="F20" s="77" t="s">
        <v>178</v>
      </c>
      <c r="G20" s="77"/>
      <c r="H20" s="78"/>
      <c r="I20" s="79"/>
      <c r="J20" s="121">
        <v>8775</v>
      </c>
      <c r="K20" s="200">
        <v>8248</v>
      </c>
      <c r="L20" s="50">
        <v>8390</v>
      </c>
      <c r="M20" s="50">
        <v>8293</v>
      </c>
      <c r="N20" s="121">
        <v>8633</v>
      </c>
      <c r="O20" s="121">
        <v>8715</v>
      </c>
      <c r="P20" s="121">
        <v>9512</v>
      </c>
      <c r="Q20" s="50">
        <v>9869</v>
      </c>
      <c r="R20" s="50">
        <v>10170</v>
      </c>
      <c r="S20" s="210" t="s">
        <v>23</v>
      </c>
      <c r="T20" s="338" t="s">
        <v>23</v>
      </c>
      <c r="U20" s="62"/>
    </row>
    <row r="21" spans="3:21" x14ac:dyDescent="0.2">
      <c r="C21" s="24"/>
      <c r="D21" s="15"/>
      <c r="E21" s="73" t="s">
        <v>205</v>
      </c>
      <c r="F21" s="73"/>
      <c r="G21" s="73"/>
      <c r="H21" s="107"/>
      <c r="I21" s="108"/>
      <c r="J21" s="224">
        <v>2046</v>
      </c>
      <c r="K21" s="197">
        <v>1822</v>
      </c>
      <c r="L21" s="83">
        <v>2016</v>
      </c>
      <c r="M21" s="83">
        <v>2186</v>
      </c>
      <c r="N21" s="224">
        <v>2322</v>
      </c>
      <c r="O21" s="224">
        <v>2379</v>
      </c>
      <c r="P21" s="224">
        <v>2365</v>
      </c>
      <c r="Q21" s="83">
        <v>2236</v>
      </c>
      <c r="R21" s="83">
        <v>2300</v>
      </c>
      <c r="S21" s="204" t="s">
        <v>23</v>
      </c>
      <c r="T21" s="336" t="s">
        <v>23</v>
      </c>
      <c r="U21" s="62"/>
    </row>
    <row r="22" spans="3:21" x14ac:dyDescent="0.2">
      <c r="C22" s="24"/>
      <c r="D22" s="29"/>
      <c r="E22" s="508" t="s">
        <v>24</v>
      </c>
      <c r="F22" s="30" t="s">
        <v>175</v>
      </c>
      <c r="G22" s="30"/>
      <c r="H22" s="31"/>
      <c r="I22" s="32"/>
      <c r="J22" s="119">
        <v>905</v>
      </c>
      <c r="K22" s="198">
        <v>740</v>
      </c>
      <c r="L22" s="33">
        <v>814</v>
      </c>
      <c r="M22" s="33">
        <v>919</v>
      </c>
      <c r="N22" s="119">
        <v>974</v>
      </c>
      <c r="O22" s="119">
        <v>947</v>
      </c>
      <c r="P22" s="119">
        <v>751</v>
      </c>
      <c r="Q22" s="33">
        <v>682</v>
      </c>
      <c r="R22" s="33">
        <v>754</v>
      </c>
      <c r="S22" s="206" t="s">
        <v>23</v>
      </c>
      <c r="T22" s="334" t="s">
        <v>23</v>
      </c>
      <c r="U22" s="62"/>
    </row>
    <row r="23" spans="3:21" x14ac:dyDescent="0.2">
      <c r="C23" s="24"/>
      <c r="D23" s="34"/>
      <c r="E23" s="510"/>
      <c r="F23" s="47" t="s">
        <v>177</v>
      </c>
      <c r="G23" s="47"/>
      <c r="H23" s="48"/>
      <c r="I23" s="49"/>
      <c r="J23" s="120">
        <v>237</v>
      </c>
      <c r="K23" s="199">
        <v>254</v>
      </c>
      <c r="L23" s="35">
        <v>251</v>
      </c>
      <c r="M23" s="35">
        <v>249</v>
      </c>
      <c r="N23" s="120">
        <v>337</v>
      </c>
      <c r="O23" s="120">
        <v>352</v>
      </c>
      <c r="P23" s="120">
        <v>398</v>
      </c>
      <c r="Q23" s="35">
        <v>375</v>
      </c>
      <c r="R23" s="35">
        <v>356</v>
      </c>
      <c r="S23" s="208" t="s">
        <v>23</v>
      </c>
      <c r="T23" s="337" t="s">
        <v>23</v>
      </c>
      <c r="U23" s="62"/>
    </row>
    <row r="24" spans="3:21" ht="13.5" thickBot="1" x14ac:dyDescent="0.25">
      <c r="C24" s="24"/>
      <c r="D24" s="46"/>
      <c r="E24" s="505"/>
      <c r="F24" s="77" t="s">
        <v>178</v>
      </c>
      <c r="G24" s="77"/>
      <c r="H24" s="78"/>
      <c r="I24" s="79"/>
      <c r="J24" s="121">
        <v>904</v>
      </c>
      <c r="K24" s="200">
        <v>828</v>
      </c>
      <c r="L24" s="50">
        <v>951</v>
      </c>
      <c r="M24" s="50">
        <v>1018</v>
      </c>
      <c r="N24" s="121">
        <v>1011</v>
      </c>
      <c r="O24" s="121">
        <v>1080</v>
      </c>
      <c r="P24" s="121">
        <v>1216</v>
      </c>
      <c r="Q24" s="50">
        <v>1179</v>
      </c>
      <c r="R24" s="50">
        <v>1190</v>
      </c>
      <c r="S24" s="210" t="s">
        <v>23</v>
      </c>
      <c r="T24" s="338" t="s">
        <v>23</v>
      </c>
      <c r="U24" s="62"/>
    </row>
    <row r="25" spans="3:21" x14ac:dyDescent="0.2">
      <c r="C25" s="24"/>
      <c r="D25" s="15"/>
      <c r="E25" s="73" t="s">
        <v>141</v>
      </c>
      <c r="F25" s="73"/>
      <c r="G25" s="73"/>
      <c r="H25" s="107"/>
      <c r="I25" s="108"/>
      <c r="J25" s="224">
        <v>1456</v>
      </c>
      <c r="K25" s="197">
        <v>1320</v>
      </c>
      <c r="L25" s="83">
        <v>1337</v>
      </c>
      <c r="M25" s="83">
        <v>1435</v>
      </c>
      <c r="N25" s="224">
        <v>1472</v>
      </c>
      <c r="O25" s="224">
        <v>1451</v>
      </c>
      <c r="P25" s="224">
        <v>1457</v>
      </c>
      <c r="Q25" s="83">
        <v>1430</v>
      </c>
      <c r="R25" s="83">
        <v>1546</v>
      </c>
      <c r="S25" s="204" t="s">
        <v>23</v>
      </c>
      <c r="T25" s="336" t="s">
        <v>23</v>
      </c>
      <c r="U25" s="62"/>
    </row>
    <row r="26" spans="3:21" x14ac:dyDescent="0.2">
      <c r="C26" s="24"/>
      <c r="D26" s="29"/>
      <c r="E26" s="508" t="s">
        <v>24</v>
      </c>
      <c r="F26" s="30" t="s">
        <v>175</v>
      </c>
      <c r="G26" s="30"/>
      <c r="H26" s="31"/>
      <c r="I26" s="32"/>
      <c r="J26" s="119">
        <v>710</v>
      </c>
      <c r="K26" s="198">
        <v>581</v>
      </c>
      <c r="L26" s="33">
        <v>586</v>
      </c>
      <c r="M26" s="33">
        <v>643</v>
      </c>
      <c r="N26" s="119">
        <v>698</v>
      </c>
      <c r="O26" s="119">
        <v>628</v>
      </c>
      <c r="P26" s="119">
        <v>586</v>
      </c>
      <c r="Q26" s="33">
        <v>573</v>
      </c>
      <c r="R26" s="33">
        <v>637</v>
      </c>
      <c r="S26" s="206" t="s">
        <v>23</v>
      </c>
      <c r="T26" s="334" t="s">
        <v>23</v>
      </c>
      <c r="U26" s="62"/>
    </row>
    <row r="27" spans="3:21" x14ac:dyDescent="0.2">
      <c r="C27" s="24"/>
      <c r="D27" s="34"/>
      <c r="E27" s="515"/>
      <c r="F27" s="47" t="s">
        <v>177</v>
      </c>
      <c r="G27" s="47"/>
      <c r="H27" s="48"/>
      <c r="I27" s="49"/>
      <c r="J27" s="120">
        <v>67</v>
      </c>
      <c r="K27" s="199">
        <v>77</v>
      </c>
      <c r="L27" s="35">
        <v>77</v>
      </c>
      <c r="M27" s="35">
        <v>92</v>
      </c>
      <c r="N27" s="120">
        <v>90</v>
      </c>
      <c r="O27" s="120">
        <v>69</v>
      </c>
      <c r="P27" s="120">
        <v>105</v>
      </c>
      <c r="Q27" s="35">
        <v>82</v>
      </c>
      <c r="R27" s="35">
        <v>96</v>
      </c>
      <c r="S27" s="208" t="s">
        <v>23</v>
      </c>
      <c r="T27" s="337" t="s">
        <v>23</v>
      </c>
      <c r="U27" s="62"/>
    </row>
    <row r="28" spans="3:21" ht="13.5" thickBot="1" x14ac:dyDescent="0.25">
      <c r="C28" s="24"/>
      <c r="D28" s="46"/>
      <c r="E28" s="516"/>
      <c r="F28" s="77" t="s">
        <v>178</v>
      </c>
      <c r="G28" s="77"/>
      <c r="H28" s="78"/>
      <c r="I28" s="79"/>
      <c r="J28" s="121">
        <v>679</v>
      </c>
      <c r="K28" s="200">
        <v>662</v>
      </c>
      <c r="L28" s="50">
        <v>674</v>
      </c>
      <c r="M28" s="50">
        <v>700</v>
      </c>
      <c r="N28" s="121">
        <v>684</v>
      </c>
      <c r="O28" s="121">
        <v>754</v>
      </c>
      <c r="P28" s="121">
        <v>766</v>
      </c>
      <c r="Q28" s="50">
        <v>775</v>
      </c>
      <c r="R28" s="50">
        <v>813</v>
      </c>
      <c r="S28" s="210" t="s">
        <v>23</v>
      </c>
      <c r="T28" s="338" t="s">
        <v>23</v>
      </c>
      <c r="U28" s="62"/>
    </row>
    <row r="29" spans="3:21" ht="13.5" x14ac:dyDescent="0.25">
      <c r="D29" s="110" t="s">
        <v>112</v>
      </c>
      <c r="E29" s="109"/>
      <c r="F29" s="109"/>
      <c r="G29" s="109"/>
      <c r="H29" s="109"/>
      <c r="I29" s="110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51" t="s">
        <v>198</v>
      </c>
    </row>
    <row r="30" spans="3:21" ht="23.25" customHeight="1" x14ac:dyDescent="0.2">
      <c r="D30" s="192" t="s">
        <v>81</v>
      </c>
      <c r="E30" s="514" t="s">
        <v>261</v>
      </c>
      <c r="F30" s="514"/>
      <c r="G30" s="514"/>
      <c r="H30" s="514"/>
      <c r="I30" s="514"/>
      <c r="J30" s="514"/>
      <c r="K30" s="514"/>
      <c r="L30" s="514"/>
      <c r="M30" s="514"/>
      <c r="N30" s="514"/>
      <c r="O30" s="514"/>
      <c r="P30" s="514"/>
      <c r="Q30" s="514"/>
      <c r="R30" s="514"/>
      <c r="S30" s="514"/>
      <c r="T30" s="514"/>
    </row>
    <row r="31" spans="3:21" x14ac:dyDescent="0.2">
      <c r="D31" s="192" t="s">
        <v>90</v>
      </c>
      <c r="E31" s="514" t="s">
        <v>201</v>
      </c>
      <c r="F31" s="514"/>
      <c r="G31" s="514"/>
      <c r="H31" s="514"/>
      <c r="I31" s="514"/>
      <c r="J31" s="514"/>
      <c r="K31" s="514"/>
      <c r="L31" s="514"/>
      <c r="M31" s="514"/>
      <c r="N31" s="514"/>
      <c r="O31" s="514"/>
      <c r="P31" s="514"/>
      <c r="Q31" s="514"/>
      <c r="R31" s="514"/>
      <c r="S31" s="514"/>
      <c r="T31" s="514"/>
    </row>
    <row r="32" spans="3:21" ht="12.75" customHeight="1" x14ac:dyDescent="0.2">
      <c r="D32" s="192" t="s">
        <v>156</v>
      </c>
      <c r="E32" s="514" t="s">
        <v>254</v>
      </c>
      <c r="F32" s="514"/>
      <c r="G32" s="514"/>
      <c r="H32" s="514"/>
      <c r="I32" s="514"/>
      <c r="J32" s="514"/>
      <c r="K32" s="514"/>
      <c r="L32" s="514"/>
      <c r="M32" s="514"/>
      <c r="N32" s="514"/>
      <c r="O32" s="514"/>
      <c r="P32" s="514"/>
      <c r="Q32" s="514"/>
      <c r="R32" s="514"/>
      <c r="S32" s="514"/>
      <c r="T32" s="514"/>
    </row>
    <row r="38" ht="23.25" customHeight="1" x14ac:dyDescent="0.2"/>
  </sheetData>
  <mergeCells count="20">
    <mergeCell ref="E18:E20"/>
    <mergeCell ref="S7:S10"/>
    <mergeCell ref="E32:T32"/>
    <mergeCell ref="R7:R10"/>
    <mergeCell ref="E31:T31"/>
    <mergeCell ref="E26:E28"/>
    <mergeCell ref="E22:E24"/>
    <mergeCell ref="E30:T30"/>
    <mergeCell ref="D6:T6"/>
    <mergeCell ref="E14:E16"/>
    <mergeCell ref="D7:I11"/>
    <mergeCell ref="K7:K10"/>
    <mergeCell ref="L7:L10"/>
    <mergeCell ref="T7:T10"/>
    <mergeCell ref="P7:P10"/>
    <mergeCell ref="Q7:Q10"/>
    <mergeCell ref="J7:J10"/>
    <mergeCell ref="M7:M10"/>
    <mergeCell ref="O7:O10"/>
    <mergeCell ref="N7:N10"/>
  </mergeCells>
  <phoneticPr fontId="0" type="noConversion"/>
  <conditionalFormatting sqref="D6">
    <cfRule type="cellIs" dxfId="29" priority="2" stopIfTrue="1" operator="equal">
      <formula>"   sem (do závorky) poznámku, proč vývojová řada nezečíná jako obvykle - nebo červenou buňku vymazat"</formula>
    </cfRule>
  </conditionalFormatting>
  <conditionalFormatting sqref="T29">
    <cfRule type="expression" dxfId="28" priority="1" stopIfTrue="1">
      <formula>U29="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29">
    <pageSetUpPr autoPageBreaks="0"/>
  </sheetPr>
  <dimension ref="B1:AA38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1.140625" style="55" customWidth="1"/>
    <col min="5" max="5" width="2.140625" style="55" customWidth="1"/>
    <col min="6" max="6" width="1.7109375" style="55" customWidth="1"/>
    <col min="7" max="7" width="10.140625" style="55" customWidth="1"/>
    <col min="8" max="8" width="6" style="55" customWidth="1"/>
    <col min="9" max="20" width="8.140625" style="55" customWidth="1"/>
    <col min="21" max="26" width="1.7109375" style="55" customWidth="1"/>
    <col min="27" max="27" width="5.7109375" style="55" customWidth="1"/>
    <col min="28" max="44" width="1.7109375" style="55" customWidth="1"/>
    <col min="45" max="16384" width="9.140625" style="55"/>
  </cols>
  <sheetData>
    <row r="1" spans="2:27" hidden="1" x14ac:dyDescent="0.2"/>
    <row r="2" spans="2:27" hidden="1" x14ac:dyDescent="0.2"/>
    <row r="3" spans="2:27" ht="9" customHeight="1" x14ac:dyDescent="0.2">
      <c r="C3" s="54"/>
    </row>
    <row r="4" spans="2:27" s="56" customFormat="1" ht="15.75" x14ac:dyDescent="0.2">
      <c r="D4" s="20" t="s">
        <v>114</v>
      </c>
      <c r="E4" s="57"/>
      <c r="F4" s="57"/>
      <c r="G4" s="57"/>
      <c r="H4" s="20" t="s">
        <v>142</v>
      </c>
      <c r="I4" s="20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2:27" s="56" customFormat="1" ht="15.75" x14ac:dyDescent="0.2">
      <c r="B5" s="201">
        <v>6</v>
      </c>
      <c r="D5" s="203" t="s">
        <v>253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2:27" s="59" customFormat="1" ht="27" customHeight="1" thickBot="1" x14ac:dyDescent="0.25">
      <c r="D6" s="511"/>
      <c r="E6" s="511"/>
      <c r="F6" s="511"/>
      <c r="G6" s="511"/>
      <c r="H6" s="511"/>
      <c r="I6" s="511"/>
      <c r="J6" s="511"/>
      <c r="K6" s="511"/>
      <c r="L6" s="511"/>
      <c r="M6" s="511"/>
      <c r="N6" s="511"/>
      <c r="O6" s="511"/>
      <c r="P6" s="511"/>
      <c r="Q6" s="511"/>
      <c r="R6" s="511"/>
      <c r="S6" s="511"/>
      <c r="T6" s="511"/>
      <c r="U6" s="53" t="s">
        <v>89</v>
      </c>
    </row>
    <row r="7" spans="2:27" ht="6" customHeight="1" x14ac:dyDescent="0.2">
      <c r="C7" s="24"/>
      <c r="D7" s="455" t="s">
        <v>85</v>
      </c>
      <c r="E7" s="456"/>
      <c r="F7" s="456"/>
      <c r="G7" s="456"/>
      <c r="H7" s="456"/>
      <c r="I7" s="457"/>
      <c r="J7" s="444" t="s">
        <v>195</v>
      </c>
      <c r="K7" s="512" t="s">
        <v>200</v>
      </c>
      <c r="L7" s="469" t="s">
        <v>204</v>
      </c>
      <c r="M7" s="469" t="s">
        <v>212</v>
      </c>
      <c r="N7" s="469" t="s">
        <v>214</v>
      </c>
      <c r="O7" s="469" t="s">
        <v>220</v>
      </c>
      <c r="P7" s="469" t="s">
        <v>222</v>
      </c>
      <c r="Q7" s="469" t="s">
        <v>224</v>
      </c>
      <c r="R7" s="469" t="s">
        <v>227</v>
      </c>
      <c r="S7" s="469" t="s">
        <v>236</v>
      </c>
      <c r="T7" s="467" t="s">
        <v>249</v>
      </c>
      <c r="U7" s="62"/>
    </row>
    <row r="8" spans="2:27" ht="6" customHeight="1" x14ac:dyDescent="0.2">
      <c r="C8" s="24"/>
      <c r="D8" s="458"/>
      <c r="E8" s="459"/>
      <c r="F8" s="459"/>
      <c r="G8" s="459"/>
      <c r="H8" s="459"/>
      <c r="I8" s="460"/>
      <c r="J8" s="445"/>
      <c r="K8" s="513"/>
      <c r="L8" s="470"/>
      <c r="M8" s="470"/>
      <c r="N8" s="470"/>
      <c r="O8" s="470"/>
      <c r="P8" s="470"/>
      <c r="Q8" s="470"/>
      <c r="R8" s="470"/>
      <c r="S8" s="470"/>
      <c r="T8" s="468"/>
      <c r="U8" s="62"/>
    </row>
    <row r="9" spans="2:27" ht="6" customHeight="1" x14ac:dyDescent="0.2">
      <c r="C9" s="24"/>
      <c r="D9" s="458"/>
      <c r="E9" s="459"/>
      <c r="F9" s="459"/>
      <c r="G9" s="459"/>
      <c r="H9" s="459"/>
      <c r="I9" s="460"/>
      <c r="J9" s="445"/>
      <c r="K9" s="513"/>
      <c r="L9" s="470"/>
      <c r="M9" s="470"/>
      <c r="N9" s="470"/>
      <c r="O9" s="470"/>
      <c r="P9" s="470"/>
      <c r="Q9" s="470"/>
      <c r="R9" s="470"/>
      <c r="S9" s="470"/>
      <c r="T9" s="468"/>
      <c r="U9" s="62"/>
    </row>
    <row r="10" spans="2:27" ht="6" customHeight="1" x14ac:dyDescent="0.2">
      <c r="C10" s="24"/>
      <c r="D10" s="458"/>
      <c r="E10" s="459"/>
      <c r="F10" s="459"/>
      <c r="G10" s="459"/>
      <c r="H10" s="459"/>
      <c r="I10" s="460"/>
      <c r="J10" s="445"/>
      <c r="K10" s="513"/>
      <c r="L10" s="470"/>
      <c r="M10" s="470"/>
      <c r="N10" s="470"/>
      <c r="O10" s="470"/>
      <c r="P10" s="470"/>
      <c r="Q10" s="470"/>
      <c r="R10" s="470"/>
      <c r="S10" s="470"/>
      <c r="T10" s="468"/>
      <c r="U10" s="62"/>
    </row>
    <row r="11" spans="2:27" ht="15" customHeight="1" thickBot="1" x14ac:dyDescent="0.25">
      <c r="C11" s="24"/>
      <c r="D11" s="461"/>
      <c r="E11" s="462"/>
      <c r="F11" s="462"/>
      <c r="G11" s="462"/>
      <c r="H11" s="462"/>
      <c r="I11" s="463"/>
      <c r="J11" s="99" t="s">
        <v>81</v>
      </c>
      <c r="K11" s="196" t="s">
        <v>90</v>
      </c>
      <c r="L11" s="23" t="s">
        <v>90</v>
      </c>
      <c r="M11" s="23" t="s">
        <v>90</v>
      </c>
      <c r="N11" s="23" t="s">
        <v>90</v>
      </c>
      <c r="O11" s="23" t="s">
        <v>90</v>
      </c>
      <c r="P11" s="23" t="s">
        <v>90</v>
      </c>
      <c r="Q11" s="23" t="s">
        <v>90</v>
      </c>
      <c r="R11" s="23" t="s">
        <v>90</v>
      </c>
      <c r="S11" s="23" t="s">
        <v>156</v>
      </c>
      <c r="T11" s="239" t="s">
        <v>156</v>
      </c>
      <c r="U11" s="62"/>
    </row>
    <row r="12" spans="2:27" ht="14.25" thickTop="1" thickBot="1" x14ac:dyDescent="0.25">
      <c r="C12" s="24"/>
      <c r="D12" s="85" t="s">
        <v>153</v>
      </c>
      <c r="E12" s="86"/>
      <c r="F12" s="86"/>
      <c r="G12" s="86"/>
      <c r="H12" s="86"/>
      <c r="I12" s="86"/>
      <c r="J12" s="102"/>
      <c r="K12" s="153"/>
      <c r="L12" s="142"/>
      <c r="M12" s="100"/>
      <c r="N12" s="101"/>
      <c r="O12" s="101"/>
      <c r="P12" s="101"/>
      <c r="Q12" s="100"/>
      <c r="R12" s="100"/>
      <c r="S12" s="100"/>
      <c r="T12" s="143"/>
      <c r="U12" s="62"/>
    </row>
    <row r="13" spans="2:27" x14ac:dyDescent="0.2">
      <c r="C13" s="24"/>
      <c r="D13" s="19"/>
      <c r="E13" s="80" t="s">
        <v>22</v>
      </c>
      <c r="F13" s="80"/>
      <c r="G13" s="80"/>
      <c r="H13" s="81"/>
      <c r="I13" s="82"/>
      <c r="J13" s="112">
        <v>0.54033933830836778</v>
      </c>
      <c r="K13" s="252">
        <v>0.55934965975306628</v>
      </c>
      <c r="L13" s="285">
        <v>0.55775971956660297</v>
      </c>
      <c r="M13" s="111">
        <v>0.53690979731669508</v>
      </c>
      <c r="N13" s="154">
        <v>0.54057669709843625</v>
      </c>
      <c r="O13" s="154">
        <v>0.51560643883963153</v>
      </c>
      <c r="P13" s="154">
        <v>0.49231670996768268</v>
      </c>
      <c r="Q13" s="111">
        <v>0.47336384370232754</v>
      </c>
      <c r="R13" s="111">
        <v>0.45813310652774825</v>
      </c>
      <c r="S13" s="440" t="s">
        <v>23</v>
      </c>
      <c r="T13" s="434" t="s">
        <v>23</v>
      </c>
      <c r="U13" s="62"/>
      <c r="AA13" s="306"/>
    </row>
    <row r="14" spans="2:27" x14ac:dyDescent="0.2">
      <c r="C14" s="24"/>
      <c r="D14" s="29"/>
      <c r="E14" s="508" t="s">
        <v>24</v>
      </c>
      <c r="F14" s="30" t="s">
        <v>175</v>
      </c>
      <c r="G14" s="30"/>
      <c r="H14" s="31"/>
      <c r="I14" s="32"/>
      <c r="J14" s="114">
        <v>0.60344338954229848</v>
      </c>
      <c r="K14" s="253">
        <v>0.67463292032276556</v>
      </c>
      <c r="L14" s="286">
        <v>0.67465217391304344</v>
      </c>
      <c r="M14" s="113">
        <v>0.65056770746368342</v>
      </c>
      <c r="N14" s="155">
        <v>0.67664046205679451</v>
      </c>
      <c r="O14" s="155">
        <v>0.65575249000078428</v>
      </c>
      <c r="P14" s="155">
        <v>0.64847381468856524</v>
      </c>
      <c r="Q14" s="113">
        <v>0.65027322404371579</v>
      </c>
      <c r="R14" s="113">
        <v>0.63925848407833752</v>
      </c>
      <c r="S14" s="441" t="s">
        <v>23</v>
      </c>
      <c r="T14" s="431" t="s">
        <v>23</v>
      </c>
      <c r="U14" s="62"/>
      <c r="AA14" s="306"/>
    </row>
    <row r="15" spans="2:27" x14ac:dyDescent="0.2">
      <c r="C15" s="24"/>
      <c r="D15" s="34"/>
      <c r="E15" s="510"/>
      <c r="F15" s="47" t="s">
        <v>177</v>
      </c>
      <c r="G15" s="47"/>
      <c r="H15" s="48"/>
      <c r="I15" s="49"/>
      <c r="J15" s="116">
        <v>0.47369413539505939</v>
      </c>
      <c r="K15" s="254">
        <v>0.48650825614176402</v>
      </c>
      <c r="L15" s="287">
        <v>0.45583625299649638</v>
      </c>
      <c r="M15" s="115">
        <v>0.41700610997963339</v>
      </c>
      <c r="N15" s="156">
        <v>0.43368083400160384</v>
      </c>
      <c r="O15" s="156">
        <v>0.41749844042420464</v>
      </c>
      <c r="P15" s="156">
        <v>0.38910186199342828</v>
      </c>
      <c r="Q15" s="115">
        <v>0.33321670165616979</v>
      </c>
      <c r="R15" s="115">
        <v>0.31458117890382625</v>
      </c>
      <c r="S15" s="442" t="s">
        <v>23</v>
      </c>
      <c r="T15" s="432" t="s">
        <v>23</v>
      </c>
      <c r="U15" s="62"/>
      <c r="AA15" s="306"/>
    </row>
    <row r="16" spans="2:27" ht="13.5" thickBot="1" x14ac:dyDescent="0.25">
      <c r="C16" s="24"/>
      <c r="D16" s="46"/>
      <c r="E16" s="505"/>
      <c r="F16" s="77" t="s">
        <v>178</v>
      </c>
      <c r="G16" s="77"/>
      <c r="H16" s="78"/>
      <c r="I16" s="79"/>
      <c r="J16" s="118">
        <v>0.47487621492756282</v>
      </c>
      <c r="K16" s="255">
        <v>0.45426132387927415</v>
      </c>
      <c r="L16" s="251">
        <v>0.45971999081937115</v>
      </c>
      <c r="M16" s="117">
        <v>0.44689969197803669</v>
      </c>
      <c r="N16" s="157">
        <v>0.42769587543481863</v>
      </c>
      <c r="O16" s="157">
        <v>0.40307974475564556</v>
      </c>
      <c r="P16" s="157">
        <v>0.38308225569924009</v>
      </c>
      <c r="Q16" s="117">
        <v>0.36931871427232688</v>
      </c>
      <c r="R16" s="117">
        <v>0.35678067938685187</v>
      </c>
      <c r="S16" s="443" t="s">
        <v>23</v>
      </c>
      <c r="T16" s="433" t="s">
        <v>23</v>
      </c>
      <c r="U16" s="62"/>
      <c r="AA16" s="306"/>
    </row>
    <row r="17" spans="3:27" x14ac:dyDescent="0.2">
      <c r="C17" s="24"/>
      <c r="D17" s="103"/>
      <c r="E17" s="104" t="s">
        <v>136</v>
      </c>
      <c r="F17" s="104"/>
      <c r="G17" s="104"/>
      <c r="H17" s="105"/>
      <c r="I17" s="106"/>
      <c r="J17" s="112">
        <v>0.53034168290380246</v>
      </c>
      <c r="K17" s="252">
        <v>0.55389242020367713</v>
      </c>
      <c r="L17" s="285">
        <v>0.55007363770250373</v>
      </c>
      <c r="M17" s="111">
        <v>0.52923210224195816</v>
      </c>
      <c r="N17" s="154">
        <v>0.53267500459061878</v>
      </c>
      <c r="O17" s="154">
        <v>0.50874561745227898</v>
      </c>
      <c r="P17" s="154">
        <v>0.48692249973201845</v>
      </c>
      <c r="Q17" s="111">
        <v>0.4710628446925853</v>
      </c>
      <c r="R17" s="111">
        <v>0.45451352861361644</v>
      </c>
      <c r="S17" s="440" t="s">
        <v>23</v>
      </c>
      <c r="T17" s="434" t="s">
        <v>23</v>
      </c>
      <c r="U17" s="62"/>
      <c r="AA17" s="306"/>
    </row>
    <row r="18" spans="3:27" x14ac:dyDescent="0.2">
      <c r="C18" s="24"/>
      <c r="D18" s="29"/>
      <c r="E18" s="508" t="s">
        <v>24</v>
      </c>
      <c r="F18" s="30" t="s">
        <v>175</v>
      </c>
      <c r="G18" s="30"/>
      <c r="H18" s="31"/>
      <c r="I18" s="32"/>
      <c r="J18" s="114">
        <v>0.59117398972471435</v>
      </c>
      <c r="K18" s="253">
        <v>0.67061645478532017</v>
      </c>
      <c r="L18" s="286">
        <v>0.66841856060606064</v>
      </c>
      <c r="M18" s="113">
        <v>0.64497286358200723</v>
      </c>
      <c r="N18" s="155">
        <v>0.6704605611434622</v>
      </c>
      <c r="O18" s="155">
        <v>0.65010085404059914</v>
      </c>
      <c r="P18" s="155">
        <v>0.64470765496170424</v>
      </c>
      <c r="Q18" s="113">
        <v>0.64732330447936803</v>
      </c>
      <c r="R18" s="113">
        <v>0.63458664835830536</v>
      </c>
      <c r="S18" s="441" t="s">
        <v>23</v>
      </c>
      <c r="T18" s="431" t="s">
        <v>23</v>
      </c>
      <c r="U18" s="62"/>
      <c r="AA18" s="306"/>
    </row>
    <row r="19" spans="3:27" x14ac:dyDescent="0.2">
      <c r="C19" s="24"/>
      <c r="D19" s="34"/>
      <c r="E19" s="510"/>
      <c r="F19" s="47" t="s">
        <v>177</v>
      </c>
      <c r="G19" s="47"/>
      <c r="H19" s="48"/>
      <c r="I19" s="49"/>
      <c r="J19" s="116">
        <v>0.45033652865592494</v>
      </c>
      <c r="K19" s="254">
        <v>0.46498661909009814</v>
      </c>
      <c r="L19" s="287">
        <v>0.43799795709908068</v>
      </c>
      <c r="M19" s="115">
        <v>0.3943346999627283</v>
      </c>
      <c r="N19" s="156">
        <v>0.40386661936857043</v>
      </c>
      <c r="O19" s="156">
        <v>0.38923395445134573</v>
      </c>
      <c r="P19" s="156">
        <v>0.35590383444917834</v>
      </c>
      <c r="Q19" s="115">
        <v>0.31071983428275507</v>
      </c>
      <c r="R19" s="115">
        <v>0.29873125720876587</v>
      </c>
      <c r="S19" s="442" t="s">
        <v>23</v>
      </c>
      <c r="T19" s="432" t="s">
        <v>23</v>
      </c>
      <c r="U19" s="62"/>
      <c r="AA19" s="306"/>
    </row>
    <row r="20" spans="3:27" ht="13.5" thickBot="1" x14ac:dyDescent="0.25">
      <c r="C20" s="24"/>
      <c r="D20" s="46"/>
      <c r="E20" s="505"/>
      <c r="F20" s="77" t="s">
        <v>178</v>
      </c>
      <c r="G20" s="77"/>
      <c r="H20" s="78"/>
      <c r="I20" s="79"/>
      <c r="J20" s="118">
        <v>0.46680497925311204</v>
      </c>
      <c r="K20" s="255">
        <v>0.44430079724197369</v>
      </c>
      <c r="L20" s="251">
        <v>0.44630033512420875</v>
      </c>
      <c r="M20" s="117">
        <v>0.43516817967151178</v>
      </c>
      <c r="N20" s="157">
        <v>0.41691215530979864</v>
      </c>
      <c r="O20" s="157">
        <v>0.39180865890392486</v>
      </c>
      <c r="P20" s="157">
        <v>0.3728880003136148</v>
      </c>
      <c r="Q20" s="117">
        <v>0.36248438992139864</v>
      </c>
      <c r="R20" s="117">
        <v>0.348120764017252</v>
      </c>
      <c r="S20" s="443" t="s">
        <v>23</v>
      </c>
      <c r="T20" s="433" t="s">
        <v>23</v>
      </c>
      <c r="U20" s="62"/>
      <c r="AA20" s="306"/>
    </row>
    <row r="21" spans="3:27" x14ac:dyDescent="0.2">
      <c r="C21" s="24"/>
      <c r="D21" s="15"/>
      <c r="E21" s="73" t="s">
        <v>207</v>
      </c>
      <c r="F21" s="73"/>
      <c r="G21" s="73"/>
      <c r="H21" s="107"/>
      <c r="I21" s="108"/>
      <c r="J21" s="112">
        <v>0.69497282608695654</v>
      </c>
      <c r="K21" s="252">
        <v>0.73497377974989919</v>
      </c>
      <c r="L21" s="285">
        <v>0.75055845122859266</v>
      </c>
      <c r="M21" s="111">
        <v>0.71648639790232715</v>
      </c>
      <c r="N21" s="154">
        <v>0.70024125452352226</v>
      </c>
      <c r="O21" s="154">
        <v>0.66957500703630735</v>
      </c>
      <c r="P21" s="154">
        <v>0.63489932885906042</v>
      </c>
      <c r="Q21" s="111">
        <v>0.57688338493292057</v>
      </c>
      <c r="R21" s="111">
        <v>0.54181389870435803</v>
      </c>
      <c r="S21" s="440" t="s">
        <v>23</v>
      </c>
      <c r="T21" s="434" t="s">
        <v>23</v>
      </c>
      <c r="U21" s="62"/>
      <c r="AA21" s="306"/>
    </row>
    <row r="22" spans="3:27" x14ac:dyDescent="0.2">
      <c r="C22" s="24"/>
      <c r="D22" s="29"/>
      <c r="E22" s="508" t="s">
        <v>24</v>
      </c>
      <c r="F22" s="30" t="s">
        <v>175</v>
      </c>
      <c r="G22" s="30"/>
      <c r="H22" s="31"/>
      <c r="I22" s="32"/>
      <c r="J22" s="114">
        <v>0.77482876712328763</v>
      </c>
      <c r="K22" s="253">
        <v>0.7880724174653887</v>
      </c>
      <c r="L22" s="286">
        <v>0.84791666666666665</v>
      </c>
      <c r="M22" s="113">
        <v>0.78681506849315064</v>
      </c>
      <c r="N22" s="155">
        <v>0.76753349093774625</v>
      </c>
      <c r="O22" s="155">
        <v>0.79646761984861225</v>
      </c>
      <c r="P22" s="155">
        <v>0.78556485355648531</v>
      </c>
      <c r="Q22" s="113">
        <v>0.75777777777777777</v>
      </c>
      <c r="R22" s="113">
        <v>0.73994111874386659</v>
      </c>
      <c r="S22" s="441" t="s">
        <v>23</v>
      </c>
      <c r="T22" s="431" t="s">
        <v>23</v>
      </c>
      <c r="U22" s="62"/>
      <c r="AA22" s="306"/>
    </row>
    <row r="23" spans="3:27" x14ac:dyDescent="0.2">
      <c r="C23" s="24"/>
      <c r="D23" s="34"/>
      <c r="E23" s="510"/>
      <c r="F23" s="47" t="s">
        <v>177</v>
      </c>
      <c r="G23" s="47"/>
      <c r="H23" s="48"/>
      <c r="I23" s="49"/>
      <c r="J23" s="116">
        <v>0.76205787781350487</v>
      </c>
      <c r="K23" s="254">
        <v>0.67553191489361697</v>
      </c>
      <c r="L23" s="287">
        <v>0.65194805194805194</v>
      </c>
      <c r="M23" s="115">
        <v>0.64675324675324675</v>
      </c>
      <c r="N23" s="156">
        <v>0.73101952277657267</v>
      </c>
      <c r="O23" s="156">
        <v>0.68482490272373542</v>
      </c>
      <c r="P23" s="156">
        <v>0.72495446265938068</v>
      </c>
      <c r="Q23" s="115">
        <v>0.58411214953271029</v>
      </c>
      <c r="R23" s="115">
        <v>0.50140845070422535</v>
      </c>
      <c r="S23" s="442" t="s">
        <v>23</v>
      </c>
      <c r="T23" s="432" t="s">
        <v>23</v>
      </c>
      <c r="U23" s="62"/>
      <c r="AA23" s="306"/>
    </row>
    <row r="24" spans="3:27" ht="13.5" thickBot="1" x14ac:dyDescent="0.25">
      <c r="C24" s="24"/>
      <c r="D24" s="46"/>
      <c r="E24" s="505"/>
      <c r="F24" s="77" t="s">
        <v>178</v>
      </c>
      <c r="G24" s="77"/>
      <c r="H24" s="78"/>
      <c r="I24" s="79"/>
      <c r="J24" s="118">
        <v>0.61706484641638226</v>
      </c>
      <c r="K24" s="255">
        <v>0.71134020618556704</v>
      </c>
      <c r="L24" s="251">
        <v>0.70917225950783003</v>
      </c>
      <c r="M24" s="117">
        <v>0.67957276368491326</v>
      </c>
      <c r="N24" s="157">
        <v>0.63745271122320302</v>
      </c>
      <c r="O24" s="157">
        <v>0.58378378378378382</v>
      </c>
      <c r="P24" s="157">
        <v>0.5477477477477477</v>
      </c>
      <c r="Q24" s="117">
        <v>0.50514138817480725</v>
      </c>
      <c r="R24" s="117">
        <v>0.47297297297297297</v>
      </c>
      <c r="S24" s="443" t="s">
        <v>23</v>
      </c>
      <c r="T24" s="433" t="s">
        <v>23</v>
      </c>
      <c r="U24" s="62"/>
      <c r="AA24" s="306"/>
    </row>
    <row r="25" spans="3:27" x14ac:dyDescent="0.2">
      <c r="C25" s="24"/>
      <c r="D25" s="15"/>
      <c r="E25" s="73" t="s">
        <v>141</v>
      </c>
      <c r="F25" s="73"/>
      <c r="G25" s="73"/>
      <c r="H25" s="107"/>
      <c r="I25" s="108"/>
      <c r="J25" s="112">
        <v>0.55657492354740057</v>
      </c>
      <c r="K25" s="252">
        <v>0.4870848708487085</v>
      </c>
      <c r="L25" s="285">
        <v>0.49372230428360414</v>
      </c>
      <c r="M25" s="111">
        <v>0.47312891526541379</v>
      </c>
      <c r="N25" s="154">
        <v>0.49296718017414604</v>
      </c>
      <c r="O25" s="154">
        <v>0.45457393483709274</v>
      </c>
      <c r="P25" s="154">
        <v>0.42540145985401462</v>
      </c>
      <c r="Q25" s="111">
        <v>0.39910689366452695</v>
      </c>
      <c r="R25" s="111">
        <v>0.42298221614227088</v>
      </c>
      <c r="S25" s="440" t="s">
        <v>23</v>
      </c>
      <c r="T25" s="434" t="s">
        <v>23</v>
      </c>
      <c r="U25" s="62"/>
      <c r="AA25" s="306"/>
    </row>
    <row r="26" spans="3:27" x14ac:dyDescent="0.2">
      <c r="C26" s="24"/>
      <c r="D26" s="29"/>
      <c r="E26" s="508" t="s">
        <v>24</v>
      </c>
      <c r="F26" s="30" t="s">
        <v>175</v>
      </c>
      <c r="G26" s="30"/>
      <c r="H26" s="31"/>
      <c r="I26" s="32"/>
      <c r="J26" s="114">
        <v>0.72597137014314927</v>
      </c>
      <c r="K26" s="253">
        <v>0.64916201117318439</v>
      </c>
      <c r="L26" s="286">
        <v>0.63695652173913042</v>
      </c>
      <c r="M26" s="113">
        <v>0.61472275334608029</v>
      </c>
      <c r="N26" s="155">
        <v>0.70150753768844221</v>
      </c>
      <c r="O26" s="155">
        <v>0.62055335968379444</v>
      </c>
      <c r="P26" s="155">
        <v>0.60599793174767325</v>
      </c>
      <c r="Q26" s="113">
        <v>0.62147505422993488</v>
      </c>
      <c r="R26" s="113">
        <v>0.6526639344262295</v>
      </c>
      <c r="S26" s="441" t="s">
        <v>23</v>
      </c>
      <c r="T26" s="431" t="s">
        <v>23</v>
      </c>
      <c r="U26" s="62"/>
      <c r="AA26" s="306"/>
    </row>
    <row r="27" spans="3:27" x14ac:dyDescent="0.2">
      <c r="C27" s="24"/>
      <c r="D27" s="34"/>
      <c r="E27" s="515"/>
      <c r="F27" s="47" t="s">
        <v>177</v>
      </c>
      <c r="G27" s="47"/>
      <c r="H27" s="48"/>
      <c r="I27" s="49"/>
      <c r="J27" s="116">
        <v>0.7528089887640449</v>
      </c>
      <c r="K27" s="254">
        <v>0.72641509433962259</v>
      </c>
      <c r="L27" s="287">
        <v>0.53846153846153844</v>
      </c>
      <c r="M27" s="115">
        <v>0.65248226950354615</v>
      </c>
      <c r="N27" s="156">
        <v>0.66176470588235292</v>
      </c>
      <c r="O27" s="156">
        <v>0.67647058823529416</v>
      </c>
      <c r="P27" s="156">
        <v>0.57377049180327866</v>
      </c>
      <c r="Q27" s="115">
        <v>0.39423076923076922</v>
      </c>
      <c r="R27" s="115">
        <v>0.33103448275862069</v>
      </c>
      <c r="S27" s="442" t="s">
        <v>23</v>
      </c>
      <c r="T27" s="432" t="s">
        <v>23</v>
      </c>
      <c r="U27" s="62"/>
      <c r="AA27" s="306"/>
    </row>
    <row r="28" spans="3:27" ht="13.5" thickBot="1" x14ac:dyDescent="0.25">
      <c r="C28" s="24"/>
      <c r="D28" s="46"/>
      <c r="E28" s="516"/>
      <c r="F28" s="77" t="s">
        <v>178</v>
      </c>
      <c r="G28" s="77"/>
      <c r="H28" s="78"/>
      <c r="I28" s="79"/>
      <c r="J28" s="118">
        <v>0.43834732085216266</v>
      </c>
      <c r="K28" s="255">
        <v>0.38736102984201287</v>
      </c>
      <c r="L28" s="251">
        <v>0.40972644376899697</v>
      </c>
      <c r="M28" s="117">
        <v>0.37919826652221017</v>
      </c>
      <c r="N28" s="157">
        <v>0.36873315363881404</v>
      </c>
      <c r="O28" s="157">
        <v>0.36284889316650626</v>
      </c>
      <c r="P28" s="157">
        <v>0.33670329670329668</v>
      </c>
      <c r="Q28" s="117">
        <v>0.31593966571545046</v>
      </c>
      <c r="R28" s="117">
        <v>0.34030975303474259</v>
      </c>
      <c r="S28" s="443" t="s">
        <v>23</v>
      </c>
      <c r="T28" s="433" t="s">
        <v>23</v>
      </c>
      <c r="U28" s="62"/>
      <c r="AA28" s="306"/>
    </row>
    <row r="29" spans="3:27" ht="13.5" x14ac:dyDescent="0.25">
      <c r="D29" s="110" t="s">
        <v>112</v>
      </c>
      <c r="E29" s="109"/>
      <c r="F29" s="109"/>
      <c r="G29" s="109"/>
      <c r="H29" s="109"/>
      <c r="I29" s="110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51" t="s">
        <v>198</v>
      </c>
    </row>
    <row r="30" spans="3:27" ht="25.5" customHeight="1" x14ac:dyDescent="0.2">
      <c r="D30" s="192" t="s">
        <v>81</v>
      </c>
      <c r="E30" s="514" t="s">
        <v>169</v>
      </c>
      <c r="F30" s="514"/>
      <c r="G30" s="514"/>
      <c r="H30" s="514"/>
      <c r="I30" s="514"/>
      <c r="J30" s="514"/>
      <c r="K30" s="514"/>
      <c r="L30" s="514"/>
      <c r="M30" s="514"/>
      <c r="N30" s="514"/>
      <c r="O30" s="514"/>
      <c r="P30" s="514"/>
      <c r="Q30" s="514"/>
      <c r="R30" s="514"/>
      <c r="S30" s="514"/>
      <c r="T30" s="514"/>
    </row>
    <row r="31" spans="3:27" x14ac:dyDescent="0.2">
      <c r="D31" s="192" t="s">
        <v>90</v>
      </c>
      <c r="E31" s="514" t="s">
        <v>225</v>
      </c>
      <c r="F31" s="514"/>
      <c r="G31" s="514"/>
      <c r="H31" s="514"/>
      <c r="I31" s="514"/>
      <c r="J31" s="514"/>
      <c r="K31" s="514"/>
      <c r="L31" s="514"/>
      <c r="M31" s="514"/>
      <c r="N31" s="514"/>
      <c r="O31" s="514"/>
      <c r="P31" s="514"/>
      <c r="Q31" s="514"/>
      <c r="R31" s="514"/>
      <c r="S31" s="514"/>
      <c r="T31" s="514"/>
    </row>
    <row r="32" spans="3:27" ht="12.75" customHeight="1" x14ac:dyDescent="0.2">
      <c r="D32" s="192" t="s">
        <v>156</v>
      </c>
      <c r="E32" s="514" t="s">
        <v>254</v>
      </c>
      <c r="F32" s="514"/>
      <c r="G32" s="514"/>
      <c r="H32" s="514"/>
      <c r="I32" s="514"/>
      <c r="J32" s="514"/>
      <c r="K32" s="514"/>
      <c r="L32" s="514"/>
      <c r="M32" s="514"/>
      <c r="N32" s="514"/>
      <c r="O32" s="514"/>
      <c r="P32" s="514"/>
      <c r="Q32" s="514"/>
      <c r="R32" s="514"/>
      <c r="S32" s="514"/>
      <c r="T32" s="514"/>
    </row>
    <row r="38" ht="23.25" customHeight="1" x14ac:dyDescent="0.2"/>
  </sheetData>
  <mergeCells count="20">
    <mergeCell ref="E32:T32"/>
    <mergeCell ref="E30:T30"/>
    <mergeCell ref="E31:T31"/>
    <mergeCell ref="E14:E16"/>
    <mergeCell ref="E26:E28"/>
    <mergeCell ref="E22:E24"/>
    <mergeCell ref="E18:E20"/>
    <mergeCell ref="D6:T6"/>
    <mergeCell ref="T7:T10"/>
    <mergeCell ref="M7:M10"/>
    <mergeCell ref="K7:K10"/>
    <mergeCell ref="J7:J10"/>
    <mergeCell ref="P7:P10"/>
    <mergeCell ref="R7:R10"/>
    <mergeCell ref="O7:O10"/>
    <mergeCell ref="D7:I11"/>
    <mergeCell ref="S7:S10"/>
    <mergeCell ref="Q7:Q10"/>
    <mergeCell ref="L7:L10"/>
    <mergeCell ref="N7:N10"/>
  </mergeCells>
  <phoneticPr fontId="0" type="noConversion"/>
  <conditionalFormatting sqref="D6">
    <cfRule type="cellIs" dxfId="27" priority="2" stopIfTrue="1" operator="equal">
      <formula>"   sem (do závorky) poznámku, proč vývojová řada nezečíná jako obvykle - nebo červenou buňku vymazat"</formula>
    </cfRule>
  </conditionalFormatting>
  <conditionalFormatting sqref="T29">
    <cfRule type="expression" dxfId="26" priority="1" stopIfTrue="1">
      <formula>U29="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23">
    <pageSetUpPr autoPageBreaks="0"/>
  </sheetPr>
  <dimension ref="B1:T37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1.140625" style="55" customWidth="1"/>
    <col min="5" max="6" width="1.7109375" style="55" customWidth="1"/>
    <col min="7" max="7" width="15.7109375" style="55" customWidth="1"/>
    <col min="8" max="8" width="6.7109375" style="55" customWidth="1"/>
    <col min="9" max="9" width="3.28515625" style="55" customWidth="1"/>
    <col min="10" max="20" width="8.140625" style="55" customWidth="1"/>
    <col min="21" max="16384" width="9.140625" style="55"/>
  </cols>
  <sheetData>
    <row r="1" spans="2:20" hidden="1" x14ac:dyDescent="0.2"/>
    <row r="2" spans="2:20" hidden="1" x14ac:dyDescent="0.2"/>
    <row r="3" spans="2:20" ht="9" customHeight="1" x14ac:dyDescent="0.2">
      <c r="C3" s="54"/>
    </row>
    <row r="4" spans="2:20" s="56" customFormat="1" ht="15.75" x14ac:dyDescent="0.2">
      <c r="D4" s="20" t="s">
        <v>0</v>
      </c>
      <c r="E4" s="57"/>
      <c r="F4" s="57"/>
      <c r="G4" s="57"/>
      <c r="H4" s="20" t="s">
        <v>91</v>
      </c>
      <c r="I4" s="20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2:20" s="56" customFormat="1" ht="15.75" x14ac:dyDescent="0.2">
      <c r="B5" s="201">
        <v>0</v>
      </c>
      <c r="D5" s="203" t="s">
        <v>251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2:20" s="59" customFormat="1" ht="21" customHeight="1" thickBot="1" x14ac:dyDescent="0.25">
      <c r="D6" s="21"/>
      <c r="E6" s="60"/>
      <c r="F6" s="60"/>
      <c r="G6" s="60"/>
      <c r="H6" s="60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22"/>
    </row>
    <row r="7" spans="2:20" ht="6" customHeight="1" x14ac:dyDescent="0.2">
      <c r="C7" s="24"/>
      <c r="D7" s="455" t="s">
        <v>30</v>
      </c>
      <c r="E7" s="456"/>
      <c r="F7" s="456"/>
      <c r="G7" s="456"/>
      <c r="H7" s="456"/>
      <c r="I7" s="457"/>
      <c r="J7" s="444" t="s">
        <v>195</v>
      </c>
      <c r="K7" s="444" t="s">
        <v>200</v>
      </c>
      <c r="L7" s="444" t="s">
        <v>204</v>
      </c>
      <c r="M7" s="444" t="s">
        <v>212</v>
      </c>
      <c r="N7" s="444" t="s">
        <v>214</v>
      </c>
      <c r="O7" s="444" t="s">
        <v>220</v>
      </c>
      <c r="P7" s="444" t="s">
        <v>222</v>
      </c>
      <c r="Q7" s="469" t="s">
        <v>224</v>
      </c>
      <c r="R7" s="469" t="s">
        <v>227</v>
      </c>
      <c r="S7" s="469" t="s">
        <v>236</v>
      </c>
      <c r="T7" s="467" t="s">
        <v>249</v>
      </c>
    </row>
    <row r="8" spans="2:20" ht="6" customHeight="1" x14ac:dyDescent="0.2">
      <c r="C8" s="24"/>
      <c r="D8" s="458"/>
      <c r="E8" s="459"/>
      <c r="F8" s="459"/>
      <c r="G8" s="459"/>
      <c r="H8" s="459"/>
      <c r="I8" s="460"/>
      <c r="J8" s="445"/>
      <c r="K8" s="445"/>
      <c r="L8" s="445"/>
      <c r="M8" s="445"/>
      <c r="N8" s="445"/>
      <c r="O8" s="445"/>
      <c r="P8" s="445"/>
      <c r="Q8" s="470"/>
      <c r="R8" s="470"/>
      <c r="S8" s="470"/>
      <c r="T8" s="468"/>
    </row>
    <row r="9" spans="2:20" ht="6" customHeight="1" x14ac:dyDescent="0.2">
      <c r="C9" s="24"/>
      <c r="D9" s="458"/>
      <c r="E9" s="459"/>
      <c r="F9" s="459"/>
      <c r="G9" s="459"/>
      <c r="H9" s="459"/>
      <c r="I9" s="460"/>
      <c r="J9" s="445"/>
      <c r="K9" s="445"/>
      <c r="L9" s="445"/>
      <c r="M9" s="445"/>
      <c r="N9" s="445"/>
      <c r="O9" s="445"/>
      <c r="P9" s="445"/>
      <c r="Q9" s="470"/>
      <c r="R9" s="470"/>
      <c r="S9" s="470"/>
      <c r="T9" s="468"/>
    </row>
    <row r="10" spans="2:20" ht="6" customHeight="1" x14ac:dyDescent="0.2">
      <c r="C10" s="24"/>
      <c r="D10" s="458"/>
      <c r="E10" s="459"/>
      <c r="F10" s="459"/>
      <c r="G10" s="459"/>
      <c r="H10" s="459"/>
      <c r="I10" s="460"/>
      <c r="J10" s="445"/>
      <c r="K10" s="445"/>
      <c r="L10" s="445"/>
      <c r="M10" s="445"/>
      <c r="N10" s="445"/>
      <c r="O10" s="445"/>
      <c r="P10" s="445"/>
      <c r="Q10" s="470"/>
      <c r="R10" s="470"/>
      <c r="S10" s="470"/>
      <c r="T10" s="468"/>
    </row>
    <row r="11" spans="2:20" ht="15" customHeight="1" thickBot="1" x14ac:dyDescent="0.25">
      <c r="C11" s="24"/>
      <c r="D11" s="461"/>
      <c r="E11" s="462"/>
      <c r="F11" s="462"/>
      <c r="G11" s="462"/>
      <c r="H11" s="462"/>
      <c r="I11" s="463"/>
      <c r="J11" s="99"/>
      <c r="K11" s="99"/>
      <c r="L11" s="99"/>
      <c r="M11" s="99"/>
      <c r="N11" s="99"/>
      <c r="O11" s="99"/>
      <c r="P11" s="99"/>
      <c r="Q11" s="23"/>
      <c r="R11" s="23"/>
      <c r="S11" s="23"/>
      <c r="T11" s="239"/>
    </row>
    <row r="12" spans="2:20" ht="14.25" thickTop="1" thickBot="1" x14ac:dyDescent="0.25">
      <c r="C12" s="24"/>
      <c r="D12" s="13"/>
      <c r="E12" s="65" t="s">
        <v>31</v>
      </c>
      <c r="F12" s="65"/>
      <c r="G12" s="65"/>
      <c r="H12" s="66" t="s">
        <v>32</v>
      </c>
      <c r="I12" s="67"/>
      <c r="J12" s="228">
        <v>134342</v>
      </c>
      <c r="K12" s="228">
        <v>130385</v>
      </c>
      <c r="L12" s="228">
        <v>128000</v>
      </c>
      <c r="M12" s="228">
        <v>127205</v>
      </c>
      <c r="N12" s="228">
        <v>127643</v>
      </c>
      <c r="O12" s="228">
        <v>128621</v>
      </c>
      <c r="P12" s="228">
        <v>129207</v>
      </c>
      <c r="Q12" s="68">
        <v>129866</v>
      </c>
      <c r="R12" s="68">
        <v>130481</v>
      </c>
      <c r="S12" s="68">
        <v>131554</v>
      </c>
      <c r="T12" s="333">
        <v>133104</v>
      </c>
    </row>
    <row r="13" spans="2:20" ht="13.5" thickTop="1" x14ac:dyDescent="0.2">
      <c r="C13" s="24"/>
      <c r="D13" s="14"/>
      <c r="E13" s="69" t="s">
        <v>33</v>
      </c>
      <c r="F13" s="69"/>
      <c r="G13" s="69"/>
      <c r="H13" s="70" t="s">
        <v>34</v>
      </c>
      <c r="I13" s="71"/>
      <c r="J13" s="229">
        <v>23450</v>
      </c>
      <c r="K13" s="229">
        <v>23174</v>
      </c>
      <c r="L13" s="229">
        <v>22928</v>
      </c>
      <c r="M13" s="229">
        <v>23006</v>
      </c>
      <c r="N13" s="229">
        <v>23396</v>
      </c>
      <c r="O13" s="229">
        <v>23991</v>
      </c>
      <c r="P13" s="229">
        <v>24361</v>
      </c>
      <c r="Q13" s="72">
        <v>24823</v>
      </c>
      <c r="R13" s="72">
        <v>25160</v>
      </c>
      <c r="S13" s="72">
        <v>25664</v>
      </c>
      <c r="T13" s="331">
        <v>26339</v>
      </c>
    </row>
    <row r="14" spans="2:20" ht="13.5" thickBot="1" x14ac:dyDescent="0.25">
      <c r="C14" s="24"/>
      <c r="D14" s="95"/>
      <c r="E14" s="74"/>
      <c r="F14" s="74" t="s">
        <v>35</v>
      </c>
      <c r="G14" s="74"/>
      <c r="H14" s="75" t="s">
        <v>36</v>
      </c>
      <c r="I14" s="76"/>
      <c r="J14" s="152">
        <v>23450</v>
      </c>
      <c r="K14" s="152">
        <v>23174</v>
      </c>
      <c r="L14" s="152">
        <v>22928</v>
      </c>
      <c r="M14" s="152">
        <v>23006</v>
      </c>
      <c r="N14" s="152">
        <v>23396</v>
      </c>
      <c r="O14" s="152">
        <v>23991</v>
      </c>
      <c r="P14" s="152">
        <v>24361</v>
      </c>
      <c r="Q14" s="45">
        <v>24823</v>
      </c>
      <c r="R14" s="45">
        <v>25160</v>
      </c>
      <c r="S14" s="45">
        <v>25664</v>
      </c>
      <c r="T14" s="329">
        <v>26339</v>
      </c>
    </row>
    <row r="15" spans="2:20" x14ac:dyDescent="0.2">
      <c r="C15" s="24"/>
      <c r="D15" s="19"/>
      <c r="E15" s="80" t="s">
        <v>37</v>
      </c>
      <c r="F15" s="80"/>
      <c r="G15" s="80"/>
      <c r="H15" s="81" t="s">
        <v>38</v>
      </c>
      <c r="I15" s="82"/>
      <c r="J15" s="224">
        <v>12179</v>
      </c>
      <c r="K15" s="224">
        <v>11958</v>
      </c>
      <c r="L15" s="224">
        <v>11977</v>
      </c>
      <c r="M15" s="224">
        <v>12088</v>
      </c>
      <c r="N15" s="224">
        <v>12158</v>
      </c>
      <c r="O15" s="224">
        <v>12404</v>
      </c>
      <c r="P15" s="224">
        <v>12484</v>
      </c>
      <c r="Q15" s="83">
        <v>12620</v>
      </c>
      <c r="R15" s="83">
        <v>12775</v>
      </c>
      <c r="S15" s="83">
        <v>12943</v>
      </c>
      <c r="T15" s="240">
        <v>13150</v>
      </c>
    </row>
    <row r="16" spans="2:20" ht="13.5" thickBot="1" x14ac:dyDescent="0.25">
      <c r="C16" s="24"/>
      <c r="D16" s="15"/>
      <c r="E16" s="74"/>
      <c r="F16" s="74" t="s">
        <v>39</v>
      </c>
      <c r="G16" s="74"/>
      <c r="H16" s="75" t="s">
        <v>40</v>
      </c>
      <c r="I16" s="76"/>
      <c r="J16" s="230">
        <v>12179</v>
      </c>
      <c r="K16" s="230">
        <v>11958</v>
      </c>
      <c r="L16" s="230">
        <v>11977</v>
      </c>
      <c r="M16" s="230">
        <v>12088</v>
      </c>
      <c r="N16" s="230">
        <v>12158</v>
      </c>
      <c r="O16" s="230">
        <v>12404</v>
      </c>
      <c r="P16" s="230">
        <v>12484</v>
      </c>
      <c r="Q16" s="84">
        <v>12620</v>
      </c>
      <c r="R16" s="84">
        <v>12775</v>
      </c>
      <c r="S16" s="84">
        <v>12943</v>
      </c>
      <c r="T16" s="332">
        <v>13150</v>
      </c>
    </row>
    <row r="17" spans="3:20" x14ac:dyDescent="0.2">
      <c r="C17" s="24"/>
      <c r="D17" s="19"/>
      <c r="E17" s="80" t="s">
        <v>41</v>
      </c>
      <c r="F17" s="80"/>
      <c r="G17" s="80"/>
      <c r="H17" s="81" t="s">
        <v>42</v>
      </c>
      <c r="I17" s="82"/>
      <c r="J17" s="224">
        <v>14459</v>
      </c>
      <c r="K17" s="224">
        <v>14072</v>
      </c>
      <c r="L17" s="224">
        <v>13840</v>
      </c>
      <c r="M17" s="224">
        <v>13747</v>
      </c>
      <c r="N17" s="224">
        <v>13751</v>
      </c>
      <c r="O17" s="224">
        <v>13824</v>
      </c>
      <c r="P17" s="224">
        <v>13946</v>
      </c>
      <c r="Q17" s="83">
        <v>13998</v>
      </c>
      <c r="R17" s="83">
        <v>14066</v>
      </c>
      <c r="S17" s="83">
        <v>14084</v>
      </c>
      <c r="T17" s="240">
        <v>14194</v>
      </c>
    </row>
    <row r="18" spans="3:20" x14ac:dyDescent="0.2">
      <c r="C18" s="24"/>
      <c r="D18" s="95"/>
      <c r="E18" s="74"/>
      <c r="F18" s="74" t="s">
        <v>43</v>
      </c>
      <c r="G18" s="74"/>
      <c r="H18" s="75" t="s">
        <v>44</v>
      </c>
      <c r="I18" s="76"/>
      <c r="J18" s="152">
        <v>8263</v>
      </c>
      <c r="K18" s="152">
        <v>8024</v>
      </c>
      <c r="L18" s="152">
        <v>7869</v>
      </c>
      <c r="M18" s="152">
        <v>7766</v>
      </c>
      <c r="N18" s="152">
        <v>7769</v>
      </c>
      <c r="O18" s="152">
        <v>7763</v>
      </c>
      <c r="P18" s="152">
        <v>7778</v>
      </c>
      <c r="Q18" s="45">
        <v>7810</v>
      </c>
      <c r="R18" s="45">
        <v>7810</v>
      </c>
      <c r="S18" s="45">
        <v>7796</v>
      </c>
      <c r="T18" s="329">
        <v>7877</v>
      </c>
    </row>
    <row r="19" spans="3:20" ht="13.5" thickBot="1" x14ac:dyDescent="0.25">
      <c r="C19" s="24"/>
      <c r="D19" s="95"/>
      <c r="E19" s="74"/>
      <c r="F19" s="74" t="s">
        <v>45</v>
      </c>
      <c r="G19" s="74"/>
      <c r="H19" s="75" t="s">
        <v>46</v>
      </c>
      <c r="I19" s="76"/>
      <c r="J19" s="230">
        <v>6196</v>
      </c>
      <c r="K19" s="230">
        <v>6048</v>
      </c>
      <c r="L19" s="230">
        <v>5971</v>
      </c>
      <c r="M19" s="230">
        <v>5981</v>
      </c>
      <c r="N19" s="230">
        <v>5982</v>
      </c>
      <c r="O19" s="230">
        <v>6061</v>
      </c>
      <c r="P19" s="230">
        <v>6168</v>
      </c>
      <c r="Q19" s="84">
        <v>6188</v>
      </c>
      <c r="R19" s="84">
        <v>6256</v>
      </c>
      <c r="S19" s="84">
        <v>6288</v>
      </c>
      <c r="T19" s="332">
        <v>6317</v>
      </c>
    </row>
    <row r="20" spans="3:20" x14ac:dyDescent="0.2">
      <c r="C20" s="24"/>
      <c r="D20" s="19"/>
      <c r="E20" s="80" t="s">
        <v>47</v>
      </c>
      <c r="F20" s="80"/>
      <c r="G20" s="80"/>
      <c r="H20" s="81" t="s">
        <v>48</v>
      </c>
      <c r="I20" s="82"/>
      <c r="J20" s="224">
        <v>11880</v>
      </c>
      <c r="K20" s="224">
        <v>11512</v>
      </c>
      <c r="L20" s="224">
        <v>11412</v>
      </c>
      <c r="M20" s="224">
        <v>11305</v>
      </c>
      <c r="N20" s="224">
        <v>11431</v>
      </c>
      <c r="O20" s="224">
        <v>11522</v>
      </c>
      <c r="P20" s="224">
        <v>11450</v>
      </c>
      <c r="Q20" s="83">
        <v>11287</v>
      </c>
      <c r="R20" s="83">
        <v>11249</v>
      </c>
      <c r="S20" s="83">
        <v>11190</v>
      </c>
      <c r="T20" s="240">
        <v>11278</v>
      </c>
    </row>
    <row r="21" spans="3:20" x14ac:dyDescent="0.2">
      <c r="C21" s="24"/>
      <c r="D21" s="15"/>
      <c r="E21" s="74"/>
      <c r="F21" s="74" t="s">
        <v>49</v>
      </c>
      <c r="G21" s="74"/>
      <c r="H21" s="75" t="s">
        <v>50</v>
      </c>
      <c r="I21" s="76"/>
      <c r="J21" s="152">
        <v>3479</v>
      </c>
      <c r="K21" s="152">
        <v>3363</v>
      </c>
      <c r="L21" s="152">
        <v>3354</v>
      </c>
      <c r="M21" s="152">
        <v>3328</v>
      </c>
      <c r="N21" s="152">
        <v>3357</v>
      </c>
      <c r="O21" s="152">
        <v>3366</v>
      </c>
      <c r="P21" s="152">
        <v>3300</v>
      </c>
      <c r="Q21" s="45">
        <v>3256</v>
      </c>
      <c r="R21" s="45">
        <v>3236</v>
      </c>
      <c r="S21" s="45">
        <v>3154</v>
      </c>
      <c r="T21" s="329">
        <v>3127</v>
      </c>
    </row>
    <row r="22" spans="3:20" ht="13.5" thickBot="1" x14ac:dyDescent="0.25">
      <c r="C22" s="24"/>
      <c r="D22" s="15"/>
      <c r="E22" s="74"/>
      <c r="F22" s="74" t="s">
        <v>51</v>
      </c>
      <c r="G22" s="74"/>
      <c r="H22" s="75" t="s">
        <v>52</v>
      </c>
      <c r="I22" s="76"/>
      <c r="J22" s="230">
        <v>8401</v>
      </c>
      <c r="K22" s="230">
        <v>8149</v>
      </c>
      <c r="L22" s="230">
        <v>8058</v>
      </c>
      <c r="M22" s="230">
        <v>7977</v>
      </c>
      <c r="N22" s="230">
        <v>8074</v>
      </c>
      <c r="O22" s="230">
        <v>8156</v>
      </c>
      <c r="P22" s="230">
        <v>8150</v>
      </c>
      <c r="Q22" s="84">
        <v>8031</v>
      </c>
      <c r="R22" s="84">
        <v>8013</v>
      </c>
      <c r="S22" s="84">
        <v>8036</v>
      </c>
      <c r="T22" s="332">
        <v>8151</v>
      </c>
    </row>
    <row r="23" spans="3:20" x14ac:dyDescent="0.2">
      <c r="C23" s="24"/>
      <c r="D23" s="19"/>
      <c r="E23" s="80" t="s">
        <v>53</v>
      </c>
      <c r="F23" s="80"/>
      <c r="G23" s="80"/>
      <c r="H23" s="81" t="s">
        <v>54</v>
      </c>
      <c r="I23" s="82"/>
      <c r="J23" s="224">
        <v>17920</v>
      </c>
      <c r="K23" s="224">
        <v>17201</v>
      </c>
      <c r="L23" s="224">
        <v>16887</v>
      </c>
      <c r="M23" s="224">
        <v>16672</v>
      </c>
      <c r="N23" s="224">
        <v>16643</v>
      </c>
      <c r="O23" s="224">
        <v>16695</v>
      </c>
      <c r="P23" s="224">
        <v>16611</v>
      </c>
      <c r="Q23" s="83">
        <v>16654</v>
      </c>
      <c r="R23" s="83">
        <v>16714</v>
      </c>
      <c r="S23" s="83">
        <v>16698</v>
      </c>
      <c r="T23" s="240">
        <v>16781</v>
      </c>
    </row>
    <row r="24" spans="3:20" x14ac:dyDescent="0.2">
      <c r="C24" s="24"/>
      <c r="D24" s="95"/>
      <c r="E24" s="74"/>
      <c r="F24" s="74" t="s">
        <v>55</v>
      </c>
      <c r="G24" s="74"/>
      <c r="H24" s="75" t="s">
        <v>56</v>
      </c>
      <c r="I24" s="76"/>
      <c r="J24" s="152">
        <v>4575</v>
      </c>
      <c r="K24" s="152">
        <v>4340</v>
      </c>
      <c r="L24" s="152">
        <v>4211</v>
      </c>
      <c r="M24" s="152">
        <v>4086</v>
      </c>
      <c r="N24" s="152">
        <v>4036</v>
      </c>
      <c r="O24" s="152">
        <v>3956</v>
      </c>
      <c r="P24" s="152">
        <v>3984</v>
      </c>
      <c r="Q24" s="45">
        <v>4014</v>
      </c>
      <c r="R24" s="45">
        <v>4034</v>
      </c>
      <c r="S24" s="45">
        <v>4055</v>
      </c>
      <c r="T24" s="329">
        <v>4025</v>
      </c>
    </row>
    <row r="25" spans="3:20" x14ac:dyDescent="0.2">
      <c r="C25" s="24"/>
      <c r="D25" s="95"/>
      <c r="E25" s="74"/>
      <c r="F25" s="74" t="s">
        <v>57</v>
      </c>
      <c r="G25" s="74"/>
      <c r="H25" s="75" t="s">
        <v>58</v>
      </c>
      <c r="I25" s="76"/>
      <c r="J25" s="152">
        <v>7040</v>
      </c>
      <c r="K25" s="152">
        <v>6847</v>
      </c>
      <c r="L25" s="152">
        <v>6689</v>
      </c>
      <c r="M25" s="152">
        <v>6647</v>
      </c>
      <c r="N25" s="152">
        <v>6604</v>
      </c>
      <c r="O25" s="152">
        <v>6695</v>
      </c>
      <c r="P25" s="152">
        <v>6683</v>
      </c>
      <c r="Q25" s="45">
        <v>6646</v>
      </c>
      <c r="R25" s="45">
        <v>6699</v>
      </c>
      <c r="S25" s="45">
        <v>6705</v>
      </c>
      <c r="T25" s="329">
        <v>6767</v>
      </c>
    </row>
    <row r="26" spans="3:20" ht="13.5" thickBot="1" x14ac:dyDescent="0.25">
      <c r="C26" s="24"/>
      <c r="D26" s="95"/>
      <c r="E26" s="74"/>
      <c r="F26" s="74" t="s">
        <v>59</v>
      </c>
      <c r="G26" s="74"/>
      <c r="H26" s="75" t="s">
        <v>60</v>
      </c>
      <c r="I26" s="76"/>
      <c r="J26" s="230">
        <v>6305</v>
      </c>
      <c r="K26" s="230">
        <v>6014</v>
      </c>
      <c r="L26" s="230">
        <v>5987</v>
      </c>
      <c r="M26" s="230">
        <v>5939</v>
      </c>
      <c r="N26" s="230">
        <v>6003</v>
      </c>
      <c r="O26" s="230">
        <v>6044</v>
      </c>
      <c r="P26" s="230">
        <v>5944</v>
      </c>
      <c r="Q26" s="84">
        <v>5994</v>
      </c>
      <c r="R26" s="84">
        <v>5981</v>
      </c>
      <c r="S26" s="84">
        <v>5938</v>
      </c>
      <c r="T26" s="332">
        <v>5989</v>
      </c>
    </row>
    <row r="27" spans="3:20" x14ac:dyDescent="0.2">
      <c r="C27" s="24"/>
      <c r="D27" s="19"/>
      <c r="E27" s="80" t="s">
        <v>61</v>
      </c>
      <c r="F27" s="80"/>
      <c r="G27" s="80"/>
      <c r="H27" s="81" t="s">
        <v>62</v>
      </c>
      <c r="I27" s="82"/>
      <c r="J27" s="224">
        <v>22593</v>
      </c>
      <c r="K27" s="224">
        <v>21704</v>
      </c>
      <c r="L27" s="224">
        <v>21216</v>
      </c>
      <c r="M27" s="224">
        <v>21142</v>
      </c>
      <c r="N27" s="224">
        <v>21263</v>
      </c>
      <c r="O27" s="224">
        <v>21410</v>
      </c>
      <c r="P27" s="224">
        <v>21651</v>
      </c>
      <c r="Q27" s="83">
        <v>21763</v>
      </c>
      <c r="R27" s="83">
        <v>21754</v>
      </c>
      <c r="S27" s="83">
        <v>21983</v>
      </c>
      <c r="T27" s="240">
        <v>22177</v>
      </c>
    </row>
    <row r="28" spans="3:20" x14ac:dyDescent="0.2">
      <c r="C28" s="24"/>
      <c r="D28" s="15"/>
      <c r="E28" s="73"/>
      <c r="F28" s="74" t="s">
        <v>203</v>
      </c>
      <c r="G28" s="74"/>
      <c r="H28" s="75" t="s">
        <v>132</v>
      </c>
      <c r="I28" s="76"/>
      <c r="J28" s="152">
        <v>6315</v>
      </c>
      <c r="K28" s="152">
        <v>6120</v>
      </c>
      <c r="L28" s="152">
        <v>6063</v>
      </c>
      <c r="M28" s="152">
        <v>6101</v>
      </c>
      <c r="N28" s="152">
        <v>6117</v>
      </c>
      <c r="O28" s="152">
        <v>6130</v>
      </c>
      <c r="P28" s="152">
        <v>6191</v>
      </c>
      <c r="Q28" s="45">
        <v>6191</v>
      </c>
      <c r="R28" s="45">
        <v>6146</v>
      </c>
      <c r="S28" s="45">
        <v>6184</v>
      </c>
      <c r="T28" s="329">
        <v>6176</v>
      </c>
    </row>
    <row r="29" spans="3:20" ht="13.5" thickBot="1" x14ac:dyDescent="0.25">
      <c r="C29" s="24"/>
      <c r="D29" s="15"/>
      <c r="E29" s="73"/>
      <c r="F29" s="74" t="s">
        <v>63</v>
      </c>
      <c r="G29" s="74"/>
      <c r="H29" s="75" t="s">
        <v>133</v>
      </c>
      <c r="I29" s="76"/>
      <c r="J29" s="230">
        <v>16278</v>
      </c>
      <c r="K29" s="230">
        <v>15584</v>
      </c>
      <c r="L29" s="230">
        <v>15153</v>
      </c>
      <c r="M29" s="230">
        <v>15041</v>
      </c>
      <c r="N29" s="230">
        <v>15146</v>
      </c>
      <c r="O29" s="230">
        <v>15280</v>
      </c>
      <c r="P29" s="230">
        <v>15460</v>
      </c>
      <c r="Q29" s="84">
        <v>15572</v>
      </c>
      <c r="R29" s="84">
        <v>15608</v>
      </c>
      <c r="S29" s="84">
        <v>15799</v>
      </c>
      <c r="T29" s="332">
        <v>16001</v>
      </c>
    </row>
    <row r="30" spans="3:20" x14ac:dyDescent="0.2">
      <c r="C30" s="24"/>
      <c r="D30" s="19"/>
      <c r="E30" s="80" t="s">
        <v>64</v>
      </c>
      <c r="F30" s="80"/>
      <c r="G30" s="80"/>
      <c r="H30" s="81" t="s">
        <v>65</v>
      </c>
      <c r="I30" s="82"/>
      <c r="J30" s="224">
        <v>16607</v>
      </c>
      <c r="K30" s="224">
        <v>16056</v>
      </c>
      <c r="L30" s="224">
        <v>15656</v>
      </c>
      <c r="M30" s="224">
        <v>15443</v>
      </c>
      <c r="N30" s="224">
        <v>15361</v>
      </c>
      <c r="O30" s="224">
        <v>15289</v>
      </c>
      <c r="P30" s="224">
        <v>15309</v>
      </c>
      <c r="Q30" s="83">
        <v>15364</v>
      </c>
      <c r="R30" s="83">
        <v>15367</v>
      </c>
      <c r="S30" s="83">
        <v>15430</v>
      </c>
      <c r="T30" s="240">
        <v>15466</v>
      </c>
    </row>
    <row r="31" spans="3:20" x14ac:dyDescent="0.2">
      <c r="C31" s="24"/>
      <c r="D31" s="15"/>
      <c r="E31" s="74"/>
      <c r="F31" s="74" t="s">
        <v>66</v>
      </c>
      <c r="G31" s="74"/>
      <c r="H31" s="75" t="s">
        <v>67</v>
      </c>
      <c r="I31" s="76"/>
      <c r="J31" s="152">
        <v>8974</v>
      </c>
      <c r="K31" s="152">
        <v>8679</v>
      </c>
      <c r="L31" s="152">
        <v>8462</v>
      </c>
      <c r="M31" s="152">
        <v>8334</v>
      </c>
      <c r="N31" s="152">
        <v>8277</v>
      </c>
      <c r="O31" s="152">
        <v>8134</v>
      </c>
      <c r="P31" s="152">
        <v>8117</v>
      </c>
      <c r="Q31" s="45">
        <v>8112</v>
      </c>
      <c r="R31" s="45">
        <v>8087</v>
      </c>
      <c r="S31" s="45">
        <v>8148</v>
      </c>
      <c r="T31" s="329">
        <v>8118</v>
      </c>
    </row>
    <row r="32" spans="3:20" ht="13.5" thickBot="1" x14ac:dyDescent="0.25">
      <c r="C32" s="24"/>
      <c r="D32" s="15"/>
      <c r="E32" s="74"/>
      <c r="F32" s="74" t="s">
        <v>68</v>
      </c>
      <c r="G32" s="74"/>
      <c r="H32" s="75" t="s">
        <v>69</v>
      </c>
      <c r="I32" s="76"/>
      <c r="J32" s="230">
        <v>7633</v>
      </c>
      <c r="K32" s="230">
        <v>7377</v>
      </c>
      <c r="L32" s="230">
        <v>7194</v>
      </c>
      <c r="M32" s="230">
        <v>7109</v>
      </c>
      <c r="N32" s="230">
        <v>7084</v>
      </c>
      <c r="O32" s="230">
        <v>7155</v>
      </c>
      <c r="P32" s="230">
        <v>7192</v>
      </c>
      <c r="Q32" s="84">
        <v>7252</v>
      </c>
      <c r="R32" s="84">
        <v>7280</v>
      </c>
      <c r="S32" s="84">
        <v>7282</v>
      </c>
      <c r="T32" s="332">
        <v>7348</v>
      </c>
    </row>
    <row r="33" spans="3:20" x14ac:dyDescent="0.2">
      <c r="C33" s="24"/>
      <c r="D33" s="19"/>
      <c r="E33" s="80" t="s">
        <v>70</v>
      </c>
      <c r="F33" s="80"/>
      <c r="G33" s="80"/>
      <c r="H33" s="81" t="s">
        <v>71</v>
      </c>
      <c r="I33" s="82"/>
      <c r="J33" s="224">
        <v>15254</v>
      </c>
      <c r="K33" s="224">
        <v>14708</v>
      </c>
      <c r="L33" s="224">
        <v>14084</v>
      </c>
      <c r="M33" s="224">
        <v>13802</v>
      </c>
      <c r="N33" s="224">
        <v>13640</v>
      </c>
      <c r="O33" s="224">
        <v>13486</v>
      </c>
      <c r="P33" s="224">
        <v>13395</v>
      </c>
      <c r="Q33" s="83">
        <v>13357</v>
      </c>
      <c r="R33" s="83">
        <v>13396</v>
      </c>
      <c r="S33" s="83">
        <v>13562</v>
      </c>
      <c r="T33" s="240">
        <v>13719</v>
      </c>
    </row>
    <row r="34" spans="3:20" ht="13.5" thickBot="1" x14ac:dyDescent="0.25">
      <c r="C34" s="24"/>
      <c r="D34" s="128"/>
      <c r="E34" s="129"/>
      <c r="F34" s="96" t="s">
        <v>72</v>
      </c>
      <c r="G34" s="96"/>
      <c r="H34" s="97" t="s">
        <v>73</v>
      </c>
      <c r="I34" s="98"/>
      <c r="J34" s="230">
        <v>15254</v>
      </c>
      <c r="K34" s="230">
        <v>14708</v>
      </c>
      <c r="L34" s="230">
        <v>14084</v>
      </c>
      <c r="M34" s="230">
        <v>13802</v>
      </c>
      <c r="N34" s="230">
        <v>13640</v>
      </c>
      <c r="O34" s="230">
        <v>13486</v>
      </c>
      <c r="P34" s="230">
        <v>13395</v>
      </c>
      <c r="Q34" s="84">
        <v>13357</v>
      </c>
      <c r="R34" s="84">
        <v>13396</v>
      </c>
      <c r="S34" s="84">
        <v>13562</v>
      </c>
      <c r="T34" s="332">
        <v>13719</v>
      </c>
    </row>
    <row r="35" spans="3:20" ht="13.5" x14ac:dyDescent="0.25">
      <c r="D35" s="63"/>
      <c r="E35" s="64"/>
      <c r="F35" s="64"/>
      <c r="G35" s="64"/>
      <c r="H35" s="64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51" t="s">
        <v>198</v>
      </c>
    </row>
    <row r="37" spans="3:20" ht="23.25" customHeight="1" x14ac:dyDescent="0.2"/>
  </sheetData>
  <mergeCells count="12">
    <mergeCell ref="D7:I11"/>
    <mergeCell ref="K7:K10"/>
    <mergeCell ref="J7:J10"/>
    <mergeCell ref="T7:T10"/>
    <mergeCell ref="M7:M10"/>
    <mergeCell ref="N7:N10"/>
    <mergeCell ref="L7:L10"/>
    <mergeCell ref="O7:O10"/>
    <mergeCell ref="P7:P10"/>
    <mergeCell ref="Q7:Q10"/>
    <mergeCell ref="R7:R10"/>
    <mergeCell ref="S7:S10"/>
  </mergeCells>
  <phoneticPr fontId="0" type="noConversion"/>
  <conditionalFormatting sqref="D6">
    <cfRule type="cellIs" dxfId="25" priority="3" stopIfTrue="1" operator="equal">
      <formula>"   sem (do závorky) poznámku, proč vývojová řada nezečíná jako obvykle - nebo červenou buňku vymazat"</formula>
    </cfRule>
  </conditionalFormatting>
  <conditionalFormatting sqref="G6 T35">
    <cfRule type="expression" dxfId="2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7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7">
    <pageSetUpPr autoPageBreaks="0"/>
  </sheetPr>
  <dimension ref="B1:V37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1.140625" style="55" customWidth="1"/>
    <col min="5" max="6" width="1.7109375" style="55" customWidth="1"/>
    <col min="7" max="7" width="15.7109375" style="55" customWidth="1"/>
    <col min="8" max="8" width="6.7109375" style="55" customWidth="1"/>
    <col min="9" max="9" width="2.5703125" style="55" customWidth="1"/>
    <col min="10" max="20" width="8.140625" style="55" customWidth="1"/>
    <col min="21" max="16384" width="9.140625" style="55"/>
  </cols>
  <sheetData>
    <row r="1" spans="2:22" hidden="1" x14ac:dyDescent="0.2"/>
    <row r="2" spans="2:22" hidden="1" x14ac:dyDescent="0.2"/>
    <row r="3" spans="2:22" ht="9" customHeight="1" x14ac:dyDescent="0.2">
      <c r="C3" s="54"/>
    </row>
    <row r="4" spans="2:22" s="56" customFormat="1" ht="15.75" x14ac:dyDescent="0.2">
      <c r="D4" s="20" t="s">
        <v>1</v>
      </c>
      <c r="E4" s="57"/>
      <c r="F4" s="57"/>
      <c r="G4" s="57"/>
      <c r="H4" s="20" t="s">
        <v>228</v>
      </c>
      <c r="I4" s="20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2:22" s="56" customFormat="1" ht="15.75" x14ac:dyDescent="0.2">
      <c r="B5" s="201">
        <v>0</v>
      </c>
      <c r="D5" s="203" t="s">
        <v>251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2:22" s="59" customFormat="1" ht="21" customHeight="1" thickBot="1" x14ac:dyDescent="0.25">
      <c r="D6" s="21"/>
      <c r="E6" s="60"/>
      <c r="F6" s="60"/>
      <c r="G6" s="60"/>
      <c r="H6" s="60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22"/>
    </row>
    <row r="7" spans="2:22" ht="6" customHeight="1" x14ac:dyDescent="0.2">
      <c r="C7" s="24"/>
      <c r="D7" s="455" t="s">
        <v>30</v>
      </c>
      <c r="E7" s="456"/>
      <c r="F7" s="456"/>
      <c r="G7" s="456"/>
      <c r="H7" s="456"/>
      <c r="I7" s="457"/>
      <c r="J7" s="444" t="s">
        <v>195</v>
      </c>
      <c r="K7" s="444" t="s">
        <v>200</v>
      </c>
      <c r="L7" s="444" t="s">
        <v>204</v>
      </c>
      <c r="M7" s="444" t="s">
        <v>212</v>
      </c>
      <c r="N7" s="444" t="s">
        <v>214</v>
      </c>
      <c r="O7" s="444" t="s">
        <v>220</v>
      </c>
      <c r="P7" s="444" t="s">
        <v>222</v>
      </c>
      <c r="Q7" s="469" t="s">
        <v>224</v>
      </c>
      <c r="R7" s="469" t="s">
        <v>227</v>
      </c>
      <c r="S7" s="469" t="s">
        <v>236</v>
      </c>
      <c r="T7" s="467" t="s">
        <v>249</v>
      </c>
    </row>
    <row r="8" spans="2:22" ht="6" customHeight="1" x14ac:dyDescent="0.2">
      <c r="C8" s="24"/>
      <c r="D8" s="458"/>
      <c r="E8" s="459"/>
      <c r="F8" s="459"/>
      <c r="G8" s="459"/>
      <c r="H8" s="459"/>
      <c r="I8" s="460"/>
      <c r="J8" s="445"/>
      <c r="K8" s="445"/>
      <c r="L8" s="445"/>
      <c r="M8" s="445"/>
      <c r="N8" s="445"/>
      <c r="O8" s="445"/>
      <c r="P8" s="445"/>
      <c r="Q8" s="470"/>
      <c r="R8" s="470"/>
      <c r="S8" s="470"/>
      <c r="T8" s="468"/>
    </row>
    <row r="9" spans="2:22" ht="6" customHeight="1" x14ac:dyDescent="0.2">
      <c r="C9" s="24"/>
      <c r="D9" s="458"/>
      <c r="E9" s="459"/>
      <c r="F9" s="459"/>
      <c r="G9" s="459"/>
      <c r="H9" s="459"/>
      <c r="I9" s="460"/>
      <c r="J9" s="445"/>
      <c r="K9" s="445"/>
      <c r="L9" s="445"/>
      <c r="M9" s="445"/>
      <c r="N9" s="445"/>
      <c r="O9" s="445"/>
      <c r="P9" s="445"/>
      <c r="Q9" s="470"/>
      <c r="R9" s="470"/>
      <c r="S9" s="470"/>
      <c r="T9" s="468"/>
    </row>
    <row r="10" spans="2:22" ht="6" customHeight="1" x14ac:dyDescent="0.2">
      <c r="C10" s="24"/>
      <c r="D10" s="458"/>
      <c r="E10" s="459"/>
      <c r="F10" s="459"/>
      <c r="G10" s="459"/>
      <c r="H10" s="459"/>
      <c r="I10" s="460"/>
      <c r="J10" s="445"/>
      <c r="K10" s="445"/>
      <c r="L10" s="445"/>
      <c r="M10" s="445"/>
      <c r="N10" s="445"/>
      <c r="O10" s="445"/>
      <c r="P10" s="445"/>
      <c r="Q10" s="470"/>
      <c r="R10" s="470"/>
      <c r="S10" s="470"/>
      <c r="T10" s="468"/>
    </row>
    <row r="11" spans="2:22" ht="15" customHeight="1" thickBot="1" x14ac:dyDescent="0.25">
      <c r="C11" s="24"/>
      <c r="D11" s="461"/>
      <c r="E11" s="462"/>
      <c r="F11" s="462"/>
      <c r="G11" s="462"/>
      <c r="H11" s="462"/>
      <c r="I11" s="463"/>
      <c r="J11" s="99"/>
      <c r="K11" s="99"/>
      <c r="L11" s="99"/>
      <c r="M11" s="99"/>
      <c r="N11" s="99"/>
      <c r="O11" s="99"/>
      <c r="P11" s="99"/>
      <c r="Q11" s="23"/>
      <c r="R11" s="23"/>
      <c r="S11" s="23"/>
      <c r="T11" s="239"/>
    </row>
    <row r="12" spans="2:22" ht="14.25" thickTop="1" thickBot="1" x14ac:dyDescent="0.25">
      <c r="C12" s="24"/>
      <c r="D12" s="13"/>
      <c r="E12" s="65" t="s">
        <v>31</v>
      </c>
      <c r="F12" s="65"/>
      <c r="G12" s="65"/>
      <c r="H12" s="66" t="s">
        <v>32</v>
      </c>
      <c r="I12" s="67"/>
      <c r="J12" s="228">
        <v>11740</v>
      </c>
      <c r="K12" s="228">
        <v>11713</v>
      </c>
      <c r="L12" s="228">
        <v>11877</v>
      </c>
      <c r="M12" s="228">
        <v>11745</v>
      </c>
      <c r="N12" s="228">
        <v>12125</v>
      </c>
      <c r="O12" s="228">
        <v>12142</v>
      </c>
      <c r="P12" s="228">
        <v>11954</v>
      </c>
      <c r="Q12" s="68">
        <v>11996</v>
      </c>
      <c r="R12" s="68">
        <v>12327</v>
      </c>
      <c r="S12" s="68">
        <v>12579</v>
      </c>
      <c r="T12" s="333">
        <v>13081</v>
      </c>
      <c r="V12" s="195"/>
    </row>
    <row r="13" spans="2:22" ht="13.5" thickTop="1" x14ac:dyDescent="0.2">
      <c r="C13" s="24"/>
      <c r="D13" s="14"/>
      <c r="E13" s="69" t="s">
        <v>33</v>
      </c>
      <c r="F13" s="69"/>
      <c r="G13" s="69"/>
      <c r="H13" s="70" t="s">
        <v>34</v>
      </c>
      <c r="I13" s="71"/>
      <c r="J13" s="229">
        <v>1751</v>
      </c>
      <c r="K13" s="229">
        <v>1631</v>
      </c>
      <c r="L13" s="229">
        <v>1721</v>
      </c>
      <c r="M13" s="229">
        <v>1651</v>
      </c>
      <c r="N13" s="229">
        <v>1788</v>
      </c>
      <c r="O13" s="229">
        <v>1789</v>
      </c>
      <c r="P13" s="229">
        <v>1801</v>
      </c>
      <c r="Q13" s="72">
        <v>1851</v>
      </c>
      <c r="R13" s="72">
        <v>1939</v>
      </c>
      <c r="S13" s="72">
        <v>2012</v>
      </c>
      <c r="T13" s="331">
        <v>2224</v>
      </c>
      <c r="V13" s="195"/>
    </row>
    <row r="14" spans="2:22" ht="13.5" thickBot="1" x14ac:dyDescent="0.25">
      <c r="C14" s="24"/>
      <c r="D14" s="95"/>
      <c r="E14" s="74"/>
      <c r="F14" s="74" t="s">
        <v>35</v>
      </c>
      <c r="G14" s="74"/>
      <c r="H14" s="75" t="s">
        <v>36</v>
      </c>
      <c r="I14" s="76"/>
      <c r="J14" s="152">
        <v>1751</v>
      </c>
      <c r="K14" s="152">
        <v>1631</v>
      </c>
      <c r="L14" s="152">
        <v>1721</v>
      </c>
      <c r="M14" s="152">
        <v>1651</v>
      </c>
      <c r="N14" s="152">
        <v>1788</v>
      </c>
      <c r="O14" s="152">
        <v>1789</v>
      </c>
      <c r="P14" s="152">
        <v>1801</v>
      </c>
      <c r="Q14" s="45">
        <v>1851</v>
      </c>
      <c r="R14" s="45">
        <v>1939</v>
      </c>
      <c r="S14" s="45">
        <v>2012</v>
      </c>
      <c r="T14" s="329">
        <v>2224</v>
      </c>
      <c r="V14" s="195"/>
    </row>
    <row r="15" spans="2:22" x14ac:dyDescent="0.2">
      <c r="C15" s="24"/>
      <c r="D15" s="19"/>
      <c r="E15" s="80" t="s">
        <v>37</v>
      </c>
      <c r="F15" s="80"/>
      <c r="G15" s="80"/>
      <c r="H15" s="81" t="s">
        <v>38</v>
      </c>
      <c r="I15" s="82"/>
      <c r="J15" s="224">
        <v>1082</v>
      </c>
      <c r="K15" s="224">
        <v>1068</v>
      </c>
      <c r="L15" s="224">
        <v>1156</v>
      </c>
      <c r="M15" s="224">
        <v>1100</v>
      </c>
      <c r="N15" s="224">
        <v>1080</v>
      </c>
      <c r="O15" s="224">
        <v>1177</v>
      </c>
      <c r="P15" s="224">
        <v>1130</v>
      </c>
      <c r="Q15" s="83">
        <v>1141</v>
      </c>
      <c r="R15" s="83">
        <v>1216</v>
      </c>
      <c r="S15" s="83">
        <v>1278</v>
      </c>
      <c r="T15" s="240">
        <v>1311</v>
      </c>
      <c r="V15" s="195"/>
    </row>
    <row r="16" spans="2:22" ht="13.5" thickBot="1" x14ac:dyDescent="0.25">
      <c r="C16" s="24"/>
      <c r="D16" s="15"/>
      <c r="E16" s="74"/>
      <c r="F16" s="74" t="s">
        <v>39</v>
      </c>
      <c r="G16" s="74"/>
      <c r="H16" s="75" t="s">
        <v>40</v>
      </c>
      <c r="I16" s="76"/>
      <c r="J16" s="230">
        <v>1082</v>
      </c>
      <c r="K16" s="230">
        <v>1068</v>
      </c>
      <c r="L16" s="230">
        <v>1156</v>
      </c>
      <c r="M16" s="230">
        <v>1100</v>
      </c>
      <c r="N16" s="230">
        <v>1080</v>
      </c>
      <c r="O16" s="230">
        <v>1177</v>
      </c>
      <c r="P16" s="230">
        <v>1130</v>
      </c>
      <c r="Q16" s="84">
        <v>1141</v>
      </c>
      <c r="R16" s="84">
        <v>1216</v>
      </c>
      <c r="S16" s="84">
        <v>1278</v>
      </c>
      <c r="T16" s="332">
        <v>1311</v>
      </c>
      <c r="V16" s="195"/>
    </row>
    <row r="17" spans="3:22" x14ac:dyDescent="0.2">
      <c r="C17" s="24"/>
      <c r="D17" s="19"/>
      <c r="E17" s="80" t="s">
        <v>41</v>
      </c>
      <c r="F17" s="80"/>
      <c r="G17" s="80"/>
      <c r="H17" s="81" t="s">
        <v>42</v>
      </c>
      <c r="I17" s="82"/>
      <c r="J17" s="224">
        <v>1096</v>
      </c>
      <c r="K17" s="224">
        <v>1082</v>
      </c>
      <c r="L17" s="224">
        <v>1083</v>
      </c>
      <c r="M17" s="224">
        <v>1083</v>
      </c>
      <c r="N17" s="224">
        <v>1089</v>
      </c>
      <c r="O17" s="224">
        <v>1114</v>
      </c>
      <c r="P17" s="224">
        <v>1116</v>
      </c>
      <c r="Q17" s="83">
        <v>1082</v>
      </c>
      <c r="R17" s="83">
        <v>1097</v>
      </c>
      <c r="S17" s="83">
        <v>1129</v>
      </c>
      <c r="T17" s="240">
        <v>1176</v>
      </c>
      <c r="V17" s="195"/>
    </row>
    <row r="18" spans="3:22" x14ac:dyDescent="0.2">
      <c r="C18" s="24"/>
      <c r="D18" s="95"/>
      <c r="E18" s="74"/>
      <c r="F18" s="74" t="s">
        <v>43</v>
      </c>
      <c r="G18" s="74"/>
      <c r="H18" s="75" t="s">
        <v>44</v>
      </c>
      <c r="I18" s="76"/>
      <c r="J18" s="152">
        <v>722</v>
      </c>
      <c r="K18" s="152">
        <v>713</v>
      </c>
      <c r="L18" s="152">
        <v>702</v>
      </c>
      <c r="M18" s="152">
        <v>677</v>
      </c>
      <c r="N18" s="152">
        <v>676</v>
      </c>
      <c r="O18" s="152">
        <v>697</v>
      </c>
      <c r="P18" s="152">
        <v>673</v>
      </c>
      <c r="Q18" s="45">
        <v>668</v>
      </c>
      <c r="R18" s="45">
        <v>673</v>
      </c>
      <c r="S18" s="45">
        <v>699</v>
      </c>
      <c r="T18" s="329">
        <v>739</v>
      </c>
      <c r="V18" s="195"/>
    </row>
    <row r="19" spans="3:22" ht="13.5" thickBot="1" x14ac:dyDescent="0.25">
      <c r="C19" s="24"/>
      <c r="D19" s="95"/>
      <c r="E19" s="74"/>
      <c r="F19" s="74" t="s">
        <v>45</v>
      </c>
      <c r="G19" s="74"/>
      <c r="H19" s="75" t="s">
        <v>46</v>
      </c>
      <c r="I19" s="76"/>
      <c r="J19" s="230">
        <v>374</v>
      </c>
      <c r="K19" s="230">
        <v>369</v>
      </c>
      <c r="L19" s="230">
        <v>381</v>
      </c>
      <c r="M19" s="230">
        <v>406</v>
      </c>
      <c r="N19" s="230">
        <v>413</v>
      </c>
      <c r="O19" s="230">
        <v>417</v>
      </c>
      <c r="P19" s="230">
        <v>443</v>
      </c>
      <c r="Q19" s="84">
        <v>414</v>
      </c>
      <c r="R19" s="84">
        <v>424</v>
      </c>
      <c r="S19" s="84">
        <v>430</v>
      </c>
      <c r="T19" s="332">
        <v>437</v>
      </c>
      <c r="V19" s="195"/>
    </row>
    <row r="20" spans="3:22" x14ac:dyDescent="0.2">
      <c r="C20" s="24"/>
      <c r="D20" s="19"/>
      <c r="E20" s="80" t="s">
        <v>47</v>
      </c>
      <c r="F20" s="80"/>
      <c r="G20" s="80"/>
      <c r="H20" s="81" t="s">
        <v>48</v>
      </c>
      <c r="I20" s="82"/>
      <c r="J20" s="224">
        <v>999</v>
      </c>
      <c r="K20" s="224">
        <v>1043</v>
      </c>
      <c r="L20" s="224">
        <v>1073</v>
      </c>
      <c r="M20" s="224">
        <v>1110</v>
      </c>
      <c r="N20" s="224">
        <v>1126</v>
      </c>
      <c r="O20" s="224">
        <v>1073</v>
      </c>
      <c r="P20" s="224">
        <v>1058</v>
      </c>
      <c r="Q20" s="83">
        <v>994</v>
      </c>
      <c r="R20" s="83">
        <v>1073</v>
      </c>
      <c r="S20" s="83">
        <v>1038</v>
      </c>
      <c r="T20" s="240">
        <v>1150</v>
      </c>
      <c r="V20" s="195"/>
    </row>
    <row r="21" spans="3:22" x14ac:dyDescent="0.2">
      <c r="C21" s="24"/>
      <c r="D21" s="15"/>
      <c r="E21" s="74"/>
      <c r="F21" s="74" t="s">
        <v>49</v>
      </c>
      <c r="G21" s="74"/>
      <c r="H21" s="75" t="s">
        <v>50</v>
      </c>
      <c r="I21" s="76"/>
      <c r="J21" s="152">
        <v>209</v>
      </c>
      <c r="K21" s="152">
        <v>209</v>
      </c>
      <c r="L21" s="152">
        <v>226</v>
      </c>
      <c r="M21" s="152">
        <v>223</v>
      </c>
      <c r="N21" s="152">
        <v>228</v>
      </c>
      <c r="O21" s="152">
        <v>194</v>
      </c>
      <c r="P21" s="152">
        <v>196</v>
      </c>
      <c r="Q21" s="45">
        <v>174</v>
      </c>
      <c r="R21" s="45">
        <v>195</v>
      </c>
      <c r="S21" s="45">
        <v>172</v>
      </c>
      <c r="T21" s="329">
        <v>190</v>
      </c>
      <c r="V21" s="195"/>
    </row>
    <row r="22" spans="3:22" ht="13.5" thickBot="1" x14ac:dyDescent="0.25">
      <c r="C22" s="24"/>
      <c r="D22" s="15"/>
      <c r="E22" s="74"/>
      <c r="F22" s="74" t="s">
        <v>51</v>
      </c>
      <c r="G22" s="74"/>
      <c r="H22" s="75" t="s">
        <v>52</v>
      </c>
      <c r="I22" s="76"/>
      <c r="J22" s="230">
        <v>790</v>
      </c>
      <c r="K22" s="230">
        <v>834</v>
      </c>
      <c r="L22" s="230">
        <v>847</v>
      </c>
      <c r="M22" s="230">
        <v>887</v>
      </c>
      <c r="N22" s="230">
        <v>898</v>
      </c>
      <c r="O22" s="230">
        <v>879</v>
      </c>
      <c r="P22" s="230">
        <v>862</v>
      </c>
      <c r="Q22" s="84">
        <v>820</v>
      </c>
      <c r="R22" s="84">
        <v>878</v>
      </c>
      <c r="S22" s="84">
        <v>866</v>
      </c>
      <c r="T22" s="332">
        <v>960</v>
      </c>
      <c r="V22" s="195"/>
    </row>
    <row r="23" spans="3:22" x14ac:dyDescent="0.2">
      <c r="C23" s="24"/>
      <c r="D23" s="19"/>
      <c r="E23" s="80" t="s">
        <v>53</v>
      </c>
      <c r="F23" s="80"/>
      <c r="G23" s="80"/>
      <c r="H23" s="81" t="s">
        <v>54</v>
      </c>
      <c r="I23" s="82"/>
      <c r="J23" s="224">
        <v>1521</v>
      </c>
      <c r="K23" s="224">
        <v>1531</v>
      </c>
      <c r="L23" s="224">
        <v>1626</v>
      </c>
      <c r="M23" s="224">
        <v>1568</v>
      </c>
      <c r="N23" s="224">
        <v>1641</v>
      </c>
      <c r="O23" s="224">
        <v>1615</v>
      </c>
      <c r="P23" s="224">
        <v>1573</v>
      </c>
      <c r="Q23" s="83">
        <v>1688</v>
      </c>
      <c r="R23" s="83">
        <v>1700</v>
      </c>
      <c r="S23" s="83">
        <v>1630</v>
      </c>
      <c r="T23" s="240">
        <v>1686</v>
      </c>
      <c r="V23" s="195"/>
    </row>
    <row r="24" spans="3:22" x14ac:dyDescent="0.2">
      <c r="C24" s="24"/>
      <c r="D24" s="15"/>
      <c r="E24" s="74"/>
      <c r="F24" s="74" t="s">
        <v>55</v>
      </c>
      <c r="G24" s="74"/>
      <c r="H24" s="75" t="s">
        <v>56</v>
      </c>
      <c r="I24" s="76"/>
      <c r="J24" s="152">
        <v>373</v>
      </c>
      <c r="K24" s="152">
        <v>358</v>
      </c>
      <c r="L24" s="152">
        <v>378</v>
      </c>
      <c r="M24" s="152">
        <v>329</v>
      </c>
      <c r="N24" s="152">
        <v>371</v>
      </c>
      <c r="O24" s="152">
        <v>352</v>
      </c>
      <c r="P24" s="152">
        <v>398</v>
      </c>
      <c r="Q24" s="45">
        <v>419</v>
      </c>
      <c r="R24" s="45">
        <v>420</v>
      </c>
      <c r="S24" s="45">
        <v>399</v>
      </c>
      <c r="T24" s="329">
        <v>406</v>
      </c>
      <c r="V24" s="195"/>
    </row>
    <row r="25" spans="3:22" x14ac:dyDescent="0.2">
      <c r="C25" s="24"/>
      <c r="D25" s="15"/>
      <c r="E25" s="74"/>
      <c r="F25" s="74" t="s">
        <v>57</v>
      </c>
      <c r="G25" s="74"/>
      <c r="H25" s="75" t="s">
        <v>58</v>
      </c>
      <c r="I25" s="76"/>
      <c r="J25" s="152">
        <v>623</v>
      </c>
      <c r="K25" s="152">
        <v>608</v>
      </c>
      <c r="L25" s="152">
        <v>617</v>
      </c>
      <c r="M25" s="152">
        <v>659</v>
      </c>
      <c r="N25" s="152">
        <v>624</v>
      </c>
      <c r="O25" s="152">
        <v>638</v>
      </c>
      <c r="P25" s="152">
        <v>592</v>
      </c>
      <c r="Q25" s="45">
        <v>644</v>
      </c>
      <c r="R25" s="45">
        <v>662</v>
      </c>
      <c r="S25" s="45">
        <v>630</v>
      </c>
      <c r="T25" s="329">
        <v>654</v>
      </c>
      <c r="V25" s="195"/>
    </row>
    <row r="26" spans="3:22" ht="13.5" thickBot="1" x14ac:dyDescent="0.25">
      <c r="C26" s="24"/>
      <c r="D26" s="15"/>
      <c r="E26" s="74"/>
      <c r="F26" s="74" t="s">
        <v>59</v>
      </c>
      <c r="G26" s="74"/>
      <c r="H26" s="75" t="s">
        <v>60</v>
      </c>
      <c r="I26" s="76"/>
      <c r="J26" s="230">
        <v>525</v>
      </c>
      <c r="K26" s="230">
        <v>565</v>
      </c>
      <c r="L26" s="230">
        <v>631</v>
      </c>
      <c r="M26" s="230">
        <v>580</v>
      </c>
      <c r="N26" s="230">
        <v>646</v>
      </c>
      <c r="O26" s="230">
        <v>625</v>
      </c>
      <c r="P26" s="230">
        <v>583</v>
      </c>
      <c r="Q26" s="84">
        <v>625</v>
      </c>
      <c r="R26" s="84">
        <v>618</v>
      </c>
      <c r="S26" s="84">
        <v>601</v>
      </c>
      <c r="T26" s="332">
        <v>626</v>
      </c>
      <c r="V26" s="195"/>
    </row>
    <row r="27" spans="3:22" x14ac:dyDescent="0.2">
      <c r="C27" s="24"/>
      <c r="D27" s="19"/>
      <c r="E27" s="80" t="s">
        <v>61</v>
      </c>
      <c r="F27" s="80"/>
      <c r="G27" s="80"/>
      <c r="H27" s="81" t="s">
        <v>62</v>
      </c>
      <c r="I27" s="82"/>
      <c r="J27" s="224">
        <v>2089</v>
      </c>
      <c r="K27" s="224">
        <v>2018</v>
      </c>
      <c r="L27" s="224">
        <v>2056</v>
      </c>
      <c r="M27" s="224">
        <v>2106</v>
      </c>
      <c r="N27" s="224">
        <v>2164</v>
      </c>
      <c r="O27" s="224">
        <v>2134</v>
      </c>
      <c r="P27" s="224">
        <v>2151</v>
      </c>
      <c r="Q27" s="83">
        <v>2121</v>
      </c>
      <c r="R27" s="83">
        <v>2163</v>
      </c>
      <c r="S27" s="83">
        <v>2208</v>
      </c>
      <c r="T27" s="240">
        <v>2264</v>
      </c>
      <c r="V27" s="195"/>
    </row>
    <row r="28" spans="3:22" x14ac:dyDescent="0.2">
      <c r="C28" s="24"/>
      <c r="D28" s="95"/>
      <c r="E28" s="74"/>
      <c r="F28" s="74" t="s">
        <v>203</v>
      </c>
      <c r="G28" s="74"/>
      <c r="H28" s="75" t="s">
        <v>132</v>
      </c>
      <c r="I28" s="76"/>
      <c r="J28" s="152">
        <v>607</v>
      </c>
      <c r="K28" s="152">
        <v>604</v>
      </c>
      <c r="L28" s="152">
        <v>615</v>
      </c>
      <c r="M28" s="152">
        <v>619</v>
      </c>
      <c r="N28" s="152">
        <v>657</v>
      </c>
      <c r="O28" s="152">
        <v>638</v>
      </c>
      <c r="P28" s="152">
        <v>642</v>
      </c>
      <c r="Q28" s="45">
        <v>602</v>
      </c>
      <c r="R28" s="45">
        <v>630</v>
      </c>
      <c r="S28" s="45">
        <v>660</v>
      </c>
      <c r="T28" s="329">
        <v>632</v>
      </c>
      <c r="V28" s="195"/>
    </row>
    <row r="29" spans="3:22" ht="13.5" thickBot="1" x14ac:dyDescent="0.25">
      <c r="C29" s="24"/>
      <c r="D29" s="95"/>
      <c r="E29" s="74"/>
      <c r="F29" s="74" t="s">
        <v>63</v>
      </c>
      <c r="G29" s="74"/>
      <c r="H29" s="75" t="s">
        <v>133</v>
      </c>
      <c r="I29" s="76"/>
      <c r="J29" s="230">
        <v>1482</v>
      </c>
      <c r="K29" s="230">
        <v>1414</v>
      </c>
      <c r="L29" s="230">
        <v>1441</v>
      </c>
      <c r="M29" s="230">
        <v>1487</v>
      </c>
      <c r="N29" s="230">
        <v>1507</v>
      </c>
      <c r="O29" s="230">
        <v>1496</v>
      </c>
      <c r="P29" s="230">
        <v>1509</v>
      </c>
      <c r="Q29" s="84">
        <v>1519</v>
      </c>
      <c r="R29" s="84">
        <v>1533</v>
      </c>
      <c r="S29" s="84">
        <v>1548</v>
      </c>
      <c r="T29" s="332">
        <v>1632</v>
      </c>
      <c r="V29" s="195"/>
    </row>
    <row r="30" spans="3:22" x14ac:dyDescent="0.2">
      <c r="C30" s="24"/>
      <c r="D30" s="19"/>
      <c r="E30" s="80" t="s">
        <v>64</v>
      </c>
      <c r="F30" s="80"/>
      <c r="G30" s="80"/>
      <c r="H30" s="81" t="s">
        <v>65</v>
      </c>
      <c r="I30" s="82"/>
      <c r="J30" s="224">
        <v>1649</v>
      </c>
      <c r="K30" s="224">
        <v>1685</v>
      </c>
      <c r="L30" s="224">
        <v>1651</v>
      </c>
      <c r="M30" s="224">
        <v>1629</v>
      </c>
      <c r="N30" s="224">
        <v>1733</v>
      </c>
      <c r="O30" s="224">
        <v>1781</v>
      </c>
      <c r="P30" s="224">
        <v>1704</v>
      </c>
      <c r="Q30" s="83">
        <v>1686</v>
      </c>
      <c r="R30" s="83">
        <v>1739</v>
      </c>
      <c r="S30" s="83">
        <v>1756</v>
      </c>
      <c r="T30" s="240">
        <v>1722</v>
      </c>
      <c r="V30" s="195"/>
    </row>
    <row r="31" spans="3:22" x14ac:dyDescent="0.2">
      <c r="C31" s="24"/>
      <c r="D31" s="15"/>
      <c r="E31" s="73"/>
      <c r="F31" s="74" t="s">
        <v>66</v>
      </c>
      <c r="G31" s="74"/>
      <c r="H31" s="75" t="s">
        <v>67</v>
      </c>
      <c r="I31" s="76"/>
      <c r="J31" s="152">
        <v>707</v>
      </c>
      <c r="K31" s="152">
        <v>763</v>
      </c>
      <c r="L31" s="152">
        <v>690</v>
      </c>
      <c r="M31" s="152">
        <v>684</v>
      </c>
      <c r="N31" s="152">
        <v>746</v>
      </c>
      <c r="O31" s="152">
        <v>737</v>
      </c>
      <c r="P31" s="152">
        <v>706</v>
      </c>
      <c r="Q31" s="45">
        <v>672</v>
      </c>
      <c r="R31" s="45">
        <v>716</v>
      </c>
      <c r="S31" s="45">
        <v>716</v>
      </c>
      <c r="T31" s="329">
        <v>692</v>
      </c>
      <c r="V31" s="195"/>
    </row>
    <row r="32" spans="3:22" ht="13.5" thickBot="1" x14ac:dyDescent="0.25">
      <c r="C32" s="24"/>
      <c r="D32" s="15"/>
      <c r="E32" s="73"/>
      <c r="F32" s="74" t="s">
        <v>68</v>
      </c>
      <c r="G32" s="74"/>
      <c r="H32" s="75" t="s">
        <v>69</v>
      </c>
      <c r="I32" s="76"/>
      <c r="J32" s="230">
        <v>942</v>
      </c>
      <c r="K32" s="230">
        <v>922</v>
      </c>
      <c r="L32" s="230">
        <v>961</v>
      </c>
      <c r="M32" s="230">
        <v>945</v>
      </c>
      <c r="N32" s="230">
        <v>987</v>
      </c>
      <c r="O32" s="230">
        <v>1044</v>
      </c>
      <c r="P32" s="230">
        <v>998</v>
      </c>
      <c r="Q32" s="84">
        <v>1014</v>
      </c>
      <c r="R32" s="84">
        <v>1023</v>
      </c>
      <c r="S32" s="84">
        <v>1040</v>
      </c>
      <c r="T32" s="332">
        <v>1030</v>
      </c>
      <c r="V32" s="195"/>
    </row>
    <row r="33" spans="3:22" x14ac:dyDescent="0.2">
      <c r="C33" s="24"/>
      <c r="D33" s="19"/>
      <c r="E33" s="80" t="s">
        <v>70</v>
      </c>
      <c r="F33" s="80"/>
      <c r="G33" s="80"/>
      <c r="H33" s="81" t="s">
        <v>71</v>
      </c>
      <c r="I33" s="82"/>
      <c r="J33" s="224">
        <v>1553</v>
      </c>
      <c r="K33" s="224">
        <v>1655</v>
      </c>
      <c r="L33" s="224">
        <v>1511</v>
      </c>
      <c r="M33" s="224">
        <v>1498</v>
      </c>
      <c r="N33" s="224">
        <v>1504</v>
      </c>
      <c r="O33" s="224">
        <v>1459</v>
      </c>
      <c r="P33" s="224">
        <v>1421</v>
      </c>
      <c r="Q33" s="83">
        <v>1433</v>
      </c>
      <c r="R33" s="83">
        <v>1400</v>
      </c>
      <c r="S33" s="83">
        <v>1528</v>
      </c>
      <c r="T33" s="240">
        <v>1548</v>
      </c>
      <c r="V33" s="195"/>
    </row>
    <row r="34" spans="3:22" ht="13.5" thickBot="1" x14ac:dyDescent="0.25">
      <c r="C34" s="24"/>
      <c r="D34" s="15"/>
      <c r="E34" s="74"/>
      <c r="F34" s="74" t="s">
        <v>72</v>
      </c>
      <c r="G34" s="74"/>
      <c r="H34" s="75" t="s">
        <v>73</v>
      </c>
      <c r="I34" s="76"/>
      <c r="J34" s="230">
        <v>1553</v>
      </c>
      <c r="K34" s="230">
        <v>1655</v>
      </c>
      <c r="L34" s="230">
        <v>1511</v>
      </c>
      <c r="M34" s="230">
        <v>1498</v>
      </c>
      <c r="N34" s="230">
        <v>1504</v>
      </c>
      <c r="O34" s="230">
        <v>1459</v>
      </c>
      <c r="P34" s="230">
        <v>1421</v>
      </c>
      <c r="Q34" s="84">
        <v>1433</v>
      </c>
      <c r="R34" s="84">
        <v>1400</v>
      </c>
      <c r="S34" s="84">
        <v>1528</v>
      </c>
      <c r="T34" s="332">
        <v>1548</v>
      </c>
      <c r="V34" s="195"/>
    </row>
    <row r="35" spans="3:22" ht="13.5" x14ac:dyDescent="0.25">
      <c r="D35" s="63" t="s">
        <v>89</v>
      </c>
      <c r="E35" s="64"/>
      <c r="F35" s="64"/>
      <c r="G35" s="64"/>
      <c r="H35" s="64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51" t="s">
        <v>198</v>
      </c>
    </row>
    <row r="37" spans="3:22" ht="23.25" customHeight="1" x14ac:dyDescent="0.2"/>
  </sheetData>
  <mergeCells count="12">
    <mergeCell ref="D7:I11"/>
    <mergeCell ref="K7:K10"/>
    <mergeCell ref="J7:J10"/>
    <mergeCell ref="T7:T10"/>
    <mergeCell ref="M7:M10"/>
    <mergeCell ref="N7:N10"/>
    <mergeCell ref="L7:L10"/>
    <mergeCell ref="O7:O10"/>
    <mergeCell ref="P7:P10"/>
    <mergeCell ref="Q7:Q10"/>
    <mergeCell ref="R7:R10"/>
    <mergeCell ref="S7:S10"/>
  </mergeCells>
  <phoneticPr fontId="0" type="noConversion"/>
  <conditionalFormatting sqref="D6">
    <cfRule type="cellIs" dxfId="23" priority="3" stopIfTrue="1" operator="equal">
      <formula>"   sem (do závorky) poznámku, proč vývojová řada nezečíná jako obvykle - nebo červenou buňku vymazat"</formula>
    </cfRule>
  </conditionalFormatting>
  <conditionalFormatting sqref="G6 T35">
    <cfRule type="expression" dxfId="2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8">
    <pageSetUpPr autoPageBreaks="0"/>
  </sheetPr>
  <dimension ref="B1:T37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1.140625" style="55" customWidth="1"/>
    <col min="5" max="6" width="1.7109375" style="55" customWidth="1"/>
    <col min="7" max="7" width="15.7109375" style="55" customWidth="1"/>
    <col min="8" max="8" width="6.7109375" style="55" customWidth="1"/>
    <col min="9" max="9" width="2.42578125" style="55" customWidth="1"/>
    <col min="10" max="20" width="8.140625" style="55" customWidth="1"/>
    <col min="21" max="26" width="9" style="55" customWidth="1"/>
    <col min="27" max="16384" width="9.140625" style="55"/>
  </cols>
  <sheetData>
    <row r="1" spans="2:20" hidden="1" x14ac:dyDescent="0.2"/>
    <row r="2" spans="2:20" hidden="1" x14ac:dyDescent="0.2"/>
    <row r="3" spans="2:20" ht="9" customHeight="1" x14ac:dyDescent="0.2">
      <c r="C3" s="54"/>
    </row>
    <row r="4" spans="2:20" s="56" customFormat="1" ht="15.75" x14ac:dyDescent="0.2">
      <c r="D4" s="20" t="s">
        <v>2</v>
      </c>
      <c r="E4" s="57"/>
      <c r="F4" s="57"/>
      <c r="G4" s="57"/>
      <c r="H4" s="20" t="s">
        <v>92</v>
      </c>
      <c r="I4" s="20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2:20" s="56" customFormat="1" ht="15.75" x14ac:dyDescent="0.2">
      <c r="B5" s="201">
        <v>0</v>
      </c>
      <c r="D5" s="203" t="s">
        <v>251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2:20" s="59" customFormat="1" ht="21" customHeight="1" thickBot="1" x14ac:dyDescent="0.25">
      <c r="D6" s="21"/>
      <c r="E6" s="60"/>
      <c r="F6" s="60"/>
      <c r="G6" s="60"/>
      <c r="H6" s="60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22"/>
    </row>
    <row r="7" spans="2:20" ht="6" customHeight="1" x14ac:dyDescent="0.2">
      <c r="C7" s="24"/>
      <c r="D7" s="455" t="s">
        <v>30</v>
      </c>
      <c r="E7" s="456"/>
      <c r="F7" s="456"/>
      <c r="G7" s="456"/>
      <c r="H7" s="456"/>
      <c r="I7" s="457"/>
      <c r="J7" s="444" t="s">
        <v>195</v>
      </c>
      <c r="K7" s="444" t="s">
        <v>200</v>
      </c>
      <c r="L7" s="444" t="s">
        <v>204</v>
      </c>
      <c r="M7" s="444" t="s">
        <v>212</v>
      </c>
      <c r="N7" s="444" t="s">
        <v>214</v>
      </c>
      <c r="O7" s="444" t="s">
        <v>220</v>
      </c>
      <c r="P7" s="444" t="s">
        <v>222</v>
      </c>
      <c r="Q7" s="469" t="s">
        <v>224</v>
      </c>
      <c r="R7" s="469" t="s">
        <v>227</v>
      </c>
      <c r="S7" s="469" t="s">
        <v>236</v>
      </c>
      <c r="T7" s="467" t="s">
        <v>249</v>
      </c>
    </row>
    <row r="8" spans="2:20" ht="6" customHeight="1" x14ac:dyDescent="0.2">
      <c r="C8" s="24"/>
      <c r="D8" s="458"/>
      <c r="E8" s="459"/>
      <c r="F8" s="459"/>
      <c r="G8" s="459"/>
      <c r="H8" s="459"/>
      <c r="I8" s="460"/>
      <c r="J8" s="445"/>
      <c r="K8" s="445"/>
      <c r="L8" s="445"/>
      <c r="M8" s="445"/>
      <c r="N8" s="445"/>
      <c r="O8" s="445"/>
      <c r="P8" s="445"/>
      <c r="Q8" s="470"/>
      <c r="R8" s="470"/>
      <c r="S8" s="470"/>
      <c r="T8" s="468"/>
    </row>
    <row r="9" spans="2:20" ht="6" customHeight="1" x14ac:dyDescent="0.2">
      <c r="C9" s="24"/>
      <c r="D9" s="458"/>
      <c r="E9" s="459"/>
      <c r="F9" s="459"/>
      <c r="G9" s="459"/>
      <c r="H9" s="459"/>
      <c r="I9" s="460"/>
      <c r="J9" s="445"/>
      <c r="K9" s="445"/>
      <c r="L9" s="445"/>
      <c r="M9" s="445"/>
      <c r="N9" s="445"/>
      <c r="O9" s="445"/>
      <c r="P9" s="445"/>
      <c r="Q9" s="470"/>
      <c r="R9" s="470"/>
      <c r="S9" s="470"/>
      <c r="T9" s="468"/>
    </row>
    <row r="10" spans="2:20" ht="6" customHeight="1" x14ac:dyDescent="0.2">
      <c r="C10" s="24"/>
      <c r="D10" s="458"/>
      <c r="E10" s="459"/>
      <c r="F10" s="459"/>
      <c r="G10" s="459"/>
      <c r="H10" s="459"/>
      <c r="I10" s="460"/>
      <c r="J10" s="445"/>
      <c r="K10" s="445"/>
      <c r="L10" s="445"/>
      <c r="M10" s="445"/>
      <c r="N10" s="445"/>
      <c r="O10" s="445"/>
      <c r="P10" s="445"/>
      <c r="Q10" s="470"/>
      <c r="R10" s="470"/>
      <c r="S10" s="470"/>
      <c r="T10" s="468"/>
    </row>
    <row r="11" spans="2:20" ht="15" customHeight="1" thickBot="1" x14ac:dyDescent="0.25">
      <c r="C11" s="24"/>
      <c r="D11" s="461"/>
      <c r="E11" s="462"/>
      <c r="F11" s="462"/>
      <c r="G11" s="462"/>
      <c r="H11" s="462"/>
      <c r="I11" s="463"/>
      <c r="J11" s="99"/>
      <c r="K11" s="99"/>
      <c r="L11" s="99"/>
      <c r="M11" s="99"/>
      <c r="N11" s="99"/>
      <c r="O11" s="99"/>
      <c r="P11" s="99"/>
      <c r="Q11" s="23"/>
      <c r="R11" s="23"/>
      <c r="S11" s="23"/>
      <c r="T11" s="239"/>
    </row>
    <row r="12" spans="2:20" ht="14.25" thickTop="1" thickBot="1" x14ac:dyDescent="0.25">
      <c r="C12" s="24"/>
      <c r="D12" s="13"/>
      <c r="E12" s="65" t="s">
        <v>31</v>
      </c>
      <c r="F12" s="65"/>
      <c r="G12" s="65"/>
      <c r="H12" s="66" t="s">
        <v>32</v>
      </c>
      <c r="I12" s="67"/>
      <c r="J12" s="228">
        <v>11398</v>
      </c>
      <c r="K12" s="228">
        <v>11098</v>
      </c>
      <c r="L12" s="228">
        <v>11264</v>
      </c>
      <c r="M12" s="228">
        <v>11190</v>
      </c>
      <c r="N12" s="228">
        <v>11397</v>
      </c>
      <c r="O12" s="228">
        <v>11612</v>
      </c>
      <c r="P12" s="228">
        <v>11687</v>
      </c>
      <c r="Q12" s="68">
        <v>11636</v>
      </c>
      <c r="R12" s="68">
        <v>11758</v>
      </c>
      <c r="S12" s="68">
        <v>11449</v>
      </c>
      <c r="T12" s="333">
        <v>11585</v>
      </c>
    </row>
    <row r="13" spans="2:20" ht="13.5" thickTop="1" x14ac:dyDescent="0.2">
      <c r="C13" s="24"/>
      <c r="D13" s="14"/>
      <c r="E13" s="69" t="s">
        <v>33</v>
      </c>
      <c r="F13" s="69"/>
      <c r="G13" s="69"/>
      <c r="H13" s="70" t="s">
        <v>34</v>
      </c>
      <c r="I13" s="71"/>
      <c r="J13" s="229">
        <v>2406</v>
      </c>
      <c r="K13" s="229">
        <v>2401</v>
      </c>
      <c r="L13" s="229">
        <v>2370</v>
      </c>
      <c r="M13" s="229">
        <v>2384</v>
      </c>
      <c r="N13" s="229">
        <v>2508</v>
      </c>
      <c r="O13" s="229">
        <v>2524</v>
      </c>
      <c r="P13" s="229">
        <v>2592</v>
      </c>
      <c r="Q13" s="72">
        <v>2589</v>
      </c>
      <c r="R13" s="72">
        <v>2622</v>
      </c>
      <c r="S13" s="72">
        <v>2552</v>
      </c>
      <c r="T13" s="331">
        <v>2577</v>
      </c>
    </row>
    <row r="14" spans="2:20" ht="13.5" thickBot="1" x14ac:dyDescent="0.25">
      <c r="C14" s="24"/>
      <c r="D14" s="15"/>
      <c r="E14" s="74"/>
      <c r="F14" s="74" t="s">
        <v>35</v>
      </c>
      <c r="G14" s="74"/>
      <c r="H14" s="75" t="s">
        <v>36</v>
      </c>
      <c r="I14" s="76"/>
      <c r="J14" s="152">
        <v>2406</v>
      </c>
      <c r="K14" s="152">
        <v>2401</v>
      </c>
      <c r="L14" s="152">
        <v>2370</v>
      </c>
      <c r="M14" s="152">
        <v>2384</v>
      </c>
      <c r="N14" s="152">
        <v>2508</v>
      </c>
      <c r="O14" s="152">
        <v>2524</v>
      </c>
      <c r="P14" s="152">
        <v>2592</v>
      </c>
      <c r="Q14" s="45">
        <v>2589</v>
      </c>
      <c r="R14" s="45">
        <v>2622</v>
      </c>
      <c r="S14" s="45">
        <v>2552</v>
      </c>
      <c r="T14" s="329">
        <v>2577</v>
      </c>
    </row>
    <row r="15" spans="2:20" x14ac:dyDescent="0.2">
      <c r="C15" s="24"/>
      <c r="D15" s="19"/>
      <c r="E15" s="80" t="s">
        <v>37</v>
      </c>
      <c r="F15" s="80"/>
      <c r="G15" s="80"/>
      <c r="H15" s="81" t="s">
        <v>38</v>
      </c>
      <c r="I15" s="82"/>
      <c r="J15" s="224">
        <v>1019</v>
      </c>
      <c r="K15" s="224">
        <v>1054</v>
      </c>
      <c r="L15" s="224">
        <v>1133</v>
      </c>
      <c r="M15" s="224">
        <v>1120</v>
      </c>
      <c r="N15" s="224">
        <v>1067</v>
      </c>
      <c r="O15" s="224">
        <v>1101</v>
      </c>
      <c r="P15" s="224">
        <v>1113</v>
      </c>
      <c r="Q15" s="83">
        <v>1101</v>
      </c>
      <c r="R15" s="83">
        <v>1066</v>
      </c>
      <c r="S15" s="83">
        <v>1088</v>
      </c>
      <c r="T15" s="240">
        <v>1103</v>
      </c>
    </row>
    <row r="16" spans="2:20" ht="13.5" thickBot="1" x14ac:dyDescent="0.25">
      <c r="C16" s="24"/>
      <c r="D16" s="95"/>
      <c r="E16" s="74"/>
      <c r="F16" s="74" t="s">
        <v>39</v>
      </c>
      <c r="G16" s="74"/>
      <c r="H16" s="75" t="s">
        <v>40</v>
      </c>
      <c r="I16" s="76"/>
      <c r="J16" s="230">
        <v>1019</v>
      </c>
      <c r="K16" s="230">
        <v>1054</v>
      </c>
      <c r="L16" s="230">
        <v>1133</v>
      </c>
      <c r="M16" s="230">
        <v>1120</v>
      </c>
      <c r="N16" s="230">
        <v>1067</v>
      </c>
      <c r="O16" s="230">
        <v>1101</v>
      </c>
      <c r="P16" s="230">
        <v>1113</v>
      </c>
      <c r="Q16" s="84">
        <v>1101</v>
      </c>
      <c r="R16" s="84">
        <v>1066</v>
      </c>
      <c r="S16" s="84">
        <v>1088</v>
      </c>
      <c r="T16" s="332">
        <v>1103</v>
      </c>
    </row>
    <row r="17" spans="3:20" x14ac:dyDescent="0.2">
      <c r="C17" s="24"/>
      <c r="D17" s="19"/>
      <c r="E17" s="80" t="s">
        <v>41</v>
      </c>
      <c r="F17" s="80"/>
      <c r="G17" s="80"/>
      <c r="H17" s="81" t="s">
        <v>42</v>
      </c>
      <c r="I17" s="82"/>
      <c r="J17" s="224">
        <v>1348</v>
      </c>
      <c r="K17" s="224">
        <v>1367</v>
      </c>
      <c r="L17" s="224">
        <v>1343</v>
      </c>
      <c r="M17" s="224">
        <v>1376</v>
      </c>
      <c r="N17" s="224">
        <v>1355</v>
      </c>
      <c r="O17" s="224">
        <v>1393</v>
      </c>
      <c r="P17" s="224">
        <v>1349</v>
      </c>
      <c r="Q17" s="83">
        <v>1364</v>
      </c>
      <c r="R17" s="83">
        <v>1395</v>
      </c>
      <c r="S17" s="83">
        <v>1350</v>
      </c>
      <c r="T17" s="240">
        <v>1425</v>
      </c>
    </row>
    <row r="18" spans="3:20" x14ac:dyDescent="0.2">
      <c r="C18" s="24"/>
      <c r="D18" s="95"/>
      <c r="E18" s="74"/>
      <c r="F18" s="74" t="s">
        <v>43</v>
      </c>
      <c r="G18" s="74"/>
      <c r="H18" s="75" t="s">
        <v>44</v>
      </c>
      <c r="I18" s="76"/>
      <c r="J18" s="152">
        <v>704</v>
      </c>
      <c r="K18" s="152">
        <v>725</v>
      </c>
      <c r="L18" s="152">
        <v>708</v>
      </c>
      <c r="M18" s="152">
        <v>733</v>
      </c>
      <c r="N18" s="152">
        <v>712</v>
      </c>
      <c r="O18" s="152">
        <v>739</v>
      </c>
      <c r="P18" s="152">
        <v>715</v>
      </c>
      <c r="Q18" s="45">
        <v>718</v>
      </c>
      <c r="R18" s="45">
        <v>716</v>
      </c>
      <c r="S18" s="45">
        <v>707</v>
      </c>
      <c r="T18" s="329">
        <v>759</v>
      </c>
    </row>
    <row r="19" spans="3:20" ht="13.5" thickBot="1" x14ac:dyDescent="0.25">
      <c r="C19" s="24"/>
      <c r="D19" s="95"/>
      <c r="E19" s="74"/>
      <c r="F19" s="74" t="s">
        <v>45</v>
      </c>
      <c r="G19" s="74"/>
      <c r="H19" s="75" t="s">
        <v>46</v>
      </c>
      <c r="I19" s="76"/>
      <c r="J19" s="230">
        <v>644</v>
      </c>
      <c r="K19" s="230">
        <v>642</v>
      </c>
      <c r="L19" s="230">
        <v>635</v>
      </c>
      <c r="M19" s="230">
        <v>643</v>
      </c>
      <c r="N19" s="230">
        <v>643</v>
      </c>
      <c r="O19" s="230">
        <v>654</v>
      </c>
      <c r="P19" s="230">
        <v>634</v>
      </c>
      <c r="Q19" s="84">
        <v>646</v>
      </c>
      <c r="R19" s="84">
        <v>679</v>
      </c>
      <c r="S19" s="84">
        <v>643</v>
      </c>
      <c r="T19" s="332">
        <v>666</v>
      </c>
    </row>
    <row r="20" spans="3:20" x14ac:dyDescent="0.2">
      <c r="C20" s="24"/>
      <c r="D20" s="19"/>
      <c r="E20" s="80" t="s">
        <v>47</v>
      </c>
      <c r="F20" s="80"/>
      <c r="G20" s="80"/>
      <c r="H20" s="81" t="s">
        <v>48</v>
      </c>
      <c r="I20" s="82"/>
      <c r="J20" s="224">
        <v>975</v>
      </c>
      <c r="K20" s="224">
        <v>924</v>
      </c>
      <c r="L20" s="224">
        <v>978</v>
      </c>
      <c r="M20" s="224">
        <v>945</v>
      </c>
      <c r="N20" s="224">
        <v>957</v>
      </c>
      <c r="O20" s="224">
        <v>1004</v>
      </c>
      <c r="P20" s="224">
        <v>980</v>
      </c>
      <c r="Q20" s="83">
        <v>950</v>
      </c>
      <c r="R20" s="83">
        <v>983</v>
      </c>
      <c r="S20" s="83">
        <v>924</v>
      </c>
      <c r="T20" s="240">
        <v>915</v>
      </c>
    </row>
    <row r="21" spans="3:20" x14ac:dyDescent="0.2">
      <c r="C21" s="24"/>
      <c r="D21" s="95"/>
      <c r="E21" s="74"/>
      <c r="F21" s="74" t="s">
        <v>49</v>
      </c>
      <c r="G21" s="74"/>
      <c r="H21" s="75" t="s">
        <v>50</v>
      </c>
      <c r="I21" s="76"/>
      <c r="J21" s="152">
        <v>337</v>
      </c>
      <c r="K21" s="152">
        <v>318</v>
      </c>
      <c r="L21" s="152">
        <v>320</v>
      </c>
      <c r="M21" s="152">
        <v>342</v>
      </c>
      <c r="N21" s="152">
        <v>340</v>
      </c>
      <c r="O21" s="152">
        <v>343</v>
      </c>
      <c r="P21" s="152">
        <v>329</v>
      </c>
      <c r="Q21" s="45">
        <v>332</v>
      </c>
      <c r="R21" s="45">
        <v>346</v>
      </c>
      <c r="S21" s="45">
        <v>295</v>
      </c>
      <c r="T21" s="329">
        <v>312</v>
      </c>
    </row>
    <row r="22" spans="3:20" ht="13.5" thickBot="1" x14ac:dyDescent="0.25">
      <c r="C22" s="24"/>
      <c r="D22" s="95"/>
      <c r="E22" s="74"/>
      <c r="F22" s="74" t="s">
        <v>51</v>
      </c>
      <c r="G22" s="74"/>
      <c r="H22" s="75" t="s">
        <v>52</v>
      </c>
      <c r="I22" s="76"/>
      <c r="J22" s="230">
        <v>638</v>
      </c>
      <c r="K22" s="230">
        <v>606</v>
      </c>
      <c r="L22" s="230">
        <v>658</v>
      </c>
      <c r="M22" s="230">
        <v>603</v>
      </c>
      <c r="N22" s="230">
        <v>617</v>
      </c>
      <c r="O22" s="230">
        <v>661</v>
      </c>
      <c r="P22" s="230">
        <v>651</v>
      </c>
      <c r="Q22" s="84">
        <v>618</v>
      </c>
      <c r="R22" s="84">
        <v>637</v>
      </c>
      <c r="S22" s="84">
        <v>629</v>
      </c>
      <c r="T22" s="332">
        <v>603</v>
      </c>
    </row>
    <row r="23" spans="3:20" x14ac:dyDescent="0.2">
      <c r="C23" s="24"/>
      <c r="D23" s="19"/>
      <c r="E23" s="80" t="s">
        <v>53</v>
      </c>
      <c r="F23" s="80"/>
      <c r="G23" s="80"/>
      <c r="H23" s="81" t="s">
        <v>54</v>
      </c>
      <c r="I23" s="82"/>
      <c r="J23" s="224">
        <v>1416</v>
      </c>
      <c r="K23" s="224">
        <v>1366</v>
      </c>
      <c r="L23" s="224">
        <v>1385</v>
      </c>
      <c r="M23" s="224">
        <v>1381</v>
      </c>
      <c r="N23" s="224">
        <v>1386</v>
      </c>
      <c r="O23" s="224">
        <v>1427</v>
      </c>
      <c r="P23" s="224">
        <v>1391</v>
      </c>
      <c r="Q23" s="83">
        <v>1402</v>
      </c>
      <c r="R23" s="83">
        <v>1445</v>
      </c>
      <c r="S23" s="83">
        <v>1398</v>
      </c>
      <c r="T23" s="240">
        <v>1409</v>
      </c>
    </row>
    <row r="24" spans="3:20" x14ac:dyDescent="0.2">
      <c r="C24" s="24"/>
      <c r="D24" s="15"/>
      <c r="E24" s="74"/>
      <c r="F24" s="74" t="s">
        <v>55</v>
      </c>
      <c r="G24" s="74"/>
      <c r="H24" s="75" t="s">
        <v>56</v>
      </c>
      <c r="I24" s="76"/>
      <c r="J24" s="152">
        <v>369</v>
      </c>
      <c r="K24" s="152">
        <v>322</v>
      </c>
      <c r="L24" s="152">
        <v>321</v>
      </c>
      <c r="M24" s="152">
        <v>315</v>
      </c>
      <c r="N24" s="152">
        <v>306</v>
      </c>
      <c r="O24" s="152">
        <v>334</v>
      </c>
      <c r="P24" s="152">
        <v>340</v>
      </c>
      <c r="Q24" s="45">
        <v>346</v>
      </c>
      <c r="R24" s="45">
        <v>341</v>
      </c>
      <c r="S24" s="45">
        <v>336</v>
      </c>
      <c r="T24" s="329">
        <v>328</v>
      </c>
    </row>
    <row r="25" spans="3:20" x14ac:dyDescent="0.2">
      <c r="C25" s="24"/>
      <c r="D25" s="15"/>
      <c r="E25" s="74"/>
      <c r="F25" s="74" t="s">
        <v>57</v>
      </c>
      <c r="G25" s="74"/>
      <c r="H25" s="75" t="s">
        <v>58</v>
      </c>
      <c r="I25" s="76"/>
      <c r="J25" s="152">
        <v>591</v>
      </c>
      <c r="K25" s="152">
        <v>595</v>
      </c>
      <c r="L25" s="152">
        <v>596</v>
      </c>
      <c r="M25" s="152">
        <v>589</v>
      </c>
      <c r="N25" s="152">
        <v>607</v>
      </c>
      <c r="O25" s="152">
        <v>605</v>
      </c>
      <c r="P25" s="152">
        <v>590</v>
      </c>
      <c r="Q25" s="45">
        <v>593</v>
      </c>
      <c r="R25" s="45">
        <v>629</v>
      </c>
      <c r="S25" s="45">
        <v>612</v>
      </c>
      <c r="T25" s="329">
        <v>610</v>
      </c>
    </row>
    <row r="26" spans="3:20" ht="13.5" thickBot="1" x14ac:dyDescent="0.25">
      <c r="C26" s="24"/>
      <c r="D26" s="15"/>
      <c r="E26" s="74"/>
      <c r="F26" s="74" t="s">
        <v>59</v>
      </c>
      <c r="G26" s="74"/>
      <c r="H26" s="75" t="s">
        <v>60</v>
      </c>
      <c r="I26" s="76"/>
      <c r="J26" s="230">
        <v>456</v>
      </c>
      <c r="K26" s="230">
        <v>449</v>
      </c>
      <c r="L26" s="230">
        <v>468</v>
      </c>
      <c r="M26" s="230">
        <v>477</v>
      </c>
      <c r="N26" s="230">
        <v>473</v>
      </c>
      <c r="O26" s="230">
        <v>488</v>
      </c>
      <c r="P26" s="230">
        <v>461</v>
      </c>
      <c r="Q26" s="84">
        <v>463</v>
      </c>
      <c r="R26" s="84">
        <v>475</v>
      </c>
      <c r="S26" s="84">
        <v>450</v>
      </c>
      <c r="T26" s="332">
        <v>471</v>
      </c>
    </row>
    <row r="27" spans="3:20" x14ac:dyDescent="0.2">
      <c r="C27" s="24"/>
      <c r="D27" s="19"/>
      <c r="E27" s="80" t="s">
        <v>61</v>
      </c>
      <c r="F27" s="80"/>
      <c r="G27" s="80"/>
      <c r="H27" s="81" t="s">
        <v>62</v>
      </c>
      <c r="I27" s="82"/>
      <c r="J27" s="224">
        <v>1875</v>
      </c>
      <c r="K27" s="224">
        <v>1724</v>
      </c>
      <c r="L27" s="224">
        <v>1797</v>
      </c>
      <c r="M27" s="224">
        <v>1835</v>
      </c>
      <c r="N27" s="224">
        <v>1864</v>
      </c>
      <c r="O27" s="224">
        <v>1869</v>
      </c>
      <c r="P27" s="224">
        <v>1950</v>
      </c>
      <c r="Q27" s="83">
        <v>1911</v>
      </c>
      <c r="R27" s="83">
        <v>1935</v>
      </c>
      <c r="S27" s="83">
        <v>1826</v>
      </c>
      <c r="T27" s="240">
        <v>1863</v>
      </c>
    </row>
    <row r="28" spans="3:20" x14ac:dyDescent="0.2">
      <c r="C28" s="24"/>
      <c r="D28" s="15"/>
      <c r="E28" s="74"/>
      <c r="F28" s="74" t="s">
        <v>203</v>
      </c>
      <c r="G28" s="74"/>
      <c r="H28" s="75" t="s">
        <v>132</v>
      </c>
      <c r="I28" s="76"/>
      <c r="J28" s="152">
        <v>506</v>
      </c>
      <c r="K28" s="152">
        <v>481</v>
      </c>
      <c r="L28" s="152">
        <v>503</v>
      </c>
      <c r="M28" s="152">
        <v>509</v>
      </c>
      <c r="N28" s="152">
        <v>485</v>
      </c>
      <c r="O28" s="152">
        <v>490</v>
      </c>
      <c r="P28" s="152">
        <v>496</v>
      </c>
      <c r="Q28" s="45">
        <v>494</v>
      </c>
      <c r="R28" s="45">
        <v>499</v>
      </c>
      <c r="S28" s="45">
        <v>492</v>
      </c>
      <c r="T28" s="329">
        <v>485</v>
      </c>
    </row>
    <row r="29" spans="3:20" ht="13.5" thickBot="1" x14ac:dyDescent="0.25">
      <c r="C29" s="24"/>
      <c r="D29" s="15"/>
      <c r="E29" s="74"/>
      <c r="F29" s="74" t="s">
        <v>63</v>
      </c>
      <c r="G29" s="74"/>
      <c r="H29" s="75" t="s">
        <v>133</v>
      </c>
      <c r="I29" s="76"/>
      <c r="J29" s="230">
        <v>1369</v>
      </c>
      <c r="K29" s="230">
        <v>1243</v>
      </c>
      <c r="L29" s="230">
        <v>1294</v>
      </c>
      <c r="M29" s="230">
        <v>1326</v>
      </c>
      <c r="N29" s="230">
        <v>1379</v>
      </c>
      <c r="O29" s="230">
        <v>1379</v>
      </c>
      <c r="P29" s="230">
        <v>1454</v>
      </c>
      <c r="Q29" s="84">
        <v>1417</v>
      </c>
      <c r="R29" s="84">
        <v>1436</v>
      </c>
      <c r="S29" s="84">
        <v>1334</v>
      </c>
      <c r="T29" s="332">
        <v>1378</v>
      </c>
    </row>
    <row r="30" spans="3:20" x14ac:dyDescent="0.2">
      <c r="C30" s="24"/>
      <c r="D30" s="19"/>
      <c r="E30" s="80" t="s">
        <v>64</v>
      </c>
      <c r="F30" s="80"/>
      <c r="G30" s="80"/>
      <c r="H30" s="81" t="s">
        <v>65</v>
      </c>
      <c r="I30" s="82"/>
      <c r="J30" s="224">
        <v>1243</v>
      </c>
      <c r="K30" s="224">
        <v>1195</v>
      </c>
      <c r="L30" s="224">
        <v>1222</v>
      </c>
      <c r="M30" s="224">
        <v>1165</v>
      </c>
      <c r="N30" s="224">
        <v>1171</v>
      </c>
      <c r="O30" s="224">
        <v>1141</v>
      </c>
      <c r="P30" s="224">
        <v>1183</v>
      </c>
      <c r="Q30" s="83">
        <v>1211</v>
      </c>
      <c r="R30" s="83">
        <v>1191</v>
      </c>
      <c r="S30" s="83">
        <v>1220</v>
      </c>
      <c r="T30" s="240">
        <v>1219</v>
      </c>
    </row>
    <row r="31" spans="3:20" x14ac:dyDescent="0.2">
      <c r="C31" s="24"/>
      <c r="D31" s="15"/>
      <c r="E31" s="74"/>
      <c r="F31" s="74" t="s">
        <v>66</v>
      </c>
      <c r="G31" s="74"/>
      <c r="H31" s="75" t="s">
        <v>67</v>
      </c>
      <c r="I31" s="76"/>
      <c r="J31" s="152">
        <v>803</v>
      </c>
      <c r="K31" s="152">
        <v>773</v>
      </c>
      <c r="L31" s="152">
        <v>792</v>
      </c>
      <c r="M31" s="152">
        <v>744</v>
      </c>
      <c r="N31" s="152">
        <v>732</v>
      </c>
      <c r="O31" s="152">
        <v>703</v>
      </c>
      <c r="P31" s="152">
        <v>754</v>
      </c>
      <c r="Q31" s="45">
        <v>766</v>
      </c>
      <c r="R31" s="45">
        <v>751</v>
      </c>
      <c r="S31" s="45">
        <v>790</v>
      </c>
      <c r="T31" s="329">
        <v>785</v>
      </c>
    </row>
    <row r="32" spans="3:20" ht="13.5" thickBot="1" x14ac:dyDescent="0.25">
      <c r="C32" s="24"/>
      <c r="D32" s="15"/>
      <c r="E32" s="74"/>
      <c r="F32" s="74" t="s">
        <v>68</v>
      </c>
      <c r="G32" s="74"/>
      <c r="H32" s="75" t="s">
        <v>69</v>
      </c>
      <c r="I32" s="76"/>
      <c r="J32" s="230">
        <v>440</v>
      </c>
      <c r="K32" s="230">
        <v>422</v>
      </c>
      <c r="L32" s="230">
        <v>430</v>
      </c>
      <c r="M32" s="230">
        <v>421</v>
      </c>
      <c r="N32" s="230">
        <v>439</v>
      </c>
      <c r="O32" s="230">
        <v>438</v>
      </c>
      <c r="P32" s="230">
        <v>429</v>
      </c>
      <c r="Q32" s="84">
        <v>445</v>
      </c>
      <c r="R32" s="84">
        <v>440</v>
      </c>
      <c r="S32" s="84">
        <v>430</v>
      </c>
      <c r="T32" s="332">
        <v>434</v>
      </c>
    </row>
    <row r="33" spans="3:20" x14ac:dyDescent="0.2">
      <c r="C33" s="24"/>
      <c r="D33" s="19"/>
      <c r="E33" s="80" t="s">
        <v>70</v>
      </c>
      <c r="F33" s="80"/>
      <c r="G33" s="80"/>
      <c r="H33" s="81" t="s">
        <v>71</v>
      </c>
      <c r="I33" s="82"/>
      <c r="J33" s="224">
        <v>1116</v>
      </c>
      <c r="K33" s="224">
        <v>1067</v>
      </c>
      <c r="L33" s="224">
        <v>1036</v>
      </c>
      <c r="M33" s="224">
        <v>984</v>
      </c>
      <c r="N33" s="224">
        <v>1089</v>
      </c>
      <c r="O33" s="224">
        <v>1153</v>
      </c>
      <c r="P33" s="224">
        <v>1129</v>
      </c>
      <c r="Q33" s="83">
        <v>1108</v>
      </c>
      <c r="R33" s="83">
        <v>1121</v>
      </c>
      <c r="S33" s="83">
        <v>1091</v>
      </c>
      <c r="T33" s="240">
        <v>1074</v>
      </c>
    </row>
    <row r="34" spans="3:20" ht="13.5" thickBot="1" x14ac:dyDescent="0.25">
      <c r="C34" s="24"/>
      <c r="D34" s="15"/>
      <c r="E34" s="74"/>
      <c r="F34" s="74" t="s">
        <v>72</v>
      </c>
      <c r="G34" s="74"/>
      <c r="H34" s="75" t="s">
        <v>73</v>
      </c>
      <c r="I34" s="76"/>
      <c r="J34" s="230">
        <v>1116</v>
      </c>
      <c r="K34" s="230">
        <v>1067</v>
      </c>
      <c r="L34" s="230">
        <v>1036</v>
      </c>
      <c r="M34" s="230">
        <v>984</v>
      </c>
      <c r="N34" s="230">
        <v>1089</v>
      </c>
      <c r="O34" s="230">
        <v>1153</v>
      </c>
      <c r="P34" s="230">
        <v>1129</v>
      </c>
      <c r="Q34" s="84">
        <v>1108</v>
      </c>
      <c r="R34" s="84">
        <v>1121</v>
      </c>
      <c r="S34" s="84">
        <v>1091</v>
      </c>
      <c r="T34" s="332">
        <v>1074</v>
      </c>
    </row>
    <row r="35" spans="3:20" ht="13.5" x14ac:dyDescent="0.25">
      <c r="D35" s="63" t="s">
        <v>89</v>
      </c>
      <c r="E35" s="64"/>
      <c r="F35" s="64"/>
      <c r="G35" s="64"/>
      <c r="H35" s="64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51" t="s">
        <v>198</v>
      </c>
    </row>
    <row r="37" spans="3:20" ht="23.25" customHeight="1" x14ac:dyDescent="0.2"/>
  </sheetData>
  <mergeCells count="12">
    <mergeCell ref="D7:I11"/>
    <mergeCell ref="K7:K10"/>
    <mergeCell ref="J7:J10"/>
    <mergeCell ref="T7:T10"/>
    <mergeCell ref="M7:M10"/>
    <mergeCell ref="N7:N10"/>
    <mergeCell ref="L7:L10"/>
    <mergeCell ref="O7:O10"/>
    <mergeCell ref="P7:P10"/>
    <mergeCell ref="Q7:Q10"/>
    <mergeCell ref="R7:R10"/>
    <mergeCell ref="S7:S10"/>
  </mergeCells>
  <phoneticPr fontId="0" type="noConversion"/>
  <conditionalFormatting sqref="D6">
    <cfRule type="cellIs" dxfId="21" priority="3" stopIfTrue="1" operator="equal">
      <formula>"   sem (do závorky) poznámku, proč vývojová řada nezečíná jako obvykle - nebo červenou buňku vymazat"</formula>
    </cfRule>
  </conditionalFormatting>
  <conditionalFormatting sqref="G6 T35">
    <cfRule type="expression" dxfId="2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6"/>
  <dimension ref="B1:T37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1.140625" style="55" customWidth="1"/>
    <col min="5" max="6" width="1.7109375" style="55" customWidth="1"/>
    <col min="7" max="7" width="15.7109375" style="55" customWidth="1"/>
    <col min="8" max="8" width="6.7109375" style="55" customWidth="1"/>
    <col min="9" max="9" width="3.42578125" style="55" customWidth="1"/>
    <col min="10" max="20" width="8.140625" style="55" customWidth="1"/>
    <col min="21" max="26" width="9" style="55" customWidth="1"/>
    <col min="27" max="16384" width="9.140625" style="55"/>
  </cols>
  <sheetData>
    <row r="1" spans="2:20" hidden="1" x14ac:dyDescent="0.2"/>
    <row r="2" spans="2:20" hidden="1" x14ac:dyDescent="0.2"/>
    <row r="3" spans="2:20" ht="9" customHeight="1" x14ac:dyDescent="0.2">
      <c r="C3" s="54"/>
    </row>
    <row r="4" spans="2:20" s="56" customFormat="1" ht="15.75" x14ac:dyDescent="0.2">
      <c r="D4" s="20" t="s">
        <v>3</v>
      </c>
      <c r="E4" s="57"/>
      <c r="F4" s="57"/>
      <c r="G4" s="57"/>
      <c r="H4" s="20" t="s">
        <v>173</v>
      </c>
      <c r="I4" s="20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2:20" s="56" customFormat="1" ht="15.75" x14ac:dyDescent="0.2">
      <c r="B5" s="201">
        <v>0</v>
      </c>
      <c r="D5" s="203" t="s">
        <v>251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2:20" s="59" customFormat="1" ht="21" customHeight="1" thickBot="1" x14ac:dyDescent="0.25">
      <c r="D6" s="21"/>
      <c r="E6" s="60"/>
      <c r="F6" s="60"/>
      <c r="G6" s="60"/>
      <c r="H6" s="60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22"/>
    </row>
    <row r="7" spans="2:20" ht="6" customHeight="1" x14ac:dyDescent="0.2">
      <c r="C7" s="24"/>
      <c r="D7" s="455" t="s">
        <v>30</v>
      </c>
      <c r="E7" s="456"/>
      <c r="F7" s="456"/>
      <c r="G7" s="456"/>
      <c r="H7" s="456"/>
      <c r="I7" s="457"/>
      <c r="J7" s="444" t="s">
        <v>195</v>
      </c>
      <c r="K7" s="444" t="s">
        <v>200</v>
      </c>
      <c r="L7" s="444" t="s">
        <v>204</v>
      </c>
      <c r="M7" s="444" t="s">
        <v>212</v>
      </c>
      <c r="N7" s="444" t="s">
        <v>214</v>
      </c>
      <c r="O7" s="444" t="s">
        <v>220</v>
      </c>
      <c r="P7" s="444" t="s">
        <v>222</v>
      </c>
      <c r="Q7" s="444" t="s">
        <v>224</v>
      </c>
      <c r="R7" s="469" t="s">
        <v>227</v>
      </c>
      <c r="S7" s="469" t="s">
        <v>236</v>
      </c>
      <c r="T7" s="467" t="s">
        <v>249</v>
      </c>
    </row>
    <row r="8" spans="2:20" ht="6" customHeight="1" x14ac:dyDescent="0.2">
      <c r="C8" s="24"/>
      <c r="D8" s="458"/>
      <c r="E8" s="459"/>
      <c r="F8" s="459"/>
      <c r="G8" s="459"/>
      <c r="H8" s="459"/>
      <c r="I8" s="460"/>
      <c r="J8" s="445"/>
      <c r="K8" s="445"/>
      <c r="L8" s="445"/>
      <c r="M8" s="445"/>
      <c r="N8" s="445"/>
      <c r="O8" s="445"/>
      <c r="P8" s="445"/>
      <c r="Q8" s="445"/>
      <c r="R8" s="470"/>
      <c r="S8" s="470"/>
      <c r="T8" s="468"/>
    </row>
    <row r="9" spans="2:20" ht="6" customHeight="1" x14ac:dyDescent="0.2">
      <c r="C9" s="24"/>
      <c r="D9" s="458"/>
      <c r="E9" s="459"/>
      <c r="F9" s="459"/>
      <c r="G9" s="459"/>
      <c r="H9" s="459"/>
      <c r="I9" s="460"/>
      <c r="J9" s="445"/>
      <c r="K9" s="445"/>
      <c r="L9" s="445"/>
      <c r="M9" s="445"/>
      <c r="N9" s="445"/>
      <c r="O9" s="445"/>
      <c r="P9" s="445"/>
      <c r="Q9" s="445"/>
      <c r="R9" s="470"/>
      <c r="S9" s="470"/>
      <c r="T9" s="468"/>
    </row>
    <row r="10" spans="2:20" ht="6" customHeight="1" x14ac:dyDescent="0.2">
      <c r="C10" s="24"/>
      <c r="D10" s="458"/>
      <c r="E10" s="459"/>
      <c r="F10" s="459"/>
      <c r="G10" s="459"/>
      <c r="H10" s="459"/>
      <c r="I10" s="460"/>
      <c r="J10" s="445"/>
      <c r="K10" s="445"/>
      <c r="L10" s="445"/>
      <c r="M10" s="445"/>
      <c r="N10" s="445"/>
      <c r="O10" s="445"/>
      <c r="P10" s="445"/>
      <c r="Q10" s="445"/>
      <c r="R10" s="470"/>
      <c r="S10" s="470"/>
      <c r="T10" s="468"/>
    </row>
    <row r="11" spans="2:20" ht="15" customHeight="1" thickBot="1" x14ac:dyDescent="0.25">
      <c r="C11" s="24"/>
      <c r="D11" s="461"/>
      <c r="E11" s="462"/>
      <c r="F11" s="462"/>
      <c r="G11" s="462"/>
      <c r="H11" s="462"/>
      <c r="I11" s="463"/>
      <c r="J11" s="99"/>
      <c r="K11" s="99"/>
      <c r="L11" s="99"/>
      <c r="M11" s="99"/>
      <c r="N11" s="99"/>
      <c r="O11" s="99"/>
      <c r="P11" s="99"/>
      <c r="Q11" s="99"/>
      <c r="R11" s="23"/>
      <c r="S11" s="23"/>
      <c r="T11" s="239"/>
    </row>
    <row r="12" spans="2:20" ht="14.25" thickTop="1" thickBot="1" x14ac:dyDescent="0.25">
      <c r="C12" s="24"/>
      <c r="D12" s="13"/>
      <c r="E12" s="65" t="s">
        <v>31</v>
      </c>
      <c r="F12" s="65"/>
      <c r="G12" s="65"/>
      <c r="H12" s="66" t="s">
        <v>32</v>
      </c>
      <c r="I12" s="67"/>
      <c r="J12" s="228">
        <v>23805</v>
      </c>
      <c r="K12" s="228">
        <v>22686</v>
      </c>
      <c r="L12" s="228">
        <v>21138</v>
      </c>
      <c r="M12" s="228">
        <v>20533</v>
      </c>
      <c r="N12" s="228">
        <v>20221</v>
      </c>
      <c r="O12" s="228">
        <v>20403</v>
      </c>
      <c r="P12" s="228">
        <v>20278</v>
      </c>
      <c r="Q12" s="228">
        <v>20979</v>
      </c>
      <c r="R12" s="228">
        <v>21221</v>
      </c>
      <c r="S12" s="228">
        <v>21283</v>
      </c>
      <c r="T12" s="248" t="s">
        <v>23</v>
      </c>
    </row>
    <row r="13" spans="2:20" ht="13.5" thickTop="1" x14ac:dyDescent="0.2">
      <c r="C13" s="24"/>
      <c r="D13" s="14"/>
      <c r="E13" s="69" t="s">
        <v>33</v>
      </c>
      <c r="F13" s="69"/>
      <c r="G13" s="69"/>
      <c r="H13" s="70" t="s">
        <v>34</v>
      </c>
      <c r="I13" s="71"/>
      <c r="J13" s="229">
        <v>3718</v>
      </c>
      <c r="K13" s="229">
        <v>3662</v>
      </c>
      <c r="L13" s="229">
        <v>3411</v>
      </c>
      <c r="M13" s="229">
        <v>3377</v>
      </c>
      <c r="N13" s="229">
        <v>3227</v>
      </c>
      <c r="O13" s="229">
        <v>3468</v>
      </c>
      <c r="P13" s="229">
        <v>3428</v>
      </c>
      <c r="Q13" s="229">
        <v>3651</v>
      </c>
      <c r="R13" s="229">
        <v>3720</v>
      </c>
      <c r="S13" s="229">
        <v>3812</v>
      </c>
      <c r="T13" s="249" t="s">
        <v>23</v>
      </c>
    </row>
    <row r="14" spans="2:20" ht="13.5" thickBot="1" x14ac:dyDescent="0.25">
      <c r="C14" s="24"/>
      <c r="D14" s="15"/>
      <c r="E14" s="74"/>
      <c r="F14" s="74" t="s">
        <v>35</v>
      </c>
      <c r="G14" s="74"/>
      <c r="H14" s="75" t="s">
        <v>36</v>
      </c>
      <c r="I14" s="76"/>
      <c r="J14" s="284">
        <v>3718</v>
      </c>
      <c r="K14" s="284">
        <v>3662</v>
      </c>
      <c r="L14" s="284">
        <v>3411</v>
      </c>
      <c r="M14" s="284">
        <v>3377</v>
      </c>
      <c r="N14" s="284">
        <v>3227</v>
      </c>
      <c r="O14" s="284">
        <v>3468</v>
      </c>
      <c r="P14" s="284">
        <v>3428</v>
      </c>
      <c r="Q14" s="284">
        <v>3651</v>
      </c>
      <c r="R14" s="284">
        <v>3720</v>
      </c>
      <c r="S14" s="284">
        <v>3812</v>
      </c>
      <c r="T14" s="207" t="s">
        <v>23</v>
      </c>
    </row>
    <row r="15" spans="2:20" x14ac:dyDescent="0.2">
      <c r="C15" s="24"/>
      <c r="D15" s="19"/>
      <c r="E15" s="80" t="s">
        <v>37</v>
      </c>
      <c r="F15" s="80"/>
      <c r="G15" s="80"/>
      <c r="H15" s="81" t="s">
        <v>38</v>
      </c>
      <c r="I15" s="82"/>
      <c r="J15" s="224">
        <v>2031</v>
      </c>
      <c r="K15" s="224">
        <v>2028</v>
      </c>
      <c r="L15" s="224">
        <v>1872</v>
      </c>
      <c r="M15" s="224">
        <v>1812</v>
      </c>
      <c r="N15" s="224">
        <v>1799</v>
      </c>
      <c r="O15" s="224">
        <v>1927</v>
      </c>
      <c r="P15" s="224">
        <v>1847</v>
      </c>
      <c r="Q15" s="224">
        <v>1886</v>
      </c>
      <c r="R15" s="224">
        <v>2066</v>
      </c>
      <c r="S15" s="224">
        <v>2015</v>
      </c>
      <c r="T15" s="205" t="s">
        <v>23</v>
      </c>
    </row>
    <row r="16" spans="2:20" ht="13.5" thickBot="1" x14ac:dyDescent="0.25">
      <c r="C16" s="24"/>
      <c r="D16" s="95"/>
      <c r="E16" s="74"/>
      <c r="F16" s="74" t="s">
        <v>39</v>
      </c>
      <c r="G16" s="74"/>
      <c r="H16" s="75" t="s">
        <v>40</v>
      </c>
      <c r="I16" s="76"/>
      <c r="J16" s="230">
        <v>2031</v>
      </c>
      <c r="K16" s="230">
        <v>2028</v>
      </c>
      <c r="L16" s="230">
        <v>1872</v>
      </c>
      <c r="M16" s="230">
        <v>1812</v>
      </c>
      <c r="N16" s="230">
        <v>1799</v>
      </c>
      <c r="O16" s="230">
        <v>1927</v>
      </c>
      <c r="P16" s="230">
        <v>1847</v>
      </c>
      <c r="Q16" s="230">
        <v>1886</v>
      </c>
      <c r="R16" s="230">
        <v>2066</v>
      </c>
      <c r="S16" s="230">
        <v>2015</v>
      </c>
      <c r="T16" s="435" t="s">
        <v>23</v>
      </c>
    </row>
    <row r="17" spans="3:20" x14ac:dyDescent="0.2">
      <c r="C17" s="24"/>
      <c r="D17" s="19"/>
      <c r="E17" s="80" t="s">
        <v>41</v>
      </c>
      <c r="F17" s="80"/>
      <c r="G17" s="80"/>
      <c r="H17" s="81" t="s">
        <v>42</v>
      </c>
      <c r="I17" s="82"/>
      <c r="J17" s="224">
        <v>2519</v>
      </c>
      <c r="K17" s="224">
        <v>2366</v>
      </c>
      <c r="L17" s="224">
        <v>2293</v>
      </c>
      <c r="M17" s="224">
        <v>2126</v>
      </c>
      <c r="N17" s="224">
        <v>2144</v>
      </c>
      <c r="O17" s="224">
        <v>2073</v>
      </c>
      <c r="P17" s="224">
        <v>2078</v>
      </c>
      <c r="Q17" s="224">
        <v>2165</v>
      </c>
      <c r="R17" s="224">
        <v>2231</v>
      </c>
      <c r="S17" s="224">
        <v>2260</v>
      </c>
      <c r="T17" s="205" t="s">
        <v>23</v>
      </c>
    </row>
    <row r="18" spans="3:20" x14ac:dyDescent="0.2">
      <c r="C18" s="24"/>
      <c r="D18" s="95"/>
      <c r="E18" s="74"/>
      <c r="F18" s="74" t="s">
        <v>43</v>
      </c>
      <c r="G18" s="74"/>
      <c r="H18" s="75" t="s">
        <v>44</v>
      </c>
      <c r="I18" s="76"/>
      <c r="J18" s="152">
        <v>1522</v>
      </c>
      <c r="K18" s="152">
        <v>1431</v>
      </c>
      <c r="L18" s="152">
        <v>1355</v>
      </c>
      <c r="M18" s="152">
        <v>1228</v>
      </c>
      <c r="N18" s="152">
        <v>1271</v>
      </c>
      <c r="O18" s="152">
        <v>1222</v>
      </c>
      <c r="P18" s="152">
        <v>1198</v>
      </c>
      <c r="Q18" s="152">
        <v>1240</v>
      </c>
      <c r="R18" s="152">
        <v>1292</v>
      </c>
      <c r="S18" s="152">
        <v>1266</v>
      </c>
      <c r="T18" s="381" t="s">
        <v>23</v>
      </c>
    </row>
    <row r="19" spans="3:20" ht="13.5" thickBot="1" x14ac:dyDescent="0.25">
      <c r="C19" s="24"/>
      <c r="D19" s="95"/>
      <c r="E19" s="74"/>
      <c r="F19" s="74" t="s">
        <v>45</v>
      </c>
      <c r="G19" s="74"/>
      <c r="H19" s="75" t="s">
        <v>46</v>
      </c>
      <c r="I19" s="76"/>
      <c r="J19" s="230">
        <v>997</v>
      </c>
      <c r="K19" s="230">
        <v>935</v>
      </c>
      <c r="L19" s="230">
        <v>938</v>
      </c>
      <c r="M19" s="230">
        <v>898</v>
      </c>
      <c r="N19" s="230">
        <v>873</v>
      </c>
      <c r="O19" s="230">
        <v>851</v>
      </c>
      <c r="P19" s="230">
        <v>880</v>
      </c>
      <c r="Q19" s="230">
        <v>925</v>
      </c>
      <c r="R19" s="230">
        <v>939</v>
      </c>
      <c r="S19" s="230">
        <v>994</v>
      </c>
      <c r="T19" s="435" t="s">
        <v>23</v>
      </c>
    </row>
    <row r="20" spans="3:20" x14ac:dyDescent="0.2">
      <c r="C20" s="24"/>
      <c r="D20" s="19"/>
      <c r="E20" s="80" t="s">
        <v>47</v>
      </c>
      <c r="F20" s="80"/>
      <c r="G20" s="80"/>
      <c r="H20" s="81" t="s">
        <v>48</v>
      </c>
      <c r="I20" s="82"/>
      <c r="J20" s="224">
        <v>2053</v>
      </c>
      <c r="K20" s="224">
        <v>1868</v>
      </c>
      <c r="L20" s="224">
        <v>1828</v>
      </c>
      <c r="M20" s="224">
        <v>1692</v>
      </c>
      <c r="N20" s="224">
        <v>1725</v>
      </c>
      <c r="O20" s="224">
        <v>1717</v>
      </c>
      <c r="P20" s="224">
        <v>1731</v>
      </c>
      <c r="Q20" s="224">
        <v>1811</v>
      </c>
      <c r="R20" s="224">
        <v>1792</v>
      </c>
      <c r="S20" s="224">
        <v>1803</v>
      </c>
      <c r="T20" s="205" t="s">
        <v>23</v>
      </c>
    </row>
    <row r="21" spans="3:20" x14ac:dyDescent="0.2">
      <c r="C21" s="24"/>
      <c r="D21" s="95"/>
      <c r="E21" s="74"/>
      <c r="F21" s="74" t="s">
        <v>49</v>
      </c>
      <c r="G21" s="74"/>
      <c r="H21" s="75" t="s">
        <v>50</v>
      </c>
      <c r="I21" s="76"/>
      <c r="J21" s="152">
        <v>547</v>
      </c>
      <c r="K21" s="152">
        <v>498</v>
      </c>
      <c r="L21" s="152">
        <v>487</v>
      </c>
      <c r="M21" s="152">
        <v>457</v>
      </c>
      <c r="N21" s="152">
        <v>454</v>
      </c>
      <c r="O21" s="152">
        <v>473</v>
      </c>
      <c r="P21" s="152">
        <v>468</v>
      </c>
      <c r="Q21" s="152">
        <v>483</v>
      </c>
      <c r="R21" s="152">
        <v>475</v>
      </c>
      <c r="S21" s="152">
        <v>465</v>
      </c>
      <c r="T21" s="381" t="s">
        <v>23</v>
      </c>
    </row>
    <row r="22" spans="3:20" ht="13.5" thickBot="1" x14ac:dyDescent="0.25">
      <c r="C22" s="24"/>
      <c r="D22" s="95"/>
      <c r="E22" s="74"/>
      <c r="F22" s="74" t="s">
        <v>51</v>
      </c>
      <c r="G22" s="74"/>
      <c r="H22" s="75" t="s">
        <v>52</v>
      </c>
      <c r="I22" s="76"/>
      <c r="J22" s="284">
        <v>1506</v>
      </c>
      <c r="K22" s="284">
        <v>1370</v>
      </c>
      <c r="L22" s="284">
        <v>1341</v>
      </c>
      <c r="M22" s="284">
        <v>1235</v>
      </c>
      <c r="N22" s="284">
        <v>1271</v>
      </c>
      <c r="O22" s="284">
        <v>1244</v>
      </c>
      <c r="P22" s="284">
        <v>1263</v>
      </c>
      <c r="Q22" s="284">
        <v>1328</v>
      </c>
      <c r="R22" s="284">
        <v>1317</v>
      </c>
      <c r="S22" s="284">
        <v>1338</v>
      </c>
      <c r="T22" s="436" t="s">
        <v>23</v>
      </c>
    </row>
    <row r="23" spans="3:20" x14ac:dyDescent="0.2">
      <c r="C23" s="24"/>
      <c r="D23" s="19"/>
      <c r="E23" s="80" t="s">
        <v>53</v>
      </c>
      <c r="F23" s="80"/>
      <c r="G23" s="80"/>
      <c r="H23" s="81" t="s">
        <v>54</v>
      </c>
      <c r="I23" s="82"/>
      <c r="J23" s="224">
        <v>3227</v>
      </c>
      <c r="K23" s="224">
        <v>3039</v>
      </c>
      <c r="L23" s="224">
        <v>2895</v>
      </c>
      <c r="M23" s="224">
        <v>2764</v>
      </c>
      <c r="N23" s="224">
        <v>2706</v>
      </c>
      <c r="O23" s="224">
        <v>2784</v>
      </c>
      <c r="P23" s="224">
        <v>2752</v>
      </c>
      <c r="Q23" s="224">
        <v>2802</v>
      </c>
      <c r="R23" s="224">
        <v>2768</v>
      </c>
      <c r="S23" s="224">
        <v>2751</v>
      </c>
      <c r="T23" s="205" t="s">
        <v>23</v>
      </c>
    </row>
    <row r="24" spans="3:20" x14ac:dyDescent="0.2">
      <c r="C24" s="24"/>
      <c r="D24" s="15"/>
      <c r="E24" s="74"/>
      <c r="F24" s="74" t="s">
        <v>55</v>
      </c>
      <c r="G24" s="74"/>
      <c r="H24" s="75" t="s">
        <v>56</v>
      </c>
      <c r="I24" s="76"/>
      <c r="J24" s="152">
        <v>733</v>
      </c>
      <c r="K24" s="152">
        <v>730</v>
      </c>
      <c r="L24" s="152">
        <v>703</v>
      </c>
      <c r="M24" s="152">
        <v>658</v>
      </c>
      <c r="N24" s="152">
        <v>668</v>
      </c>
      <c r="O24" s="152">
        <v>645</v>
      </c>
      <c r="P24" s="152">
        <v>645</v>
      </c>
      <c r="Q24" s="152">
        <v>645</v>
      </c>
      <c r="R24" s="152">
        <v>634</v>
      </c>
      <c r="S24" s="152">
        <v>669</v>
      </c>
      <c r="T24" s="381" t="s">
        <v>23</v>
      </c>
    </row>
    <row r="25" spans="3:20" x14ac:dyDescent="0.2">
      <c r="C25" s="24"/>
      <c r="D25" s="15"/>
      <c r="E25" s="74"/>
      <c r="F25" s="74" t="s">
        <v>57</v>
      </c>
      <c r="G25" s="74"/>
      <c r="H25" s="75" t="s">
        <v>58</v>
      </c>
      <c r="I25" s="76"/>
      <c r="J25" s="152">
        <v>1266</v>
      </c>
      <c r="K25" s="152">
        <v>1246</v>
      </c>
      <c r="L25" s="152">
        <v>1176</v>
      </c>
      <c r="M25" s="152">
        <v>1145</v>
      </c>
      <c r="N25" s="152">
        <v>1070</v>
      </c>
      <c r="O25" s="152">
        <v>1104</v>
      </c>
      <c r="P25" s="152">
        <v>1149</v>
      </c>
      <c r="Q25" s="152">
        <v>1139</v>
      </c>
      <c r="R25" s="152">
        <v>1135</v>
      </c>
      <c r="S25" s="152">
        <v>1100</v>
      </c>
      <c r="T25" s="381" t="s">
        <v>23</v>
      </c>
    </row>
    <row r="26" spans="3:20" ht="13.5" thickBot="1" x14ac:dyDescent="0.25">
      <c r="C26" s="24"/>
      <c r="D26" s="15"/>
      <c r="E26" s="74"/>
      <c r="F26" s="74" t="s">
        <v>59</v>
      </c>
      <c r="G26" s="74"/>
      <c r="H26" s="75" t="s">
        <v>60</v>
      </c>
      <c r="I26" s="76"/>
      <c r="J26" s="230">
        <v>1228</v>
      </c>
      <c r="K26" s="230">
        <v>1063</v>
      </c>
      <c r="L26" s="230">
        <v>1016</v>
      </c>
      <c r="M26" s="230">
        <v>961</v>
      </c>
      <c r="N26" s="230">
        <v>968</v>
      </c>
      <c r="O26" s="230">
        <v>1035</v>
      </c>
      <c r="P26" s="230">
        <v>958</v>
      </c>
      <c r="Q26" s="230">
        <v>1018</v>
      </c>
      <c r="R26" s="230">
        <v>999</v>
      </c>
      <c r="S26" s="230">
        <v>982</v>
      </c>
      <c r="T26" s="435" t="s">
        <v>23</v>
      </c>
    </row>
    <row r="27" spans="3:20" x14ac:dyDescent="0.2">
      <c r="C27" s="24"/>
      <c r="D27" s="19"/>
      <c r="E27" s="80" t="s">
        <v>61</v>
      </c>
      <c r="F27" s="80"/>
      <c r="G27" s="80"/>
      <c r="H27" s="81" t="s">
        <v>62</v>
      </c>
      <c r="I27" s="82"/>
      <c r="J27" s="224">
        <v>4167</v>
      </c>
      <c r="K27" s="224">
        <v>3892</v>
      </c>
      <c r="L27" s="224">
        <v>3574</v>
      </c>
      <c r="M27" s="224">
        <v>3563</v>
      </c>
      <c r="N27" s="224">
        <v>3413</v>
      </c>
      <c r="O27" s="224">
        <v>3445</v>
      </c>
      <c r="P27" s="224">
        <v>3502</v>
      </c>
      <c r="Q27" s="224">
        <v>3653</v>
      </c>
      <c r="R27" s="224">
        <v>3563</v>
      </c>
      <c r="S27" s="224">
        <v>3594</v>
      </c>
      <c r="T27" s="205" t="s">
        <v>23</v>
      </c>
    </row>
    <row r="28" spans="3:20" x14ac:dyDescent="0.2">
      <c r="C28" s="24"/>
      <c r="D28" s="15"/>
      <c r="E28" s="74"/>
      <c r="F28" s="74" t="s">
        <v>203</v>
      </c>
      <c r="G28" s="74"/>
      <c r="H28" s="75" t="s">
        <v>132</v>
      </c>
      <c r="I28" s="76"/>
      <c r="J28" s="152">
        <v>1195</v>
      </c>
      <c r="K28" s="152">
        <v>1102</v>
      </c>
      <c r="L28" s="152">
        <v>1000</v>
      </c>
      <c r="M28" s="152">
        <v>1042</v>
      </c>
      <c r="N28" s="152">
        <v>998</v>
      </c>
      <c r="O28" s="152">
        <v>1004</v>
      </c>
      <c r="P28" s="152">
        <v>998</v>
      </c>
      <c r="Q28" s="152">
        <v>1054</v>
      </c>
      <c r="R28" s="152">
        <v>1039</v>
      </c>
      <c r="S28" s="152">
        <v>1034</v>
      </c>
      <c r="T28" s="381" t="s">
        <v>23</v>
      </c>
    </row>
    <row r="29" spans="3:20" ht="13.5" thickBot="1" x14ac:dyDescent="0.25">
      <c r="C29" s="24"/>
      <c r="D29" s="15"/>
      <c r="E29" s="74"/>
      <c r="F29" s="74" t="s">
        <v>63</v>
      </c>
      <c r="G29" s="74"/>
      <c r="H29" s="75" t="s">
        <v>133</v>
      </c>
      <c r="I29" s="76"/>
      <c r="J29" s="230">
        <v>2972</v>
      </c>
      <c r="K29" s="230">
        <v>2790</v>
      </c>
      <c r="L29" s="230">
        <v>2574</v>
      </c>
      <c r="M29" s="230">
        <v>2521</v>
      </c>
      <c r="N29" s="230">
        <v>2415</v>
      </c>
      <c r="O29" s="230">
        <v>2441</v>
      </c>
      <c r="P29" s="230">
        <v>2504</v>
      </c>
      <c r="Q29" s="230">
        <v>2599</v>
      </c>
      <c r="R29" s="230">
        <v>2524</v>
      </c>
      <c r="S29" s="230">
        <v>2560</v>
      </c>
      <c r="T29" s="435" t="s">
        <v>23</v>
      </c>
    </row>
    <row r="30" spans="3:20" x14ac:dyDescent="0.2">
      <c r="C30" s="24"/>
      <c r="D30" s="19"/>
      <c r="E30" s="80" t="s">
        <v>64</v>
      </c>
      <c r="F30" s="80"/>
      <c r="G30" s="80"/>
      <c r="H30" s="81" t="s">
        <v>65</v>
      </c>
      <c r="I30" s="82"/>
      <c r="J30" s="224">
        <v>3153</v>
      </c>
      <c r="K30" s="224">
        <v>2963</v>
      </c>
      <c r="L30" s="224">
        <v>2765</v>
      </c>
      <c r="M30" s="224">
        <v>2732</v>
      </c>
      <c r="N30" s="224">
        <v>2702</v>
      </c>
      <c r="O30" s="224">
        <v>2619</v>
      </c>
      <c r="P30" s="224">
        <v>2572</v>
      </c>
      <c r="Q30" s="224">
        <v>2693</v>
      </c>
      <c r="R30" s="224">
        <v>2772</v>
      </c>
      <c r="S30" s="224">
        <v>2728</v>
      </c>
      <c r="T30" s="205" t="s">
        <v>23</v>
      </c>
    </row>
    <row r="31" spans="3:20" x14ac:dyDescent="0.2">
      <c r="C31" s="24"/>
      <c r="D31" s="15"/>
      <c r="E31" s="74"/>
      <c r="F31" s="74" t="s">
        <v>66</v>
      </c>
      <c r="G31" s="74"/>
      <c r="H31" s="75" t="s">
        <v>67</v>
      </c>
      <c r="I31" s="76"/>
      <c r="J31" s="152">
        <v>1662</v>
      </c>
      <c r="K31" s="152">
        <v>1519</v>
      </c>
      <c r="L31" s="152">
        <v>1403</v>
      </c>
      <c r="M31" s="152">
        <v>1364</v>
      </c>
      <c r="N31" s="152">
        <v>1410</v>
      </c>
      <c r="O31" s="152">
        <v>1308</v>
      </c>
      <c r="P31" s="152">
        <v>1291</v>
      </c>
      <c r="Q31" s="152">
        <v>1338</v>
      </c>
      <c r="R31" s="152">
        <v>1350</v>
      </c>
      <c r="S31" s="152">
        <v>1387</v>
      </c>
      <c r="T31" s="381" t="s">
        <v>23</v>
      </c>
    </row>
    <row r="32" spans="3:20" ht="13.5" thickBot="1" x14ac:dyDescent="0.25">
      <c r="C32" s="24"/>
      <c r="D32" s="15"/>
      <c r="E32" s="74"/>
      <c r="F32" s="74" t="s">
        <v>68</v>
      </c>
      <c r="G32" s="74"/>
      <c r="H32" s="75" t="s">
        <v>69</v>
      </c>
      <c r="I32" s="76"/>
      <c r="J32" s="230">
        <v>1491</v>
      </c>
      <c r="K32" s="230">
        <v>1444</v>
      </c>
      <c r="L32" s="230">
        <v>1362</v>
      </c>
      <c r="M32" s="230">
        <v>1368</v>
      </c>
      <c r="N32" s="230">
        <v>1292</v>
      </c>
      <c r="O32" s="230">
        <v>1311</v>
      </c>
      <c r="P32" s="230">
        <v>1281</v>
      </c>
      <c r="Q32" s="230">
        <v>1355</v>
      </c>
      <c r="R32" s="230">
        <v>1422</v>
      </c>
      <c r="S32" s="230">
        <v>1341</v>
      </c>
      <c r="T32" s="435" t="s">
        <v>23</v>
      </c>
    </row>
    <row r="33" spans="3:20" x14ac:dyDescent="0.2">
      <c r="C33" s="24"/>
      <c r="D33" s="19"/>
      <c r="E33" s="80" t="s">
        <v>70</v>
      </c>
      <c r="F33" s="80"/>
      <c r="G33" s="80"/>
      <c r="H33" s="81" t="s">
        <v>71</v>
      </c>
      <c r="I33" s="82"/>
      <c r="J33" s="224">
        <v>2937</v>
      </c>
      <c r="K33" s="224">
        <v>2868</v>
      </c>
      <c r="L33" s="224">
        <v>2500</v>
      </c>
      <c r="M33" s="224">
        <v>2467</v>
      </c>
      <c r="N33" s="224">
        <v>2505</v>
      </c>
      <c r="O33" s="224">
        <v>2370</v>
      </c>
      <c r="P33" s="224">
        <v>2368</v>
      </c>
      <c r="Q33" s="224">
        <v>2318</v>
      </c>
      <c r="R33" s="224">
        <v>2309</v>
      </c>
      <c r="S33" s="224">
        <v>2320</v>
      </c>
      <c r="T33" s="205" t="s">
        <v>23</v>
      </c>
    </row>
    <row r="34" spans="3:20" ht="13.5" thickBot="1" x14ac:dyDescent="0.25">
      <c r="C34" s="24"/>
      <c r="D34" s="15"/>
      <c r="E34" s="74"/>
      <c r="F34" s="74" t="s">
        <v>72</v>
      </c>
      <c r="G34" s="74"/>
      <c r="H34" s="75" t="s">
        <v>73</v>
      </c>
      <c r="I34" s="76"/>
      <c r="J34" s="230">
        <v>2937</v>
      </c>
      <c r="K34" s="230">
        <v>2868</v>
      </c>
      <c r="L34" s="230">
        <v>2500</v>
      </c>
      <c r="M34" s="230">
        <v>2467</v>
      </c>
      <c r="N34" s="230">
        <v>2505</v>
      </c>
      <c r="O34" s="230">
        <v>2370</v>
      </c>
      <c r="P34" s="230">
        <v>2368</v>
      </c>
      <c r="Q34" s="230">
        <v>2318</v>
      </c>
      <c r="R34" s="230">
        <v>2309</v>
      </c>
      <c r="S34" s="230">
        <v>2320</v>
      </c>
      <c r="T34" s="435" t="s">
        <v>23</v>
      </c>
    </row>
    <row r="35" spans="3:20" ht="13.5" x14ac:dyDescent="0.25">
      <c r="D35" s="63" t="s">
        <v>89</v>
      </c>
      <c r="E35" s="64"/>
      <c r="F35" s="64"/>
      <c r="G35" s="64"/>
      <c r="H35" s="64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51" t="s">
        <v>198</v>
      </c>
    </row>
    <row r="37" spans="3:20" ht="23.25" customHeight="1" x14ac:dyDescent="0.2"/>
  </sheetData>
  <mergeCells count="12">
    <mergeCell ref="D7:I11"/>
    <mergeCell ref="K7:K10"/>
    <mergeCell ref="J7:J10"/>
    <mergeCell ref="T7:T10"/>
    <mergeCell ref="M7:M10"/>
    <mergeCell ref="N7:N10"/>
    <mergeCell ref="L7:L10"/>
    <mergeCell ref="O7:O10"/>
    <mergeCell ref="P7:P10"/>
    <mergeCell ref="Q7:Q10"/>
    <mergeCell ref="R7:R10"/>
    <mergeCell ref="S7:S10"/>
  </mergeCells>
  <phoneticPr fontId="20" type="noConversion"/>
  <conditionalFormatting sqref="D6">
    <cfRule type="cellIs" dxfId="19" priority="3" stopIfTrue="1" operator="equal">
      <formula>"   sem (do závorky) poznámku, proč vývojová řada nezečíná jako obvykle - nebo červenou buňku vymazat"</formula>
    </cfRule>
  </conditionalFormatting>
  <conditionalFormatting sqref="G6 T35">
    <cfRule type="expression" dxfId="18" priority="1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9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0">
    <tabColor rgb="FFFF0000"/>
  </sheetPr>
  <dimension ref="C1:BA66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1.140625" style="55" customWidth="1"/>
    <col min="5" max="5" width="2.140625" style="55" customWidth="1"/>
    <col min="6" max="6" width="1.7109375" style="55" customWidth="1"/>
    <col min="7" max="7" width="7.7109375" style="55" customWidth="1"/>
    <col min="8" max="8" width="17" style="55" customWidth="1"/>
    <col min="9" max="9" width="2.5703125" style="55" customWidth="1"/>
    <col min="10" max="20" width="9.140625" style="55" customWidth="1"/>
    <col min="21" max="44" width="1.7109375" style="55" customWidth="1"/>
    <col min="45" max="46" width="9.140625" style="55"/>
    <col min="47" max="47" width="9.7109375" style="55" bestFit="1" customWidth="1"/>
    <col min="48" max="16384" width="9.140625" style="55"/>
  </cols>
  <sheetData>
    <row r="1" spans="3:53" hidden="1" x14ac:dyDescent="0.2"/>
    <row r="2" spans="3:53" hidden="1" x14ac:dyDescent="0.2"/>
    <row r="3" spans="3:53" ht="9" customHeight="1" x14ac:dyDescent="0.2">
      <c r="C3" s="54"/>
    </row>
    <row r="4" spans="3:53" s="56" customFormat="1" ht="15.75" x14ac:dyDescent="0.2">
      <c r="D4" s="20" t="s">
        <v>144</v>
      </c>
      <c r="E4" s="57"/>
      <c r="F4" s="57"/>
      <c r="G4" s="57"/>
      <c r="H4" s="20" t="s">
        <v>255</v>
      </c>
      <c r="I4" s="20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AU4" s="245"/>
    </row>
    <row r="5" spans="3:53" s="56" customFormat="1" ht="15.75" x14ac:dyDescent="0.2">
      <c r="D5" s="202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3:53" s="59" customFormat="1" ht="21" customHeight="1" thickBot="1" x14ac:dyDescent="0.25">
      <c r="D6" s="21"/>
      <c r="E6" s="60"/>
      <c r="F6" s="60"/>
      <c r="G6" s="60"/>
      <c r="H6" s="60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22" t="s">
        <v>93</v>
      </c>
      <c r="U6" s="53" t="s">
        <v>89</v>
      </c>
    </row>
    <row r="7" spans="3:53" ht="6" customHeight="1" x14ac:dyDescent="0.2">
      <c r="C7" s="24"/>
      <c r="D7" s="455"/>
      <c r="E7" s="456"/>
      <c r="F7" s="456"/>
      <c r="G7" s="456"/>
      <c r="H7" s="456"/>
      <c r="I7" s="457"/>
      <c r="J7" s="444">
        <v>2011</v>
      </c>
      <c r="K7" s="444">
        <v>2012</v>
      </c>
      <c r="L7" s="444">
        <v>2013</v>
      </c>
      <c r="M7" s="444">
        <v>2014</v>
      </c>
      <c r="N7" s="444">
        <v>2015</v>
      </c>
      <c r="O7" s="444">
        <v>2016</v>
      </c>
      <c r="P7" s="444">
        <v>2017</v>
      </c>
      <c r="Q7" s="512">
        <v>2018</v>
      </c>
      <c r="R7" s="469">
        <v>2019</v>
      </c>
      <c r="S7" s="469">
        <v>2020</v>
      </c>
      <c r="T7" s="467">
        <v>2021</v>
      </c>
      <c r="U7" s="62"/>
    </row>
    <row r="8" spans="3:53" ht="6" customHeight="1" x14ac:dyDescent="0.2">
      <c r="C8" s="24"/>
      <c r="D8" s="458"/>
      <c r="E8" s="459"/>
      <c r="F8" s="459"/>
      <c r="G8" s="459"/>
      <c r="H8" s="459"/>
      <c r="I8" s="460"/>
      <c r="J8" s="445"/>
      <c r="K8" s="445"/>
      <c r="L8" s="445"/>
      <c r="M8" s="445"/>
      <c r="N8" s="445"/>
      <c r="O8" s="445"/>
      <c r="P8" s="445"/>
      <c r="Q8" s="513"/>
      <c r="R8" s="470"/>
      <c r="S8" s="470"/>
      <c r="T8" s="468"/>
      <c r="U8" s="62"/>
    </row>
    <row r="9" spans="3:53" ht="6" customHeight="1" x14ac:dyDescent="0.2">
      <c r="C9" s="24"/>
      <c r="D9" s="458"/>
      <c r="E9" s="459"/>
      <c r="F9" s="459"/>
      <c r="G9" s="459"/>
      <c r="H9" s="459"/>
      <c r="I9" s="460"/>
      <c r="J9" s="445"/>
      <c r="K9" s="445"/>
      <c r="L9" s="445"/>
      <c r="M9" s="445"/>
      <c r="N9" s="445"/>
      <c r="O9" s="445"/>
      <c r="P9" s="445"/>
      <c r="Q9" s="513"/>
      <c r="R9" s="470"/>
      <c r="S9" s="470"/>
      <c r="T9" s="468"/>
      <c r="U9" s="62"/>
    </row>
    <row r="10" spans="3:53" ht="6" customHeight="1" x14ac:dyDescent="0.2">
      <c r="C10" s="24"/>
      <c r="D10" s="458"/>
      <c r="E10" s="459"/>
      <c r="F10" s="459"/>
      <c r="G10" s="459"/>
      <c r="H10" s="459"/>
      <c r="I10" s="460"/>
      <c r="J10" s="445"/>
      <c r="K10" s="445"/>
      <c r="L10" s="445"/>
      <c r="M10" s="445"/>
      <c r="N10" s="445"/>
      <c r="O10" s="445"/>
      <c r="P10" s="445"/>
      <c r="Q10" s="513"/>
      <c r="R10" s="470"/>
      <c r="S10" s="470"/>
      <c r="T10" s="468"/>
      <c r="U10" s="62"/>
    </row>
    <row r="11" spans="3:53" ht="15" customHeight="1" thickBot="1" x14ac:dyDescent="0.25">
      <c r="C11" s="24"/>
      <c r="D11" s="461"/>
      <c r="E11" s="462"/>
      <c r="F11" s="462"/>
      <c r="G11" s="462"/>
      <c r="H11" s="462"/>
      <c r="I11" s="463"/>
      <c r="J11" s="99"/>
      <c r="K11" s="99"/>
      <c r="L11" s="99"/>
      <c r="M11" s="99"/>
      <c r="N11" s="99"/>
      <c r="O11" s="99"/>
      <c r="P11" s="99"/>
      <c r="Q11" s="196"/>
      <c r="R11" s="23"/>
      <c r="S11" s="23"/>
      <c r="T11" s="239"/>
      <c r="U11" s="62"/>
    </row>
    <row r="12" spans="3:53" ht="14.25" thickTop="1" thickBot="1" x14ac:dyDescent="0.25">
      <c r="C12" s="24"/>
      <c r="D12" s="85" t="s">
        <v>20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360"/>
      <c r="R12" s="87"/>
      <c r="S12" s="87"/>
      <c r="T12" s="126"/>
      <c r="U12" s="62"/>
    </row>
    <row r="13" spans="3:53" x14ac:dyDescent="0.2">
      <c r="C13" s="24"/>
      <c r="D13" s="130"/>
      <c r="E13" s="131" t="s">
        <v>22</v>
      </c>
      <c r="F13" s="131"/>
      <c r="G13" s="131"/>
      <c r="H13" s="132"/>
      <c r="I13" s="133"/>
      <c r="J13" s="224">
        <v>7556382.9297100017</v>
      </c>
      <c r="K13" s="224">
        <v>7539864.8119399985</v>
      </c>
      <c r="L13" s="224">
        <f>L25+L37</f>
        <v>7601572.5318100005</v>
      </c>
      <c r="M13" s="224">
        <f t="shared" ref="M13:T13" si="0">M14+M15</f>
        <v>7725997.5507000014</v>
      </c>
      <c r="N13" s="224">
        <f t="shared" si="0"/>
        <v>7970890.8058399986</v>
      </c>
      <c r="O13" s="224">
        <f t="shared" si="0"/>
        <v>7613196.6966099991</v>
      </c>
      <c r="P13" s="224">
        <f t="shared" si="0"/>
        <v>8419898.5459899995</v>
      </c>
      <c r="Q13" s="197">
        <f t="shared" si="0"/>
        <v>10229782.637800001</v>
      </c>
      <c r="R13" s="83">
        <f t="shared" ref="R13:S13" si="1">R14+R15</f>
        <v>11318478.774160001</v>
      </c>
      <c r="S13" s="83">
        <f t="shared" si="1"/>
        <v>11507535.347379999</v>
      </c>
      <c r="T13" s="240">
        <f t="shared" si="0"/>
        <v>0</v>
      </c>
      <c r="U13" s="62"/>
      <c r="AS13" s="195"/>
      <c r="AT13" s="195"/>
      <c r="AU13" s="195"/>
      <c r="AV13" s="195"/>
      <c r="AW13" s="195"/>
      <c r="AX13" s="195"/>
      <c r="AY13" s="195"/>
      <c r="AZ13" s="195"/>
      <c r="BA13" s="195"/>
    </row>
    <row r="14" spans="3:53" x14ac:dyDescent="0.2">
      <c r="C14" s="24"/>
      <c r="D14" s="29"/>
      <c r="E14" s="508" t="s">
        <v>24</v>
      </c>
      <c r="F14" s="30" t="s">
        <v>94</v>
      </c>
      <c r="G14" s="30"/>
      <c r="H14" s="31"/>
      <c r="I14" s="32"/>
      <c r="J14" s="119">
        <v>7042469.4097100021</v>
      </c>
      <c r="K14" s="119">
        <v>7217208.7219399987</v>
      </c>
      <c r="L14" s="119">
        <f>L26+L38</f>
        <v>7216893.0010400005</v>
      </c>
      <c r="M14" s="119">
        <f t="shared" ref="M14:T15" si="2">M26+M38</f>
        <v>7155030.5362100014</v>
      </c>
      <c r="N14" s="119">
        <f t="shared" si="2"/>
        <v>7187381.0127799986</v>
      </c>
      <c r="O14" s="119">
        <f t="shared" ref="O14:S14" si="3">O26+O38</f>
        <v>7205450.2896399992</v>
      </c>
      <c r="P14" s="119">
        <f t="shared" si="3"/>
        <v>7941300.2511900002</v>
      </c>
      <c r="Q14" s="198">
        <f t="shared" si="3"/>
        <v>9146989.1780200005</v>
      </c>
      <c r="R14" s="33">
        <f t="shared" si="3"/>
        <v>10377847.229380002</v>
      </c>
      <c r="S14" s="33">
        <f t="shared" si="3"/>
        <v>10860386.28032</v>
      </c>
      <c r="T14" s="241">
        <f t="shared" si="2"/>
        <v>0</v>
      </c>
      <c r="U14" s="62"/>
      <c r="AS14" s="195"/>
      <c r="AT14" s="195"/>
      <c r="AU14" s="195"/>
      <c r="AV14" s="195"/>
      <c r="AW14" s="195"/>
      <c r="AX14" s="195"/>
      <c r="AY14" s="195"/>
    </row>
    <row r="15" spans="3:53" x14ac:dyDescent="0.2">
      <c r="C15" s="24"/>
      <c r="D15" s="36"/>
      <c r="E15" s="507"/>
      <c r="F15" s="37" t="s">
        <v>95</v>
      </c>
      <c r="G15" s="37"/>
      <c r="H15" s="38"/>
      <c r="I15" s="39"/>
      <c r="J15" s="125">
        <v>513913.52</v>
      </c>
      <c r="K15" s="125">
        <v>322656.09000000003</v>
      </c>
      <c r="L15" s="125">
        <f>L27+L39</f>
        <v>384679.53077000001</v>
      </c>
      <c r="M15" s="125">
        <f t="shared" si="2"/>
        <v>570967.01448999986</v>
      </c>
      <c r="N15" s="125">
        <f t="shared" si="2"/>
        <v>783509.79306000005</v>
      </c>
      <c r="O15" s="125">
        <f t="shared" ref="O15:S15" si="4">O27+O39</f>
        <v>407746.40696999995</v>
      </c>
      <c r="P15" s="125">
        <f t="shared" si="4"/>
        <v>478598.29480000003</v>
      </c>
      <c r="Q15" s="406">
        <f t="shared" si="4"/>
        <v>1082793.4597800002</v>
      </c>
      <c r="R15" s="40">
        <f t="shared" si="4"/>
        <v>940631.54477999988</v>
      </c>
      <c r="S15" s="40">
        <f t="shared" si="4"/>
        <v>647149.06706000003</v>
      </c>
      <c r="T15" s="330">
        <f t="shared" si="2"/>
        <v>0</v>
      </c>
      <c r="U15" s="62"/>
      <c r="AS15" s="195"/>
      <c r="AT15" s="195"/>
      <c r="AU15" s="195"/>
      <c r="AV15" s="195"/>
      <c r="AW15" s="195"/>
      <c r="AX15" s="195"/>
      <c r="AY15" s="195"/>
    </row>
    <row r="16" spans="3:53" x14ac:dyDescent="0.2">
      <c r="C16" s="24"/>
      <c r="D16" s="29"/>
      <c r="E16" s="508" t="s">
        <v>96</v>
      </c>
      <c r="F16" s="30" t="s">
        <v>94</v>
      </c>
      <c r="G16" s="30"/>
      <c r="H16" s="31"/>
      <c r="I16" s="32"/>
      <c r="J16" s="155">
        <v>0.93198948163685469</v>
      </c>
      <c r="K16" s="155">
        <v>0.95720664785805609</v>
      </c>
      <c r="L16" s="155">
        <v>0.94939474310608141</v>
      </c>
      <c r="M16" s="155">
        <f t="shared" ref="M16:T16" si="5">M14/M13</f>
        <v>0.92609795553995888</v>
      </c>
      <c r="N16" s="155">
        <f t="shared" si="5"/>
        <v>0.90170360977897868</v>
      </c>
      <c r="O16" s="155">
        <f t="shared" si="5"/>
        <v>0.94644215521824615</v>
      </c>
      <c r="P16" s="155">
        <f t="shared" si="5"/>
        <v>0.94315866251999758</v>
      </c>
      <c r="Q16" s="253">
        <f t="shared" si="5"/>
        <v>0.89415283803010859</v>
      </c>
      <c r="R16" s="113">
        <f t="shared" ref="R16:S16" si="6">R14/R13</f>
        <v>0.91689417248124783</v>
      </c>
      <c r="S16" s="113">
        <f t="shared" si="6"/>
        <v>0.94376301722963296</v>
      </c>
      <c r="T16" s="243" t="e">
        <f t="shared" si="5"/>
        <v>#DIV/0!</v>
      </c>
      <c r="U16" s="62"/>
    </row>
    <row r="17" spans="3:50" ht="13.5" thickBot="1" x14ac:dyDescent="0.25">
      <c r="C17" s="24"/>
      <c r="D17" s="46"/>
      <c r="E17" s="505"/>
      <c r="F17" s="135" t="s">
        <v>95</v>
      </c>
      <c r="G17" s="135"/>
      <c r="H17" s="136"/>
      <c r="I17" s="137"/>
      <c r="J17" s="157">
        <v>6.8010518363145339E-2</v>
      </c>
      <c r="K17" s="157">
        <v>4.2793352141943908E-2</v>
      </c>
      <c r="L17" s="157">
        <v>5.0605256893918565E-2</v>
      </c>
      <c r="M17" s="157">
        <f t="shared" ref="M17:T17" si="7">M15/M13</f>
        <v>7.3902044460041061E-2</v>
      </c>
      <c r="N17" s="157">
        <f t="shared" si="7"/>
        <v>9.8296390221021379E-2</v>
      </c>
      <c r="O17" s="157">
        <f t="shared" si="7"/>
        <v>5.3557844781753912E-2</v>
      </c>
      <c r="P17" s="157">
        <f t="shared" si="7"/>
        <v>5.6841337480002516E-2</v>
      </c>
      <c r="Q17" s="255">
        <f t="shared" si="7"/>
        <v>0.10584716196989145</v>
      </c>
      <c r="R17" s="117">
        <f t="shared" ref="R17:S17" si="8">R15/R13</f>
        <v>8.3105827518752284E-2</v>
      </c>
      <c r="S17" s="117">
        <f t="shared" si="8"/>
        <v>5.6236982770367157E-2</v>
      </c>
      <c r="T17" s="244" t="e">
        <f t="shared" si="7"/>
        <v>#DIV/0!</v>
      </c>
      <c r="U17" s="62"/>
    </row>
    <row r="18" spans="3:50" ht="13.5" thickBot="1" x14ac:dyDescent="0.25">
      <c r="C18" s="24"/>
      <c r="D18" s="138" t="s">
        <v>97</v>
      </c>
      <c r="E18" s="139"/>
      <c r="F18" s="139"/>
      <c r="G18" s="139"/>
      <c r="H18" s="139"/>
      <c r="I18" s="139"/>
      <c r="J18" s="140"/>
      <c r="K18" s="140"/>
      <c r="L18" s="140"/>
      <c r="M18" s="140"/>
      <c r="N18" s="140"/>
      <c r="O18" s="140"/>
      <c r="P18" s="140"/>
      <c r="Q18" s="193"/>
      <c r="R18" s="295"/>
      <c r="S18" s="295"/>
      <c r="T18" s="140"/>
      <c r="U18" s="62"/>
    </row>
    <row r="19" spans="3:50" x14ac:dyDescent="0.2">
      <c r="C19" s="24"/>
      <c r="D19" s="130"/>
      <c r="E19" s="131" t="s">
        <v>98</v>
      </c>
      <c r="F19" s="131"/>
      <c r="G19" s="131"/>
      <c r="H19" s="132"/>
      <c r="I19" s="133"/>
      <c r="J19" s="224">
        <v>77214.19</v>
      </c>
      <c r="K19" s="224">
        <v>81022.62</v>
      </c>
      <c r="L19" s="224">
        <f>L31+L43</f>
        <v>88530.711599999995</v>
      </c>
      <c r="M19" s="224">
        <f t="shared" ref="M19:T19" si="9">M20+M21</f>
        <v>87460.360929999995</v>
      </c>
      <c r="N19" s="224">
        <f t="shared" si="9"/>
        <v>170146.62435</v>
      </c>
      <c r="O19" s="224">
        <f t="shared" si="9"/>
        <v>92827.213080000001</v>
      </c>
      <c r="P19" s="224">
        <f t="shared" si="9"/>
        <v>97972.336939999994</v>
      </c>
      <c r="Q19" s="197">
        <f t="shared" si="9"/>
        <v>212370.61499999999</v>
      </c>
      <c r="R19" s="83">
        <f t="shared" ref="R19:S19" si="10">R20+R21</f>
        <v>239262.057</v>
      </c>
      <c r="S19" s="83">
        <f t="shared" si="10"/>
        <v>148138.79817999998</v>
      </c>
      <c r="T19" s="240">
        <f t="shared" si="9"/>
        <v>0</v>
      </c>
      <c r="U19" s="62"/>
    </row>
    <row r="20" spans="3:50" x14ac:dyDescent="0.2">
      <c r="C20" s="24"/>
      <c r="D20" s="29"/>
      <c r="E20" s="508" t="s">
        <v>24</v>
      </c>
      <c r="F20" s="30" t="s">
        <v>94</v>
      </c>
      <c r="G20" s="30"/>
      <c r="H20" s="31"/>
      <c r="I20" s="32"/>
      <c r="J20" s="119">
        <v>75268.19</v>
      </c>
      <c r="K20" s="119">
        <v>80903.820000000007</v>
      </c>
      <c r="L20" s="119">
        <f>L32+L44</f>
        <v>81030.711599999995</v>
      </c>
      <c r="M20" s="119">
        <f t="shared" ref="M20:T21" si="11">M32+M44</f>
        <v>80327.649999999994</v>
      </c>
      <c r="N20" s="119">
        <f t="shared" si="11"/>
        <v>158979.48444</v>
      </c>
      <c r="O20" s="119">
        <f t="shared" ref="O20:S20" si="12">O32+O44</f>
        <v>91627.213080000001</v>
      </c>
      <c r="P20" s="119">
        <f t="shared" si="12"/>
        <v>97692.549939999997</v>
      </c>
      <c r="Q20" s="198">
        <f t="shared" si="12"/>
        <v>202147.49</v>
      </c>
      <c r="R20" s="33">
        <f t="shared" si="12"/>
        <v>235698.21600000001</v>
      </c>
      <c r="S20" s="33">
        <f t="shared" si="12"/>
        <v>95881.398000000001</v>
      </c>
      <c r="T20" s="241">
        <f t="shared" si="11"/>
        <v>0</v>
      </c>
      <c r="U20" s="62"/>
    </row>
    <row r="21" spans="3:50" x14ac:dyDescent="0.2">
      <c r="C21" s="24"/>
      <c r="D21" s="36"/>
      <c r="E21" s="507"/>
      <c r="F21" s="37" t="s">
        <v>95</v>
      </c>
      <c r="G21" s="37"/>
      <c r="H21" s="38"/>
      <c r="I21" s="39"/>
      <c r="J21" s="125">
        <v>1946</v>
      </c>
      <c r="K21" s="125">
        <v>118.8</v>
      </c>
      <c r="L21" s="125">
        <f>L33+L45</f>
        <v>7500</v>
      </c>
      <c r="M21" s="125">
        <f t="shared" si="11"/>
        <v>7132.7109299999993</v>
      </c>
      <c r="N21" s="125">
        <f t="shared" si="11"/>
        <v>11167.13991</v>
      </c>
      <c r="O21" s="125">
        <f t="shared" ref="O21:S21" si="13">O33+O45</f>
        <v>1200</v>
      </c>
      <c r="P21" s="125">
        <f t="shared" si="13"/>
        <v>279.78699999999998</v>
      </c>
      <c r="Q21" s="406">
        <f t="shared" si="13"/>
        <v>10223.125</v>
      </c>
      <c r="R21" s="40">
        <f t="shared" si="13"/>
        <v>3563.8409999999999</v>
      </c>
      <c r="S21" s="40">
        <f t="shared" si="13"/>
        <v>52257.400179999997</v>
      </c>
      <c r="T21" s="330">
        <f t="shared" si="11"/>
        <v>0</v>
      </c>
      <c r="U21" s="62"/>
    </row>
    <row r="22" spans="3:50" x14ac:dyDescent="0.2">
      <c r="C22" s="24"/>
      <c r="D22" s="29"/>
      <c r="E22" s="508" t="s">
        <v>96</v>
      </c>
      <c r="F22" s="30" t="s">
        <v>94</v>
      </c>
      <c r="G22" s="30"/>
      <c r="H22" s="31"/>
      <c r="I22" s="32"/>
      <c r="J22" s="155">
        <v>0.97479737856474313</v>
      </c>
      <c r="K22" s="155">
        <v>0.99853374279923324</v>
      </c>
      <c r="L22" s="155">
        <f t="shared" ref="L22:T22" si="14">L20/L19</f>
        <v>0.91528363587670514</v>
      </c>
      <c r="M22" s="155">
        <f t="shared" si="14"/>
        <v>0.91844635839419009</v>
      </c>
      <c r="N22" s="155">
        <f t="shared" si="14"/>
        <v>0.93436754944353972</v>
      </c>
      <c r="O22" s="155">
        <f t="shared" si="14"/>
        <v>0.98707275635900193</v>
      </c>
      <c r="P22" s="155">
        <f t="shared" si="14"/>
        <v>0.99714422449500884</v>
      </c>
      <c r="Q22" s="253">
        <f t="shared" ref="Q22:S22" si="15">Q20/Q19</f>
        <v>0.95186186657697436</v>
      </c>
      <c r="R22" s="113">
        <f t="shared" si="15"/>
        <v>0.98510486349283544</v>
      </c>
      <c r="S22" s="113">
        <f t="shared" si="15"/>
        <v>0.64724028531335021</v>
      </c>
      <c r="T22" s="243" t="e">
        <f t="shared" si="14"/>
        <v>#DIV/0!</v>
      </c>
      <c r="U22" s="62"/>
    </row>
    <row r="23" spans="3:50" ht="13.5" thickBot="1" x14ac:dyDescent="0.25">
      <c r="C23" s="24"/>
      <c r="D23" s="46"/>
      <c r="E23" s="522"/>
      <c r="F23" s="77" t="s">
        <v>95</v>
      </c>
      <c r="G23" s="77"/>
      <c r="H23" s="78"/>
      <c r="I23" s="79"/>
      <c r="J23" s="157">
        <v>2.5202621435256912E-2</v>
      </c>
      <c r="K23" s="157">
        <v>1.4662572007668969E-3</v>
      </c>
      <c r="L23" s="157">
        <f t="shared" ref="L23:T23" si="16">L21/L19</f>
        <v>8.4716364123294821E-2</v>
      </c>
      <c r="M23" s="157">
        <f t="shared" si="16"/>
        <v>8.1553641605809912E-2</v>
      </c>
      <c r="N23" s="157">
        <f t="shared" si="16"/>
        <v>6.5632450556460303E-2</v>
      </c>
      <c r="O23" s="157">
        <f t="shared" si="16"/>
        <v>1.2927243640998039E-2</v>
      </c>
      <c r="P23" s="157">
        <f t="shared" si="16"/>
        <v>2.8557755049912355E-3</v>
      </c>
      <c r="Q23" s="255">
        <f t="shared" ref="Q23:S23" si="17">Q21/Q19</f>
        <v>4.8138133423025593E-2</v>
      </c>
      <c r="R23" s="117">
        <f t="shared" si="17"/>
        <v>1.489513650716461E-2</v>
      </c>
      <c r="S23" s="117">
        <f t="shared" si="17"/>
        <v>0.35275971468664985</v>
      </c>
      <c r="T23" s="244" t="e">
        <f t="shared" si="16"/>
        <v>#DIV/0!</v>
      </c>
      <c r="U23" s="62"/>
    </row>
    <row r="24" spans="3:50" ht="15.75" thickBot="1" x14ac:dyDescent="0.25">
      <c r="C24" s="24"/>
      <c r="D24" s="138" t="s">
        <v>155</v>
      </c>
      <c r="E24" s="139"/>
      <c r="F24" s="139"/>
      <c r="G24" s="139"/>
      <c r="H24" s="139"/>
      <c r="I24" s="139"/>
      <c r="J24" s="140"/>
      <c r="K24" s="140"/>
      <c r="L24" s="140"/>
      <c r="M24" s="140"/>
      <c r="N24" s="140"/>
      <c r="O24" s="140"/>
      <c r="P24" s="140"/>
      <c r="Q24" s="193"/>
      <c r="R24" s="295"/>
      <c r="S24" s="295"/>
      <c r="T24" s="140"/>
      <c r="U24" s="62"/>
    </row>
    <row r="25" spans="3:50" x14ac:dyDescent="0.2">
      <c r="C25" s="24"/>
      <c r="D25" s="130"/>
      <c r="E25" s="131" t="s">
        <v>22</v>
      </c>
      <c r="F25" s="131"/>
      <c r="G25" s="131"/>
      <c r="H25" s="132"/>
      <c r="I25" s="133"/>
      <c r="J25" s="224">
        <v>308485.75671999995</v>
      </c>
      <c r="K25" s="224">
        <v>613058.71660000004</v>
      </c>
      <c r="L25" s="224">
        <v>540908.31581000006</v>
      </c>
      <c r="M25" s="224">
        <f t="shared" ref="M25:T25" si="18">M26+M27</f>
        <v>384369.77071999997</v>
      </c>
      <c r="N25" s="224">
        <f t="shared" si="18"/>
        <v>360912.39</v>
      </c>
      <c r="O25" s="224">
        <f t="shared" si="18"/>
        <v>407425.995</v>
      </c>
      <c r="P25" s="224">
        <f t="shared" si="18"/>
        <v>597592.96880000003</v>
      </c>
      <c r="Q25" s="197">
        <f t="shared" si="18"/>
        <v>651469.68787000002</v>
      </c>
      <c r="R25" s="83">
        <f t="shared" ref="R25:S25" si="19">R26+R27</f>
        <v>779897.72252000007</v>
      </c>
      <c r="S25" s="83">
        <f t="shared" si="19"/>
        <v>687435.6134700001</v>
      </c>
      <c r="T25" s="240">
        <f t="shared" si="18"/>
        <v>0</v>
      </c>
      <c r="U25" s="62"/>
      <c r="AS25" s="195"/>
      <c r="AT25" s="195"/>
      <c r="AU25" s="195"/>
      <c r="AV25" s="195"/>
      <c r="AW25" s="195"/>
      <c r="AX25" s="195"/>
    </row>
    <row r="26" spans="3:50" x14ac:dyDescent="0.2">
      <c r="C26" s="24"/>
      <c r="D26" s="29"/>
      <c r="E26" s="508" t="s">
        <v>24</v>
      </c>
      <c r="F26" s="30" t="s">
        <v>94</v>
      </c>
      <c r="G26" s="30"/>
      <c r="H26" s="31"/>
      <c r="I26" s="32"/>
      <c r="J26" s="119">
        <v>308485.75671999995</v>
      </c>
      <c r="K26" s="119">
        <v>612936.71660000004</v>
      </c>
      <c r="L26" s="119">
        <v>540908.31581000006</v>
      </c>
      <c r="M26" s="119">
        <v>384369.77071999997</v>
      </c>
      <c r="N26" s="119">
        <v>360912.39</v>
      </c>
      <c r="O26" s="119">
        <v>407425.995</v>
      </c>
      <c r="P26" s="119">
        <v>597380.96880000003</v>
      </c>
      <c r="Q26" s="198">
        <v>651469.68787000002</v>
      </c>
      <c r="R26" s="33">
        <v>779897.72252000007</v>
      </c>
      <c r="S26" s="33">
        <v>687016.56347000005</v>
      </c>
      <c r="T26" s="241"/>
      <c r="U26" s="62"/>
    </row>
    <row r="27" spans="3:50" x14ac:dyDescent="0.2">
      <c r="C27" s="24"/>
      <c r="D27" s="36"/>
      <c r="E27" s="507"/>
      <c r="F27" s="37" t="s">
        <v>95</v>
      </c>
      <c r="G27" s="37"/>
      <c r="H27" s="38"/>
      <c r="I27" s="39"/>
      <c r="J27" s="125">
        <v>0</v>
      </c>
      <c r="K27" s="125">
        <v>122</v>
      </c>
      <c r="L27" s="125">
        <v>0</v>
      </c>
      <c r="M27" s="125">
        <v>0</v>
      </c>
      <c r="N27" s="125">
        <v>0</v>
      </c>
      <c r="O27" s="125">
        <v>0</v>
      </c>
      <c r="P27" s="125">
        <v>212</v>
      </c>
      <c r="Q27" s="406">
        <v>0</v>
      </c>
      <c r="R27" s="40">
        <v>0</v>
      </c>
      <c r="S27" s="40">
        <v>419.05</v>
      </c>
      <c r="T27" s="330"/>
      <c r="U27" s="62"/>
    </row>
    <row r="28" spans="3:50" x14ac:dyDescent="0.2">
      <c r="C28" s="24"/>
      <c r="D28" s="29"/>
      <c r="E28" s="508" t="s">
        <v>96</v>
      </c>
      <c r="F28" s="30" t="s">
        <v>94</v>
      </c>
      <c r="G28" s="30"/>
      <c r="H28" s="31"/>
      <c r="I28" s="32"/>
      <c r="J28" s="155">
        <v>1</v>
      </c>
      <c r="K28" s="155">
        <v>0.99980099785437093</v>
      </c>
      <c r="L28" s="155">
        <v>1</v>
      </c>
      <c r="M28" s="155">
        <f t="shared" ref="M28:T28" si="20">M26/M25</f>
        <v>1</v>
      </c>
      <c r="N28" s="155">
        <f t="shared" si="20"/>
        <v>1</v>
      </c>
      <c r="O28" s="155">
        <f t="shared" si="20"/>
        <v>1</v>
      </c>
      <c r="P28" s="155">
        <f t="shared" si="20"/>
        <v>0.99964524348332662</v>
      </c>
      <c r="Q28" s="253">
        <f t="shared" si="20"/>
        <v>1</v>
      </c>
      <c r="R28" s="113">
        <f t="shared" ref="R28:S28" si="21">R26/R25</f>
        <v>1</v>
      </c>
      <c r="S28" s="113">
        <f t="shared" si="21"/>
        <v>0.99939041563778641</v>
      </c>
      <c r="T28" s="243" t="e">
        <f t="shared" si="20"/>
        <v>#DIV/0!</v>
      </c>
      <c r="U28" s="62"/>
    </row>
    <row r="29" spans="3:50" ht="13.5" thickBot="1" x14ac:dyDescent="0.25">
      <c r="C29" s="24"/>
      <c r="D29" s="46"/>
      <c r="E29" s="505"/>
      <c r="F29" s="135" t="s">
        <v>95</v>
      </c>
      <c r="G29" s="135"/>
      <c r="H29" s="136"/>
      <c r="I29" s="137"/>
      <c r="J29" s="157">
        <v>0</v>
      </c>
      <c r="K29" s="157">
        <v>1.9900214562906354E-4</v>
      </c>
      <c r="L29" s="157">
        <v>0</v>
      </c>
      <c r="M29" s="157">
        <f t="shared" ref="M29:T29" si="22">M27/M25</f>
        <v>0</v>
      </c>
      <c r="N29" s="157">
        <f t="shared" si="22"/>
        <v>0</v>
      </c>
      <c r="O29" s="157">
        <f t="shared" si="22"/>
        <v>0</v>
      </c>
      <c r="P29" s="157">
        <f t="shared" si="22"/>
        <v>3.5475651667339359E-4</v>
      </c>
      <c r="Q29" s="255">
        <f t="shared" si="22"/>
        <v>0</v>
      </c>
      <c r="R29" s="117">
        <f t="shared" ref="R29:S29" si="23">R27/R25</f>
        <v>0</v>
      </c>
      <c r="S29" s="117">
        <f t="shared" si="23"/>
        <v>6.0958436221356387E-4</v>
      </c>
      <c r="T29" s="244" t="e">
        <f t="shared" si="22"/>
        <v>#DIV/0!</v>
      </c>
      <c r="U29" s="62"/>
    </row>
    <row r="30" spans="3:50" ht="15.75" thickBot="1" x14ac:dyDescent="0.25">
      <c r="C30" s="24"/>
      <c r="D30" s="138" t="s">
        <v>219</v>
      </c>
      <c r="E30" s="139"/>
      <c r="F30" s="139"/>
      <c r="G30" s="139"/>
      <c r="H30" s="139"/>
      <c r="I30" s="139"/>
      <c r="J30" s="140"/>
      <c r="K30" s="140"/>
      <c r="L30" s="140"/>
      <c r="M30" s="140"/>
      <c r="N30" s="140"/>
      <c r="O30" s="140"/>
      <c r="P30" s="140"/>
      <c r="Q30" s="193"/>
      <c r="R30" s="295"/>
      <c r="S30" s="295"/>
      <c r="T30" s="140"/>
      <c r="U30" s="62"/>
    </row>
    <row r="31" spans="3:50" x14ac:dyDescent="0.2">
      <c r="C31" s="24"/>
      <c r="D31" s="130"/>
      <c r="E31" s="131" t="s">
        <v>98</v>
      </c>
      <c r="F31" s="131"/>
      <c r="G31" s="131"/>
      <c r="H31" s="132"/>
      <c r="I31" s="133"/>
      <c r="J31" s="224">
        <v>9379</v>
      </c>
      <c r="K31" s="224">
        <v>74681.446599999996</v>
      </c>
      <c r="L31" s="224">
        <v>73156.964399999997</v>
      </c>
      <c r="M31" s="224">
        <f t="shared" ref="M31:T31" si="24">M32+M33</f>
        <v>70000</v>
      </c>
      <c r="N31" s="224">
        <f t="shared" si="24"/>
        <v>72214.880000000005</v>
      </c>
      <c r="O31" s="224">
        <f t="shared" si="24"/>
        <v>72922.994999999995</v>
      </c>
      <c r="P31" s="224">
        <f t="shared" si="24"/>
        <v>82999.92</v>
      </c>
      <c r="Q31" s="197">
        <f t="shared" si="24"/>
        <v>93207.87999999999</v>
      </c>
      <c r="R31" s="83">
        <f t="shared" ref="R31:S31" si="25">R32+R33</f>
        <v>110044.6</v>
      </c>
      <c r="S31" s="83">
        <f t="shared" si="25"/>
        <v>2037.2650000000001</v>
      </c>
      <c r="T31" s="240">
        <f t="shared" si="24"/>
        <v>0</v>
      </c>
      <c r="U31" s="62"/>
    </row>
    <row r="32" spans="3:50" x14ac:dyDescent="0.2">
      <c r="C32" s="24"/>
      <c r="D32" s="29"/>
      <c r="E32" s="508" t="s">
        <v>24</v>
      </c>
      <c r="F32" s="30" t="s">
        <v>94</v>
      </c>
      <c r="G32" s="30"/>
      <c r="H32" s="31"/>
      <c r="I32" s="32"/>
      <c r="J32" s="119">
        <v>9379</v>
      </c>
      <c r="K32" s="119">
        <v>74681.446599999996</v>
      </c>
      <c r="L32" s="119">
        <v>73156.964399999997</v>
      </c>
      <c r="M32" s="119">
        <v>70000</v>
      </c>
      <c r="N32" s="119">
        <v>72214.880000000005</v>
      </c>
      <c r="O32" s="119">
        <v>72922.994999999995</v>
      </c>
      <c r="P32" s="119">
        <v>82999.92</v>
      </c>
      <c r="Q32" s="198">
        <v>93207.87999999999</v>
      </c>
      <c r="R32" s="33">
        <v>110044.6</v>
      </c>
      <c r="S32" s="33">
        <v>2037.2650000000001</v>
      </c>
      <c r="T32" s="241"/>
      <c r="U32" s="62"/>
    </row>
    <row r="33" spans="3:53" x14ac:dyDescent="0.2">
      <c r="C33" s="24"/>
      <c r="D33" s="36"/>
      <c r="E33" s="519"/>
      <c r="F33" s="37" t="s">
        <v>95</v>
      </c>
      <c r="G33" s="37"/>
      <c r="H33" s="38"/>
      <c r="I33" s="39"/>
      <c r="J33" s="125">
        <v>0</v>
      </c>
      <c r="K33" s="125">
        <v>0</v>
      </c>
      <c r="L33" s="125">
        <v>0</v>
      </c>
      <c r="M33" s="125">
        <v>0</v>
      </c>
      <c r="N33" s="125">
        <v>0</v>
      </c>
      <c r="O33" s="125">
        <v>0</v>
      </c>
      <c r="P33" s="125">
        <v>0</v>
      </c>
      <c r="Q33" s="406">
        <v>0</v>
      </c>
      <c r="R33" s="40">
        <v>0</v>
      </c>
      <c r="S33" s="40">
        <v>0</v>
      </c>
      <c r="T33" s="330">
        <v>0</v>
      </c>
      <c r="U33" s="62"/>
    </row>
    <row r="34" spans="3:53" x14ac:dyDescent="0.2">
      <c r="C34" s="24"/>
      <c r="D34" s="29"/>
      <c r="E34" s="508" t="s">
        <v>96</v>
      </c>
      <c r="F34" s="30" t="s">
        <v>94</v>
      </c>
      <c r="G34" s="30"/>
      <c r="H34" s="31"/>
      <c r="I34" s="32"/>
      <c r="J34" s="155">
        <v>1</v>
      </c>
      <c r="K34" s="155">
        <v>1</v>
      </c>
      <c r="L34" s="155">
        <v>1</v>
      </c>
      <c r="M34" s="155">
        <f t="shared" ref="M34:T34" si="26">M32/M31</f>
        <v>1</v>
      </c>
      <c r="N34" s="155">
        <f t="shared" si="26"/>
        <v>1</v>
      </c>
      <c r="O34" s="155">
        <f t="shared" si="26"/>
        <v>1</v>
      </c>
      <c r="P34" s="155">
        <f t="shared" si="26"/>
        <v>1</v>
      </c>
      <c r="Q34" s="253">
        <f t="shared" si="26"/>
        <v>1</v>
      </c>
      <c r="R34" s="113">
        <f t="shared" ref="R34:S34" si="27">R32/R31</f>
        <v>1</v>
      </c>
      <c r="S34" s="113">
        <f t="shared" si="27"/>
        <v>1</v>
      </c>
      <c r="T34" s="243" t="e">
        <f t="shared" si="26"/>
        <v>#DIV/0!</v>
      </c>
      <c r="U34" s="62"/>
    </row>
    <row r="35" spans="3:53" ht="13.5" thickBot="1" x14ac:dyDescent="0.25">
      <c r="C35" s="24"/>
      <c r="D35" s="46"/>
      <c r="E35" s="516"/>
      <c r="F35" s="77" t="s">
        <v>95</v>
      </c>
      <c r="G35" s="77"/>
      <c r="H35" s="78"/>
      <c r="I35" s="79"/>
      <c r="J35" s="157">
        <v>0</v>
      </c>
      <c r="K35" s="157">
        <v>0</v>
      </c>
      <c r="L35" s="157">
        <v>0</v>
      </c>
      <c r="M35" s="157">
        <f t="shared" ref="M35:T35" si="28">M33/M31</f>
        <v>0</v>
      </c>
      <c r="N35" s="157">
        <f t="shared" si="28"/>
        <v>0</v>
      </c>
      <c r="O35" s="157">
        <f t="shared" si="28"/>
        <v>0</v>
      </c>
      <c r="P35" s="157">
        <f t="shared" si="28"/>
        <v>0</v>
      </c>
      <c r="Q35" s="255">
        <f t="shared" si="28"/>
        <v>0</v>
      </c>
      <c r="R35" s="117">
        <f t="shared" ref="R35:S35" si="29">R33/R31</f>
        <v>0</v>
      </c>
      <c r="S35" s="117">
        <f t="shared" si="29"/>
        <v>0</v>
      </c>
      <c r="T35" s="244" t="e">
        <f t="shared" si="28"/>
        <v>#DIV/0!</v>
      </c>
      <c r="U35" s="62"/>
      <c r="AS35" s="195"/>
    </row>
    <row r="36" spans="3:53" ht="15.75" thickBot="1" x14ac:dyDescent="0.25">
      <c r="C36" s="24"/>
      <c r="D36" s="138" t="s">
        <v>235</v>
      </c>
      <c r="E36" s="139"/>
      <c r="F36" s="139"/>
      <c r="G36" s="139"/>
      <c r="H36" s="139"/>
      <c r="I36" s="139"/>
      <c r="J36" s="140"/>
      <c r="K36" s="140"/>
      <c r="L36" s="140"/>
      <c r="M36" s="140"/>
      <c r="N36" s="140"/>
      <c r="O36" s="140"/>
      <c r="P36" s="140"/>
      <c r="Q36" s="193"/>
      <c r="R36" s="295"/>
      <c r="S36" s="295"/>
      <c r="T36" s="140"/>
      <c r="U36" s="62"/>
      <c r="AS36" s="195"/>
    </row>
    <row r="37" spans="3:53" x14ac:dyDescent="0.2">
      <c r="C37" s="24"/>
      <c r="D37" s="130"/>
      <c r="E37" s="131" t="s">
        <v>22</v>
      </c>
      <c r="F37" s="131"/>
      <c r="G37" s="131"/>
      <c r="H37" s="132"/>
      <c r="I37" s="133"/>
      <c r="J37" s="224">
        <v>7257724.6300000008</v>
      </c>
      <c r="K37" s="224">
        <v>7204733.3399999989</v>
      </c>
      <c r="L37" s="224">
        <f t="shared" ref="L37:T37" si="30">L38+L39</f>
        <v>7060664.216</v>
      </c>
      <c r="M37" s="224">
        <f t="shared" si="30"/>
        <v>7341627.779980001</v>
      </c>
      <c r="N37" s="224">
        <f t="shared" si="30"/>
        <v>7609978.415839999</v>
      </c>
      <c r="O37" s="224">
        <f t="shared" si="30"/>
        <v>7205770.7016099989</v>
      </c>
      <c r="P37" s="224">
        <f t="shared" si="30"/>
        <v>7822305.5771900006</v>
      </c>
      <c r="Q37" s="197">
        <f t="shared" ref="Q37:S37" si="31">Q38+Q39</f>
        <v>9578312.9499300011</v>
      </c>
      <c r="R37" s="83">
        <f t="shared" si="31"/>
        <v>10538581.051640002</v>
      </c>
      <c r="S37" s="83">
        <f t="shared" si="31"/>
        <v>10820099.73391</v>
      </c>
      <c r="T37" s="240">
        <f t="shared" si="30"/>
        <v>0</v>
      </c>
      <c r="U37" s="62"/>
    </row>
    <row r="38" spans="3:53" x14ac:dyDescent="0.2">
      <c r="C38" s="24"/>
      <c r="D38" s="29"/>
      <c r="E38" s="508" t="s">
        <v>24</v>
      </c>
      <c r="F38" s="30" t="s">
        <v>94</v>
      </c>
      <c r="G38" s="30"/>
      <c r="H38" s="31"/>
      <c r="I38" s="32"/>
      <c r="J38" s="119">
        <v>6743811.1100000013</v>
      </c>
      <c r="K38" s="119">
        <v>6882077.2499999991</v>
      </c>
      <c r="L38" s="119">
        <v>6675984.6852299999</v>
      </c>
      <c r="M38" s="119">
        <v>6770660.7654900011</v>
      </c>
      <c r="N38" s="119">
        <v>6826468.6227799989</v>
      </c>
      <c r="O38" s="119">
        <v>6798024.294639999</v>
      </c>
      <c r="P38" s="119">
        <v>7343919.2823900003</v>
      </c>
      <c r="Q38" s="198">
        <v>8495519.4901500009</v>
      </c>
      <c r="R38" s="33">
        <v>9597949.5068600029</v>
      </c>
      <c r="S38" s="33">
        <v>10173369.71685</v>
      </c>
      <c r="T38" s="241"/>
      <c r="U38" s="62"/>
      <c r="AS38" s="195"/>
      <c r="AT38" s="195"/>
      <c r="AU38" s="195"/>
      <c r="AV38" s="195"/>
      <c r="AW38" s="195"/>
      <c r="AX38" s="195"/>
      <c r="AY38" s="195"/>
      <c r="AZ38" s="195"/>
      <c r="BA38" s="195"/>
    </row>
    <row r="39" spans="3:53" x14ac:dyDescent="0.2">
      <c r="C39" s="24"/>
      <c r="D39" s="36"/>
      <c r="E39" s="507"/>
      <c r="F39" s="37" t="s">
        <v>95</v>
      </c>
      <c r="G39" s="37"/>
      <c r="H39" s="38"/>
      <c r="I39" s="39"/>
      <c r="J39" s="125">
        <v>513913.52</v>
      </c>
      <c r="K39" s="125">
        <v>322656.09000000003</v>
      </c>
      <c r="L39" s="125">
        <v>384679.53077000001</v>
      </c>
      <c r="M39" s="125">
        <v>570967.01448999986</v>
      </c>
      <c r="N39" s="125">
        <v>783509.79306000005</v>
      </c>
      <c r="O39" s="125">
        <v>407746.40696999995</v>
      </c>
      <c r="P39" s="125">
        <v>478386.29480000003</v>
      </c>
      <c r="Q39" s="406">
        <v>1082793.4597800002</v>
      </c>
      <c r="R39" s="40">
        <v>940631.54477999988</v>
      </c>
      <c r="S39" s="40">
        <v>646730.01705999998</v>
      </c>
      <c r="T39" s="330"/>
      <c r="U39" s="62"/>
    </row>
    <row r="40" spans="3:53" x14ac:dyDescent="0.2">
      <c r="C40" s="24"/>
      <c r="D40" s="29"/>
      <c r="E40" s="508" t="s">
        <v>96</v>
      </c>
      <c r="F40" s="30" t="s">
        <v>94</v>
      </c>
      <c r="G40" s="30"/>
      <c r="H40" s="31"/>
      <c r="I40" s="32"/>
      <c r="J40" s="155">
        <v>0.92919082133872588</v>
      </c>
      <c r="K40" s="155">
        <v>0.95521609547869823</v>
      </c>
      <c r="L40" s="155">
        <f t="shared" ref="L40:T40" si="32">L38/L37</f>
        <v>0.94551794009715306</v>
      </c>
      <c r="M40" s="155">
        <f t="shared" si="32"/>
        <v>0.92222882559546548</v>
      </c>
      <c r="N40" s="155">
        <f t="shared" si="32"/>
        <v>0.89704178510820187</v>
      </c>
      <c r="O40" s="155">
        <f t="shared" si="32"/>
        <v>0.94341390756732013</v>
      </c>
      <c r="P40" s="155">
        <f t="shared" si="32"/>
        <v>0.93884331287248812</v>
      </c>
      <c r="Q40" s="253">
        <f t="shared" ref="Q40:S40" si="33">Q38/Q37</f>
        <v>0.88695363521319137</v>
      </c>
      <c r="R40" s="113">
        <f t="shared" si="33"/>
        <v>0.91074400432365421</v>
      </c>
      <c r="S40" s="113">
        <f t="shared" si="33"/>
        <v>0.94022883032832316</v>
      </c>
      <c r="T40" s="243" t="e">
        <f t="shared" si="32"/>
        <v>#DIV/0!</v>
      </c>
      <c r="U40" s="62"/>
      <c r="AS40" s="195"/>
      <c r="AU40" s="195"/>
      <c r="AW40" s="195"/>
    </row>
    <row r="41" spans="3:53" ht="13.5" thickBot="1" x14ac:dyDescent="0.25">
      <c r="C41" s="24"/>
      <c r="D41" s="46"/>
      <c r="E41" s="505"/>
      <c r="F41" s="135" t="s">
        <v>95</v>
      </c>
      <c r="G41" s="135"/>
      <c r="H41" s="136"/>
      <c r="I41" s="137"/>
      <c r="J41" s="157">
        <v>7.0809178661274175E-2</v>
      </c>
      <c r="K41" s="157">
        <v>4.4783904521301834E-2</v>
      </c>
      <c r="L41" s="157">
        <f t="shared" ref="L41:T41" si="34">L39/L37</f>
        <v>5.4482059902846963E-2</v>
      </c>
      <c r="M41" s="157">
        <f t="shared" si="34"/>
        <v>7.777117440453446E-2</v>
      </c>
      <c r="N41" s="157">
        <f t="shared" si="34"/>
        <v>0.10295821489179811</v>
      </c>
      <c r="O41" s="157">
        <f t="shared" si="34"/>
        <v>5.6586092432679883E-2</v>
      </c>
      <c r="P41" s="157">
        <f t="shared" si="34"/>
        <v>6.115668712751187E-2</v>
      </c>
      <c r="Q41" s="255">
        <f t="shared" ref="Q41:S41" si="35">Q39/Q37</f>
        <v>0.11304636478680866</v>
      </c>
      <c r="R41" s="117">
        <f t="shared" si="35"/>
        <v>8.9255995676345803E-2</v>
      </c>
      <c r="S41" s="117">
        <f t="shared" si="35"/>
        <v>5.9771169671676838E-2</v>
      </c>
      <c r="T41" s="244" t="e">
        <f t="shared" si="34"/>
        <v>#DIV/0!</v>
      </c>
      <c r="U41" s="62"/>
    </row>
    <row r="42" spans="3:53" ht="13.5" thickBot="1" x14ac:dyDescent="0.25">
      <c r="C42" s="24"/>
      <c r="D42" s="138" t="s">
        <v>97</v>
      </c>
      <c r="E42" s="139"/>
      <c r="F42" s="139"/>
      <c r="G42" s="139"/>
      <c r="H42" s="139"/>
      <c r="I42" s="139"/>
      <c r="J42" s="140"/>
      <c r="K42" s="140"/>
      <c r="L42" s="140"/>
      <c r="M42" s="140"/>
      <c r="N42" s="140"/>
      <c r="O42" s="140"/>
      <c r="P42" s="140"/>
      <c r="Q42" s="193"/>
      <c r="R42" s="295"/>
      <c r="S42" s="295"/>
      <c r="T42" s="140"/>
      <c r="U42" s="62"/>
    </row>
    <row r="43" spans="3:53" x14ac:dyDescent="0.2">
      <c r="C43" s="24"/>
      <c r="D43" s="130"/>
      <c r="E43" s="131" t="s">
        <v>98</v>
      </c>
      <c r="F43" s="131"/>
      <c r="G43" s="131"/>
      <c r="H43" s="132"/>
      <c r="I43" s="133"/>
      <c r="J43" s="224">
        <v>77214.19</v>
      </c>
      <c r="K43" s="224">
        <v>81022.62</v>
      </c>
      <c r="L43" s="224">
        <f t="shared" ref="L43:T43" si="36">L44+L45</f>
        <v>15373.747199999998</v>
      </c>
      <c r="M43" s="224">
        <f t="shared" si="36"/>
        <v>17460.360929999999</v>
      </c>
      <c r="N43" s="224">
        <f t="shared" si="36"/>
        <v>97931.744349999994</v>
      </c>
      <c r="O43" s="224">
        <f t="shared" si="36"/>
        <v>19904.218080000006</v>
      </c>
      <c r="P43" s="224">
        <f t="shared" si="36"/>
        <v>14972.416939999999</v>
      </c>
      <c r="Q43" s="197">
        <f t="shared" ref="Q43:S43" si="37">Q44+Q45</f>
        <v>119162.735</v>
      </c>
      <c r="R43" s="83">
        <f t="shared" si="37"/>
        <v>129217.45699999999</v>
      </c>
      <c r="S43" s="83">
        <f t="shared" si="37"/>
        <v>146101.53318</v>
      </c>
      <c r="T43" s="240">
        <f t="shared" si="36"/>
        <v>0</v>
      </c>
      <c r="U43" s="62"/>
    </row>
    <row r="44" spans="3:53" x14ac:dyDescent="0.2">
      <c r="C44" s="24"/>
      <c r="D44" s="29"/>
      <c r="E44" s="508" t="s">
        <v>24</v>
      </c>
      <c r="F44" s="30" t="s">
        <v>94</v>
      </c>
      <c r="G44" s="30"/>
      <c r="H44" s="31"/>
      <c r="I44" s="32"/>
      <c r="J44" s="119">
        <v>75268.19</v>
      </c>
      <c r="K44" s="119">
        <v>80903.820000000007</v>
      </c>
      <c r="L44" s="119">
        <v>7873.747199999998</v>
      </c>
      <c r="M44" s="119">
        <v>10327.65</v>
      </c>
      <c r="N44" s="119">
        <v>86764.604439999996</v>
      </c>
      <c r="O44" s="119">
        <v>18704.218080000006</v>
      </c>
      <c r="P44" s="119">
        <v>14692.629939999999</v>
      </c>
      <c r="Q44" s="198">
        <v>108939.61</v>
      </c>
      <c r="R44" s="33">
        <v>125653.61599999999</v>
      </c>
      <c r="S44" s="33">
        <v>93844.133000000002</v>
      </c>
      <c r="T44" s="241"/>
      <c r="U44" s="62"/>
    </row>
    <row r="45" spans="3:53" x14ac:dyDescent="0.2">
      <c r="C45" s="24"/>
      <c r="D45" s="36"/>
      <c r="E45" s="507"/>
      <c r="F45" s="37" t="s">
        <v>95</v>
      </c>
      <c r="G45" s="37"/>
      <c r="H45" s="38"/>
      <c r="I45" s="39"/>
      <c r="J45" s="125">
        <v>1946</v>
      </c>
      <c r="K45" s="125">
        <v>118.8</v>
      </c>
      <c r="L45" s="125">
        <v>7500</v>
      </c>
      <c r="M45" s="125">
        <v>7132.7109299999993</v>
      </c>
      <c r="N45" s="125">
        <v>11167.13991</v>
      </c>
      <c r="O45" s="125">
        <v>1200</v>
      </c>
      <c r="P45" s="125">
        <v>279.78699999999998</v>
      </c>
      <c r="Q45" s="406">
        <v>10223.125</v>
      </c>
      <c r="R45" s="40">
        <v>3563.8409999999999</v>
      </c>
      <c r="S45" s="40">
        <v>52257.400179999997</v>
      </c>
      <c r="T45" s="330"/>
      <c r="U45" s="62"/>
    </row>
    <row r="46" spans="3:53" x14ac:dyDescent="0.2">
      <c r="C46" s="24"/>
      <c r="D46" s="29"/>
      <c r="E46" s="508" t="s">
        <v>96</v>
      </c>
      <c r="F46" s="30" t="s">
        <v>94</v>
      </c>
      <c r="G46" s="30"/>
      <c r="H46" s="31"/>
      <c r="I46" s="32"/>
      <c r="J46" s="155">
        <v>0.97479737856474313</v>
      </c>
      <c r="K46" s="155">
        <v>0.99853374279923324</v>
      </c>
      <c r="L46" s="155">
        <f t="shared" ref="L46:T46" si="38">L44/L43</f>
        <v>0.51215537094300589</v>
      </c>
      <c r="M46" s="155">
        <f t="shared" si="38"/>
        <v>0.59149120922553577</v>
      </c>
      <c r="N46" s="155">
        <f t="shared" si="38"/>
        <v>0.885970172551103</v>
      </c>
      <c r="O46" s="155">
        <f t="shared" si="38"/>
        <v>0.93971127149145461</v>
      </c>
      <c r="P46" s="155">
        <f t="shared" si="38"/>
        <v>0.9813131706710273</v>
      </c>
      <c r="Q46" s="253">
        <f t="shared" ref="Q46:S46" si="39">Q44/Q43</f>
        <v>0.9142087079488399</v>
      </c>
      <c r="R46" s="113">
        <f t="shared" si="39"/>
        <v>0.97241981785789211</v>
      </c>
      <c r="S46" s="113">
        <f t="shared" si="39"/>
        <v>0.64232134295525944</v>
      </c>
      <c r="T46" s="243" t="e">
        <f t="shared" si="38"/>
        <v>#DIV/0!</v>
      </c>
      <c r="U46" s="62"/>
    </row>
    <row r="47" spans="3:53" ht="13.5" thickBot="1" x14ac:dyDescent="0.25">
      <c r="C47" s="24"/>
      <c r="D47" s="46"/>
      <c r="E47" s="522"/>
      <c r="F47" s="77" t="s">
        <v>95</v>
      </c>
      <c r="G47" s="77"/>
      <c r="H47" s="78"/>
      <c r="I47" s="79"/>
      <c r="J47" s="157">
        <v>2.5202621435256912E-2</v>
      </c>
      <c r="K47" s="157">
        <v>1.4662572007668969E-3</v>
      </c>
      <c r="L47" s="157">
        <f t="shared" ref="L47:T47" si="40">L45/L43</f>
        <v>0.48784462905699405</v>
      </c>
      <c r="M47" s="157">
        <f t="shared" si="40"/>
        <v>0.40850879077446423</v>
      </c>
      <c r="N47" s="157">
        <f t="shared" si="40"/>
        <v>0.11402982744889707</v>
      </c>
      <c r="O47" s="157">
        <f t="shared" si="40"/>
        <v>6.0288728508545344E-2</v>
      </c>
      <c r="P47" s="157">
        <f t="shared" si="40"/>
        <v>1.8686829328972719E-2</v>
      </c>
      <c r="Q47" s="255">
        <f t="shared" ref="Q47:S47" si="41">Q45/Q43</f>
        <v>8.5791292051160123E-2</v>
      </c>
      <c r="R47" s="117">
        <f t="shared" si="41"/>
        <v>2.7580182142107935E-2</v>
      </c>
      <c r="S47" s="117">
        <f t="shared" si="41"/>
        <v>0.3576786570447405</v>
      </c>
      <c r="T47" s="244" t="e">
        <f t="shared" si="40"/>
        <v>#DIV/0!</v>
      </c>
      <c r="U47" s="62"/>
    </row>
    <row r="48" spans="3:53" ht="13.5" thickBot="1" x14ac:dyDescent="0.25">
      <c r="C48" s="24"/>
      <c r="D48" s="138" t="s">
        <v>99</v>
      </c>
      <c r="E48" s="139"/>
      <c r="F48" s="139"/>
      <c r="G48" s="139"/>
      <c r="H48" s="139"/>
      <c r="I48" s="139"/>
      <c r="J48" s="140"/>
      <c r="K48" s="140"/>
      <c r="L48" s="140"/>
      <c r="M48" s="140"/>
      <c r="N48" s="140"/>
      <c r="O48" s="140"/>
      <c r="P48" s="140"/>
      <c r="Q48" s="193"/>
      <c r="R48" s="295"/>
      <c r="S48" s="295"/>
      <c r="T48" s="140"/>
      <c r="U48" s="62"/>
      <c r="AT48" s="195"/>
    </row>
    <row r="49" spans="3:45" ht="15" x14ac:dyDescent="0.2">
      <c r="C49" s="24"/>
      <c r="D49" s="25"/>
      <c r="E49" s="26" t="s">
        <v>157</v>
      </c>
      <c r="F49" s="26"/>
      <c r="G49" s="26"/>
      <c r="H49" s="27"/>
      <c r="I49" s="28"/>
      <c r="J49" s="226">
        <v>172.76879587426001</v>
      </c>
      <c r="K49" s="226">
        <v>170.37426544439001</v>
      </c>
      <c r="L49" s="226">
        <v>171.72496276016</v>
      </c>
      <c r="M49" s="226">
        <v>177.59063407748005</v>
      </c>
      <c r="N49" s="226">
        <v>181.60898122443001</v>
      </c>
      <c r="O49" s="226">
        <v>172.2724</v>
      </c>
      <c r="P49" s="226">
        <v>193.64213354046001</v>
      </c>
      <c r="Q49" s="407">
        <v>221.52466721600999</v>
      </c>
      <c r="R49" s="419">
        <v>247.91723176067001</v>
      </c>
      <c r="S49" s="419">
        <v>262.27633984903002</v>
      </c>
      <c r="T49" s="356"/>
      <c r="U49" s="62"/>
      <c r="AS49" s="247"/>
    </row>
    <row r="50" spans="3:45" x14ac:dyDescent="0.2">
      <c r="C50" s="24"/>
      <c r="D50" s="16"/>
      <c r="E50" s="520" t="s">
        <v>100</v>
      </c>
      <c r="F50" s="521"/>
      <c r="G50" s="521"/>
      <c r="H50" s="521"/>
      <c r="I50" s="32"/>
      <c r="J50" s="225">
        <f t="shared" ref="J50:T50" si="42">J13/J49/1000000</f>
        <v>4.3736965876693887E-2</v>
      </c>
      <c r="K50" s="225">
        <f t="shared" si="42"/>
        <v>4.4254716475364664E-2</v>
      </c>
      <c r="L50" s="225">
        <f t="shared" si="42"/>
        <v>4.4265972806916555E-2</v>
      </c>
      <c r="M50" s="225">
        <f t="shared" si="42"/>
        <v>4.3504532718371104E-2</v>
      </c>
      <c r="N50" s="225">
        <f t="shared" si="42"/>
        <v>4.3890399869539909E-2</v>
      </c>
      <c r="O50" s="225">
        <f t="shared" ref="O50:S50" si="43">O13/O49/1000000</f>
        <v>4.4192782457375637E-2</v>
      </c>
      <c r="P50" s="225">
        <f t="shared" si="43"/>
        <v>4.3481748481307286E-2</v>
      </c>
      <c r="Q50" s="408">
        <f t="shared" si="43"/>
        <v>4.6178977566524816E-2</v>
      </c>
      <c r="R50" s="134">
        <f t="shared" si="43"/>
        <v>4.565426410168389E-2</v>
      </c>
      <c r="S50" s="134">
        <f t="shared" si="43"/>
        <v>4.387561361426616E-2</v>
      </c>
      <c r="T50" s="357" t="e">
        <f t="shared" si="42"/>
        <v>#DIV/0!</v>
      </c>
      <c r="U50" s="62"/>
      <c r="AS50" s="247"/>
    </row>
    <row r="51" spans="3:45" x14ac:dyDescent="0.2">
      <c r="C51" s="24"/>
      <c r="D51" s="41"/>
      <c r="E51" s="42" t="s">
        <v>101</v>
      </c>
      <c r="F51" s="42"/>
      <c r="G51" s="42"/>
      <c r="H51" s="43"/>
      <c r="I51" s="44"/>
      <c r="J51" s="227">
        <v>4033.7550000000001</v>
      </c>
      <c r="K51" s="227">
        <v>4059.9119999999998</v>
      </c>
      <c r="L51" s="227">
        <v>4098.1279999999997</v>
      </c>
      <c r="M51" s="227">
        <v>4313.7889999999998</v>
      </c>
      <c r="N51" s="227">
        <v>4595.7830000000004</v>
      </c>
      <c r="O51" s="227">
        <v>4773.24</v>
      </c>
      <c r="P51" s="227">
        <v>5055.0290000000005</v>
      </c>
      <c r="Q51" s="409">
        <v>5408.7659999999996</v>
      </c>
      <c r="R51" s="127">
        <v>5748.6679999999997</v>
      </c>
      <c r="S51" s="127">
        <v>5650.5</v>
      </c>
      <c r="T51" s="358"/>
      <c r="U51" s="62"/>
    </row>
    <row r="52" spans="3:45" ht="13.5" thickBot="1" x14ac:dyDescent="0.25">
      <c r="C52" s="24"/>
      <c r="D52" s="16"/>
      <c r="E52" s="30" t="s">
        <v>102</v>
      </c>
      <c r="F52" s="30"/>
      <c r="G52" s="30"/>
      <c r="H52" s="31"/>
      <c r="I52" s="32"/>
      <c r="J52" s="225">
        <f t="shared" ref="J52:T52" si="44">J13/J51/1000000</f>
        <v>1.873287527306443E-3</v>
      </c>
      <c r="K52" s="225">
        <f t="shared" si="44"/>
        <v>1.8571498130846183E-3</v>
      </c>
      <c r="L52" s="225">
        <f t="shared" si="44"/>
        <v>1.8548889961001709E-3</v>
      </c>
      <c r="M52" s="225">
        <f t="shared" si="44"/>
        <v>1.7910003365255004E-3</v>
      </c>
      <c r="N52" s="225">
        <f t="shared" si="44"/>
        <v>1.7343923344161371E-3</v>
      </c>
      <c r="O52" s="225">
        <f t="shared" ref="O52:S52" si="45">O13/O51/1000000</f>
        <v>1.5949746286819852E-3</v>
      </c>
      <c r="P52" s="225">
        <f t="shared" si="45"/>
        <v>1.6656479213056935E-3</v>
      </c>
      <c r="Q52" s="410">
        <f t="shared" si="45"/>
        <v>1.8913339267773836E-3</v>
      </c>
      <c r="R52" s="134">
        <f t="shared" si="45"/>
        <v>1.9688871881555869E-3</v>
      </c>
      <c r="S52" s="134">
        <f t="shared" si="45"/>
        <v>2.0365516940766301E-3</v>
      </c>
      <c r="T52" s="357" t="e">
        <f t="shared" si="44"/>
        <v>#DIV/0!</v>
      </c>
      <c r="U52" s="62"/>
    </row>
    <row r="53" spans="3:45" ht="13.5" thickBot="1" x14ac:dyDescent="0.25">
      <c r="C53" s="24"/>
      <c r="D53" s="92" t="s">
        <v>116</v>
      </c>
      <c r="E53" s="139"/>
      <c r="F53" s="139"/>
      <c r="G53" s="139"/>
      <c r="H53" s="139"/>
      <c r="I53" s="139"/>
      <c r="J53" s="140"/>
      <c r="K53" s="140"/>
      <c r="L53" s="140"/>
      <c r="M53" s="140"/>
      <c r="N53" s="140"/>
      <c r="O53" s="140"/>
      <c r="P53" s="140"/>
      <c r="Q53" s="193"/>
      <c r="R53" s="295"/>
      <c r="S53" s="295"/>
      <c r="T53" s="140"/>
      <c r="U53" s="62"/>
    </row>
    <row r="54" spans="3:45" x14ac:dyDescent="0.2">
      <c r="C54" s="24"/>
      <c r="D54" s="130"/>
      <c r="E54" s="131" t="s">
        <v>103</v>
      </c>
      <c r="F54" s="131"/>
      <c r="G54" s="131"/>
      <c r="H54" s="132"/>
      <c r="I54" s="133"/>
      <c r="J54" s="231" t="s">
        <v>135</v>
      </c>
      <c r="K54" s="231" t="s">
        <v>135</v>
      </c>
      <c r="L54" s="231" t="s">
        <v>135</v>
      </c>
      <c r="M54" s="231" t="s">
        <v>135</v>
      </c>
      <c r="N54" s="231" t="s">
        <v>135</v>
      </c>
      <c r="O54" s="231" t="s">
        <v>135</v>
      </c>
      <c r="P54" s="231" t="s">
        <v>135</v>
      </c>
      <c r="Q54" s="223" t="s">
        <v>135</v>
      </c>
      <c r="R54" s="204" t="s">
        <v>135</v>
      </c>
      <c r="S54" s="204" t="s">
        <v>135</v>
      </c>
      <c r="T54" s="336" t="s">
        <v>135</v>
      </c>
      <c r="U54" s="62"/>
    </row>
    <row r="55" spans="3:45" ht="15" x14ac:dyDescent="0.2">
      <c r="C55" s="24"/>
      <c r="D55" s="29"/>
      <c r="E55" s="508" t="s">
        <v>24</v>
      </c>
      <c r="F55" s="30" t="s">
        <v>211</v>
      </c>
      <c r="G55" s="30"/>
      <c r="H55" s="31"/>
      <c r="I55" s="32"/>
      <c r="J55" s="250" t="s">
        <v>135</v>
      </c>
      <c r="K55" s="250" t="s">
        <v>135</v>
      </c>
      <c r="L55" s="250" t="s">
        <v>135</v>
      </c>
      <c r="M55" s="250" t="s">
        <v>135</v>
      </c>
      <c r="N55" s="250" t="s">
        <v>135</v>
      </c>
      <c r="O55" s="250" t="s">
        <v>135</v>
      </c>
      <c r="P55" s="250" t="s">
        <v>135</v>
      </c>
      <c r="Q55" s="411" t="s">
        <v>135</v>
      </c>
      <c r="R55" s="420" t="s">
        <v>135</v>
      </c>
      <c r="S55" s="420" t="s">
        <v>135</v>
      </c>
      <c r="T55" s="359" t="s">
        <v>135</v>
      </c>
      <c r="U55" s="62"/>
    </row>
    <row r="56" spans="3:45" ht="15.75" thickBot="1" x14ac:dyDescent="0.25">
      <c r="C56" s="24"/>
      <c r="D56" s="46"/>
      <c r="E56" s="505"/>
      <c r="F56" s="47" t="s">
        <v>262</v>
      </c>
      <c r="G56" s="47"/>
      <c r="H56" s="48"/>
      <c r="I56" s="49"/>
      <c r="J56" s="121">
        <v>297402</v>
      </c>
      <c r="K56" s="121">
        <v>304690</v>
      </c>
      <c r="L56" s="121">
        <v>309438</v>
      </c>
      <c r="M56" s="121">
        <v>312710</v>
      </c>
      <c r="N56" s="121">
        <v>320867</v>
      </c>
      <c r="O56" s="121">
        <v>334503</v>
      </c>
      <c r="P56" s="121">
        <v>359657.84299999999</v>
      </c>
      <c r="Q56" s="200">
        <v>391975.47100000002</v>
      </c>
      <c r="R56" s="50">
        <v>426861.61300000001</v>
      </c>
      <c r="S56" s="50">
        <v>479647.07400000002</v>
      </c>
      <c r="T56" s="242"/>
      <c r="U56" s="62"/>
    </row>
    <row r="57" spans="3:45" ht="13.5" x14ac:dyDescent="0.25">
      <c r="D57" s="63" t="s">
        <v>112</v>
      </c>
      <c r="E57" s="64"/>
      <c r="F57" s="64"/>
      <c r="G57" s="64"/>
      <c r="H57" s="64"/>
      <c r="I57" s="63"/>
      <c r="J57" s="63"/>
      <c r="K57" s="63"/>
      <c r="L57" s="63"/>
      <c r="M57" s="63"/>
      <c r="N57" s="63"/>
      <c r="O57" s="63"/>
      <c r="P57" s="63"/>
      <c r="Q57" s="51"/>
      <c r="R57" s="51"/>
      <c r="S57" s="51"/>
      <c r="T57" s="51" t="s">
        <v>234</v>
      </c>
    </row>
    <row r="58" spans="3:45" ht="12" customHeight="1" x14ac:dyDescent="0.2">
      <c r="D58" s="52" t="s">
        <v>81</v>
      </c>
      <c r="E58" s="518" t="s">
        <v>154</v>
      </c>
      <c r="F58" s="518"/>
      <c r="G58" s="518"/>
      <c r="H58" s="518"/>
      <c r="I58" s="518"/>
      <c r="J58" s="518"/>
      <c r="K58" s="518"/>
      <c r="L58" s="518"/>
      <c r="M58" s="518"/>
      <c r="N58" s="518"/>
      <c r="O58" s="518"/>
      <c r="P58" s="518"/>
      <c r="Q58" s="518"/>
      <c r="R58" s="439"/>
      <c r="S58" s="439"/>
      <c r="T58" s="257"/>
    </row>
    <row r="59" spans="3:45" ht="12" customHeight="1" x14ac:dyDescent="0.2">
      <c r="D59" s="52" t="s">
        <v>90</v>
      </c>
      <c r="E59" s="518" t="s">
        <v>161</v>
      </c>
      <c r="F59" s="518"/>
      <c r="G59" s="518"/>
      <c r="H59" s="518"/>
      <c r="I59" s="518"/>
      <c r="J59" s="518"/>
      <c r="K59" s="518"/>
      <c r="L59" s="518"/>
      <c r="M59" s="518"/>
      <c r="N59" s="518"/>
      <c r="O59" s="518"/>
      <c r="P59" s="518"/>
      <c r="Q59" s="518"/>
      <c r="R59" s="439"/>
      <c r="S59" s="439"/>
      <c r="T59" s="257"/>
    </row>
    <row r="60" spans="3:45" ht="12.75" customHeight="1" x14ac:dyDescent="0.2">
      <c r="D60" s="222" t="s">
        <v>156</v>
      </c>
      <c r="E60" s="517" t="s">
        <v>162</v>
      </c>
      <c r="F60" s="517"/>
      <c r="G60" s="517"/>
      <c r="H60" s="517"/>
      <c r="I60" s="517"/>
      <c r="J60" s="517"/>
      <c r="K60" s="517"/>
      <c r="L60" s="517"/>
      <c r="M60" s="517"/>
      <c r="N60" s="517"/>
      <c r="O60" s="517"/>
      <c r="P60" s="517"/>
      <c r="Q60" s="517"/>
      <c r="R60" s="517"/>
      <c r="S60" s="517"/>
      <c r="T60" s="517"/>
    </row>
    <row r="61" spans="3:45" ht="12" customHeight="1" x14ac:dyDescent="0.2">
      <c r="D61" s="222" t="s">
        <v>158</v>
      </c>
      <c r="E61" s="518" t="s">
        <v>210</v>
      </c>
      <c r="F61" s="518"/>
      <c r="G61" s="518"/>
      <c r="H61" s="518"/>
      <c r="I61" s="518"/>
      <c r="J61" s="518"/>
      <c r="K61" s="518"/>
      <c r="L61" s="518"/>
      <c r="M61" s="518"/>
      <c r="N61" s="518"/>
      <c r="O61" s="518"/>
      <c r="P61" s="518"/>
      <c r="Q61" s="518"/>
      <c r="R61" s="439"/>
      <c r="S61" s="439"/>
      <c r="T61" s="257"/>
    </row>
    <row r="62" spans="3:45" ht="12" customHeight="1" x14ac:dyDescent="0.2">
      <c r="D62" s="222" t="s">
        <v>209</v>
      </c>
      <c r="E62" s="517" t="s">
        <v>167</v>
      </c>
      <c r="F62" s="517"/>
      <c r="G62" s="517"/>
      <c r="H62" s="517"/>
      <c r="I62" s="517"/>
      <c r="J62" s="517"/>
      <c r="K62" s="517"/>
      <c r="L62" s="517"/>
      <c r="M62" s="517"/>
      <c r="N62" s="517"/>
      <c r="O62" s="517"/>
      <c r="P62" s="517"/>
      <c r="Q62" s="517"/>
      <c r="R62" s="438"/>
      <c r="S62" s="438"/>
      <c r="T62" s="257"/>
    </row>
    <row r="63" spans="3:45" ht="25.5" customHeight="1" x14ac:dyDescent="0.2">
      <c r="D63" s="222" t="s">
        <v>232</v>
      </c>
      <c r="E63" s="517" t="s">
        <v>233</v>
      </c>
      <c r="F63" s="517"/>
      <c r="G63" s="517"/>
      <c r="H63" s="517"/>
      <c r="I63" s="517"/>
      <c r="J63" s="517"/>
      <c r="K63" s="517"/>
      <c r="L63" s="517"/>
      <c r="M63" s="517"/>
      <c r="N63" s="517"/>
      <c r="O63" s="517"/>
      <c r="P63" s="517"/>
      <c r="Q63" s="517"/>
      <c r="R63" s="517"/>
      <c r="S63" s="517"/>
      <c r="T63" s="517"/>
    </row>
    <row r="64" spans="3:45" x14ac:dyDescent="0.2">
      <c r="J64" s="221"/>
      <c r="K64" s="221"/>
      <c r="L64" s="221"/>
      <c r="M64" s="221"/>
      <c r="N64" s="221"/>
      <c r="O64" s="221"/>
      <c r="P64" s="221"/>
      <c r="Q64" s="221"/>
      <c r="R64" s="221"/>
      <c r="S64" s="221"/>
    </row>
    <row r="66" spans="10:20" x14ac:dyDescent="0.2">
      <c r="J66" s="220"/>
      <c r="K66" s="220"/>
      <c r="L66" s="220"/>
      <c r="M66" s="220"/>
      <c r="N66" s="220"/>
      <c r="O66" s="220"/>
      <c r="P66" s="220"/>
      <c r="Q66" s="220"/>
      <c r="R66" s="220"/>
      <c r="S66" s="220"/>
      <c r="T66" s="220"/>
    </row>
  </sheetData>
  <mergeCells count="32">
    <mergeCell ref="E50:H50"/>
    <mergeCell ref="E26:E27"/>
    <mergeCell ref="T7:T10"/>
    <mergeCell ref="D7:I11"/>
    <mergeCell ref="E20:E21"/>
    <mergeCell ref="E14:E15"/>
    <mergeCell ref="N7:N10"/>
    <mergeCell ref="K7:K10"/>
    <mergeCell ref="L7:L10"/>
    <mergeCell ref="M7:M10"/>
    <mergeCell ref="J7:J10"/>
    <mergeCell ref="E16:E17"/>
    <mergeCell ref="E46:E47"/>
    <mergeCell ref="E28:E29"/>
    <mergeCell ref="E22:E23"/>
    <mergeCell ref="Q7:Q10"/>
    <mergeCell ref="S7:S10"/>
    <mergeCell ref="R7:R10"/>
    <mergeCell ref="E63:T63"/>
    <mergeCell ref="E58:Q58"/>
    <mergeCell ref="E59:Q59"/>
    <mergeCell ref="E61:Q61"/>
    <mergeCell ref="E62:Q62"/>
    <mergeCell ref="E60:T60"/>
    <mergeCell ref="E44:E45"/>
    <mergeCell ref="E34:E35"/>
    <mergeCell ref="E38:E39"/>
    <mergeCell ref="E40:E41"/>
    <mergeCell ref="E55:E56"/>
    <mergeCell ref="O7:O10"/>
    <mergeCell ref="P7:P10"/>
    <mergeCell ref="E32:E33"/>
  </mergeCells>
  <phoneticPr fontId="0" type="noConversion"/>
  <conditionalFormatting sqref="D6">
    <cfRule type="cellIs" dxfId="17" priority="7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16" priority="5" stopIfTrue="1">
      <formula>U6=" "</formula>
    </cfRule>
  </conditionalFormatting>
  <conditionalFormatting sqref="Q57:S57">
    <cfRule type="expression" dxfId="15" priority="2" stopIfTrue="1">
      <formula>T57=" "</formula>
    </cfRule>
  </conditionalFormatting>
  <conditionalFormatting sqref="T57">
    <cfRule type="expression" dxfId="14" priority="1" stopIfTrue="1">
      <formula>U57=" "</formula>
    </cfRule>
  </conditionalFormatting>
  <printOptions horizontalCentered="1"/>
  <pageMargins left="0.39" right="0.35" top="0.70866141732283472" bottom="0.70866141732283472" header="0.51181102362204722" footer="0.51181102362204722"/>
  <pageSetup paperSize="9" scale="8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1"/>
  <dimension ref="B1:U35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1.140625" style="55" customWidth="1"/>
    <col min="5" max="6" width="1.7109375" style="55" customWidth="1"/>
    <col min="7" max="7" width="7.42578125" style="55" customWidth="1"/>
    <col min="8" max="8" width="8.140625" style="55" customWidth="1"/>
    <col min="9" max="9" width="4.28515625" style="55" customWidth="1"/>
    <col min="10" max="20" width="8.140625" style="55" customWidth="1"/>
    <col min="21" max="44" width="1.7109375" style="55" customWidth="1"/>
    <col min="45" max="16384" width="9.140625" style="55"/>
  </cols>
  <sheetData>
    <row r="1" spans="2:21" hidden="1" x14ac:dyDescent="0.2"/>
    <row r="2" spans="2:21" hidden="1" x14ac:dyDescent="0.2"/>
    <row r="3" spans="2:21" ht="9" customHeight="1" x14ac:dyDescent="0.2">
      <c r="C3" s="54"/>
    </row>
    <row r="4" spans="2:21" s="56" customFormat="1" ht="15.75" x14ac:dyDescent="0.2">
      <c r="D4" s="20" t="s">
        <v>150</v>
      </c>
      <c r="E4" s="57"/>
      <c r="F4" s="57"/>
      <c r="G4" s="57"/>
      <c r="H4" s="20" t="s">
        <v>217</v>
      </c>
      <c r="I4" s="20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2:21" s="56" customFormat="1" ht="15.75" x14ac:dyDescent="0.2">
      <c r="B5" s="201">
        <v>20</v>
      </c>
      <c r="D5" s="202" t="s">
        <v>256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2:21" s="59" customFormat="1" ht="21" customHeight="1" thickBot="1" x14ac:dyDescent="0.25">
      <c r="D6" s="21"/>
      <c r="E6" s="60"/>
      <c r="F6" s="60"/>
      <c r="G6" s="60"/>
      <c r="H6" s="60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22"/>
      <c r="U6" s="53" t="s">
        <v>89</v>
      </c>
    </row>
    <row r="7" spans="2:21" ht="6" customHeight="1" x14ac:dyDescent="0.2">
      <c r="C7" s="24"/>
      <c r="D7" s="455" t="s">
        <v>21</v>
      </c>
      <c r="E7" s="456"/>
      <c r="F7" s="456"/>
      <c r="G7" s="456"/>
      <c r="H7" s="456"/>
      <c r="I7" s="457"/>
      <c r="J7" s="444">
        <v>2011</v>
      </c>
      <c r="K7" s="444">
        <v>2012</v>
      </c>
      <c r="L7" s="444">
        <v>2013</v>
      </c>
      <c r="M7" s="444">
        <v>2014</v>
      </c>
      <c r="N7" s="444">
        <v>2015</v>
      </c>
      <c r="O7" s="444">
        <v>2016</v>
      </c>
      <c r="P7" s="444">
        <v>2017</v>
      </c>
      <c r="Q7" s="444">
        <v>2018</v>
      </c>
      <c r="R7" s="469">
        <v>2019</v>
      </c>
      <c r="S7" s="469">
        <v>2020</v>
      </c>
      <c r="T7" s="467">
        <v>2021</v>
      </c>
      <c r="U7" s="62"/>
    </row>
    <row r="8" spans="2:21" ht="6" customHeight="1" x14ac:dyDescent="0.2">
      <c r="C8" s="24"/>
      <c r="D8" s="458"/>
      <c r="E8" s="459"/>
      <c r="F8" s="459"/>
      <c r="G8" s="459"/>
      <c r="H8" s="459"/>
      <c r="I8" s="460"/>
      <c r="J8" s="445"/>
      <c r="K8" s="445"/>
      <c r="L8" s="445"/>
      <c r="M8" s="445"/>
      <c r="N8" s="445"/>
      <c r="O8" s="445"/>
      <c r="P8" s="445"/>
      <c r="Q8" s="445"/>
      <c r="R8" s="470"/>
      <c r="S8" s="470"/>
      <c r="T8" s="468"/>
      <c r="U8" s="62"/>
    </row>
    <row r="9" spans="2:21" ht="6" customHeight="1" x14ac:dyDescent="0.2">
      <c r="C9" s="24"/>
      <c r="D9" s="458"/>
      <c r="E9" s="459"/>
      <c r="F9" s="459"/>
      <c r="G9" s="459"/>
      <c r="H9" s="459"/>
      <c r="I9" s="460"/>
      <c r="J9" s="445"/>
      <c r="K9" s="445"/>
      <c r="L9" s="445"/>
      <c r="M9" s="445"/>
      <c r="N9" s="445"/>
      <c r="O9" s="445"/>
      <c r="P9" s="445"/>
      <c r="Q9" s="445"/>
      <c r="R9" s="470"/>
      <c r="S9" s="470"/>
      <c r="T9" s="468"/>
      <c r="U9" s="62"/>
    </row>
    <row r="10" spans="2:21" ht="6" customHeight="1" x14ac:dyDescent="0.2">
      <c r="C10" s="24"/>
      <c r="D10" s="458"/>
      <c r="E10" s="459"/>
      <c r="F10" s="459"/>
      <c r="G10" s="459"/>
      <c r="H10" s="459"/>
      <c r="I10" s="460"/>
      <c r="J10" s="445"/>
      <c r="K10" s="445"/>
      <c r="L10" s="445"/>
      <c r="M10" s="445"/>
      <c r="N10" s="445"/>
      <c r="O10" s="445"/>
      <c r="P10" s="445"/>
      <c r="Q10" s="445"/>
      <c r="R10" s="470"/>
      <c r="S10" s="470"/>
      <c r="T10" s="468"/>
      <c r="U10" s="62"/>
    </row>
    <row r="11" spans="2:21" ht="15" customHeight="1" thickBot="1" x14ac:dyDescent="0.25">
      <c r="C11" s="24"/>
      <c r="D11" s="461"/>
      <c r="E11" s="462"/>
      <c r="F11" s="462"/>
      <c r="G11" s="462"/>
      <c r="H11" s="462"/>
      <c r="I11" s="463"/>
      <c r="J11" s="99"/>
      <c r="K11" s="99"/>
      <c r="L11" s="99"/>
      <c r="M11" s="99"/>
      <c r="N11" s="99" t="s">
        <v>90</v>
      </c>
      <c r="O11" s="99" t="s">
        <v>90</v>
      </c>
      <c r="P11" s="99" t="s">
        <v>90</v>
      </c>
      <c r="Q11" s="99" t="s">
        <v>90</v>
      </c>
      <c r="R11" s="23" t="s">
        <v>90</v>
      </c>
      <c r="S11" s="23" t="s">
        <v>90</v>
      </c>
      <c r="T11" s="239" t="s">
        <v>90</v>
      </c>
      <c r="U11" s="62"/>
    </row>
    <row r="12" spans="2:21" ht="14.25" thickTop="1" thickBot="1" x14ac:dyDescent="0.25">
      <c r="C12" s="24"/>
      <c r="D12" s="85" t="s">
        <v>163</v>
      </c>
      <c r="E12" s="141"/>
      <c r="F12" s="141"/>
      <c r="G12" s="141"/>
      <c r="H12" s="141"/>
      <c r="I12" s="141"/>
      <c r="J12" s="142"/>
      <c r="K12" s="142"/>
      <c r="L12" s="142"/>
      <c r="M12" s="142"/>
      <c r="N12" s="142"/>
      <c r="O12" s="142"/>
      <c r="P12" s="142"/>
      <c r="Q12" s="142"/>
      <c r="R12" s="159"/>
      <c r="S12" s="159"/>
      <c r="T12" s="143"/>
      <c r="U12" s="62"/>
    </row>
    <row r="13" spans="2:21" x14ac:dyDescent="0.2">
      <c r="C13" s="24"/>
      <c r="D13" s="17"/>
      <c r="E13" s="144" t="s">
        <v>104</v>
      </c>
      <c r="F13" s="47"/>
      <c r="G13" s="47"/>
      <c r="H13" s="48"/>
      <c r="I13" s="49"/>
      <c r="J13" s="216">
        <v>13674.824999999999</v>
      </c>
      <c r="K13" s="216">
        <v>13375.796</v>
      </c>
      <c r="L13" s="216">
        <v>13128.346999999994</v>
      </c>
      <c r="M13" s="216">
        <v>12970.738000000001</v>
      </c>
      <c r="N13" s="216" t="s">
        <v>23</v>
      </c>
      <c r="O13" s="216" t="s">
        <v>23</v>
      </c>
      <c r="P13" s="216" t="s">
        <v>23</v>
      </c>
      <c r="Q13" s="216" t="s">
        <v>23</v>
      </c>
      <c r="R13" s="215" t="s">
        <v>23</v>
      </c>
      <c r="S13" s="215" t="s">
        <v>23</v>
      </c>
      <c r="T13" s="437" t="s">
        <v>23</v>
      </c>
      <c r="U13" s="62"/>
    </row>
    <row r="14" spans="2:21" ht="15.75" thickBot="1" x14ac:dyDescent="0.25">
      <c r="C14" s="24"/>
      <c r="D14" s="18"/>
      <c r="E14" s="77"/>
      <c r="F14" s="77" t="s">
        <v>160</v>
      </c>
      <c r="G14" s="77"/>
      <c r="H14" s="78"/>
      <c r="I14" s="79"/>
      <c r="J14" s="121">
        <v>11013.791000000003</v>
      </c>
      <c r="K14" s="121">
        <v>10782.863000000007</v>
      </c>
      <c r="L14" s="121">
        <v>10590.173000000003</v>
      </c>
      <c r="M14" s="121">
        <v>10412.888000000003</v>
      </c>
      <c r="N14" s="235" t="s">
        <v>23</v>
      </c>
      <c r="O14" s="235" t="s">
        <v>23</v>
      </c>
      <c r="P14" s="235" t="s">
        <v>23</v>
      </c>
      <c r="Q14" s="235" t="s">
        <v>23</v>
      </c>
      <c r="R14" s="210" t="s">
        <v>23</v>
      </c>
      <c r="S14" s="210" t="s">
        <v>23</v>
      </c>
      <c r="T14" s="338" t="s">
        <v>23</v>
      </c>
      <c r="U14" s="62"/>
    </row>
    <row r="15" spans="2:21" ht="13.5" x14ac:dyDescent="0.25">
      <c r="D15" s="63" t="s">
        <v>112</v>
      </c>
      <c r="E15" s="64"/>
      <c r="F15" s="64"/>
      <c r="G15" s="64"/>
      <c r="H15" s="64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51" t="s">
        <v>198</v>
      </c>
      <c r="U15" s="55" t="s">
        <v>89</v>
      </c>
    </row>
    <row r="16" spans="2:21" x14ac:dyDescent="0.2">
      <c r="D16" s="52" t="s">
        <v>81</v>
      </c>
      <c r="E16" s="518" t="s">
        <v>159</v>
      </c>
      <c r="F16" s="518"/>
      <c r="G16" s="518"/>
      <c r="H16" s="518"/>
      <c r="I16" s="518"/>
      <c r="J16" s="518"/>
      <c r="K16" s="518"/>
      <c r="L16" s="518"/>
      <c r="M16" s="518"/>
      <c r="N16" s="518"/>
      <c r="O16" s="518"/>
      <c r="P16" s="518"/>
      <c r="Q16" s="518"/>
      <c r="R16" s="518"/>
      <c r="S16" s="518"/>
      <c r="T16" s="518"/>
    </row>
    <row r="17" spans="4:20" ht="12.75" customHeight="1" x14ac:dyDescent="0.2">
      <c r="D17" s="52" t="s">
        <v>90</v>
      </c>
      <c r="E17" s="518" t="s">
        <v>218</v>
      </c>
      <c r="F17" s="518"/>
      <c r="G17" s="518"/>
      <c r="H17" s="518"/>
      <c r="I17" s="518"/>
      <c r="J17" s="518"/>
      <c r="K17" s="518"/>
      <c r="L17" s="518"/>
      <c r="M17" s="518"/>
      <c r="N17" s="518"/>
      <c r="O17" s="518"/>
      <c r="P17" s="518"/>
      <c r="Q17" s="518"/>
      <c r="R17" s="518"/>
      <c r="S17" s="518"/>
      <c r="T17" s="518"/>
    </row>
    <row r="35" ht="23.25" customHeight="1" x14ac:dyDescent="0.2"/>
  </sheetData>
  <mergeCells count="14">
    <mergeCell ref="E17:T17"/>
    <mergeCell ref="D7:I11"/>
    <mergeCell ref="T7:T10"/>
    <mergeCell ref="K7:K10"/>
    <mergeCell ref="M7:M10"/>
    <mergeCell ref="E16:T16"/>
    <mergeCell ref="J7:J10"/>
    <mergeCell ref="P7:P10"/>
    <mergeCell ref="S7:S10"/>
    <mergeCell ref="R7:R10"/>
    <mergeCell ref="Q7:Q10"/>
    <mergeCell ref="L7:L10"/>
    <mergeCell ref="O7:O10"/>
    <mergeCell ref="N7:N10"/>
  </mergeCells>
  <phoneticPr fontId="0" type="noConversion"/>
  <conditionalFormatting sqref="D6">
    <cfRule type="cellIs" dxfId="13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12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autoPageBreaks="0"/>
  </sheetPr>
  <dimension ref="B1:T39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1.140625" style="55" customWidth="1"/>
    <col min="5" max="5" width="2.140625" style="55" customWidth="1"/>
    <col min="6" max="6" width="1.7109375" style="55" customWidth="1"/>
    <col min="7" max="8" width="9.28515625" style="55" customWidth="1"/>
    <col min="9" max="9" width="3.42578125" style="55" customWidth="1"/>
    <col min="10" max="20" width="8.140625" style="55" customWidth="1"/>
    <col min="21" max="24" width="17.5703125" style="55" customWidth="1"/>
    <col min="25" max="16384" width="9.140625" style="55"/>
  </cols>
  <sheetData>
    <row r="1" spans="2:20" hidden="1" x14ac:dyDescent="0.2"/>
    <row r="2" spans="2:20" hidden="1" x14ac:dyDescent="0.2"/>
    <row r="3" spans="2:20" ht="9" customHeight="1" x14ac:dyDescent="0.2">
      <c r="C3" s="54"/>
    </row>
    <row r="4" spans="2:20" s="56" customFormat="1" ht="15.75" x14ac:dyDescent="0.2">
      <c r="D4" s="20" t="s">
        <v>109</v>
      </c>
      <c r="E4" s="57"/>
      <c r="F4" s="57"/>
      <c r="G4" s="57"/>
      <c r="H4" s="20" t="s">
        <v>152</v>
      </c>
      <c r="I4" s="20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2:20" s="56" customFormat="1" ht="15.75" x14ac:dyDescent="0.2">
      <c r="B5" s="201">
        <v>0</v>
      </c>
      <c r="D5" s="202" t="s">
        <v>250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2:20" s="59" customFormat="1" ht="21" customHeight="1" thickBot="1" x14ac:dyDescent="0.25">
      <c r="D6" s="21" t="s">
        <v>89</v>
      </c>
      <c r="E6" s="60"/>
      <c r="F6" s="60"/>
      <c r="G6" s="60"/>
      <c r="H6" s="60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22"/>
    </row>
    <row r="7" spans="2:20" ht="6" customHeight="1" x14ac:dyDescent="0.2">
      <c r="C7" s="24"/>
      <c r="D7" s="455" t="s">
        <v>134</v>
      </c>
      <c r="E7" s="456"/>
      <c r="F7" s="456"/>
      <c r="G7" s="456"/>
      <c r="H7" s="456"/>
      <c r="I7" s="457"/>
      <c r="J7" s="444" t="s">
        <v>195</v>
      </c>
      <c r="K7" s="444" t="s">
        <v>200</v>
      </c>
      <c r="L7" s="444" t="s">
        <v>204</v>
      </c>
      <c r="M7" s="444" t="s">
        <v>212</v>
      </c>
      <c r="N7" s="444" t="s">
        <v>214</v>
      </c>
      <c r="O7" s="444" t="s">
        <v>220</v>
      </c>
      <c r="P7" s="444" t="s">
        <v>222</v>
      </c>
      <c r="Q7" s="469" t="s">
        <v>224</v>
      </c>
      <c r="R7" s="469" t="s">
        <v>227</v>
      </c>
      <c r="S7" s="469" t="s">
        <v>236</v>
      </c>
      <c r="T7" s="467" t="s">
        <v>249</v>
      </c>
    </row>
    <row r="8" spans="2:20" ht="6" customHeight="1" x14ac:dyDescent="0.2">
      <c r="C8" s="24"/>
      <c r="D8" s="458"/>
      <c r="E8" s="459"/>
      <c r="F8" s="459"/>
      <c r="G8" s="459"/>
      <c r="H8" s="459"/>
      <c r="I8" s="460"/>
      <c r="J8" s="445"/>
      <c r="K8" s="445"/>
      <c r="L8" s="445"/>
      <c r="M8" s="445"/>
      <c r="N8" s="445"/>
      <c r="O8" s="445"/>
      <c r="P8" s="445"/>
      <c r="Q8" s="470"/>
      <c r="R8" s="470"/>
      <c r="S8" s="470"/>
      <c r="T8" s="468"/>
    </row>
    <row r="9" spans="2:20" ht="6" customHeight="1" x14ac:dyDescent="0.2">
      <c r="C9" s="24"/>
      <c r="D9" s="458"/>
      <c r="E9" s="459"/>
      <c r="F9" s="459"/>
      <c r="G9" s="459"/>
      <c r="H9" s="459"/>
      <c r="I9" s="460"/>
      <c r="J9" s="445"/>
      <c r="K9" s="445"/>
      <c r="L9" s="445"/>
      <c r="M9" s="445"/>
      <c r="N9" s="445"/>
      <c r="O9" s="445"/>
      <c r="P9" s="445"/>
      <c r="Q9" s="470"/>
      <c r="R9" s="470"/>
      <c r="S9" s="470"/>
      <c r="T9" s="468"/>
    </row>
    <row r="10" spans="2:20" ht="6" customHeight="1" x14ac:dyDescent="0.2">
      <c r="C10" s="24"/>
      <c r="D10" s="458"/>
      <c r="E10" s="459"/>
      <c r="F10" s="459"/>
      <c r="G10" s="459"/>
      <c r="H10" s="459"/>
      <c r="I10" s="460"/>
      <c r="J10" s="445"/>
      <c r="K10" s="445"/>
      <c r="L10" s="445"/>
      <c r="M10" s="445"/>
      <c r="N10" s="445"/>
      <c r="O10" s="445"/>
      <c r="P10" s="445"/>
      <c r="Q10" s="470"/>
      <c r="R10" s="470"/>
      <c r="S10" s="470"/>
      <c r="T10" s="468"/>
    </row>
    <row r="11" spans="2:20" ht="15" customHeight="1" thickBot="1" x14ac:dyDescent="0.25">
      <c r="C11" s="24"/>
      <c r="D11" s="461"/>
      <c r="E11" s="462"/>
      <c r="F11" s="462"/>
      <c r="G11" s="462"/>
      <c r="H11" s="462"/>
      <c r="I11" s="463"/>
      <c r="J11" s="370"/>
      <c r="K11" s="370"/>
      <c r="L11" s="370"/>
      <c r="M11" s="370"/>
      <c r="N11" s="370"/>
      <c r="O11" s="370"/>
      <c r="P11" s="370"/>
      <c r="Q11" s="369"/>
      <c r="R11" s="369"/>
      <c r="S11" s="369"/>
      <c r="T11" s="371"/>
    </row>
    <row r="12" spans="2:20" ht="14.25" thickTop="1" thickBot="1" x14ac:dyDescent="0.25">
      <c r="C12" s="24"/>
      <c r="D12" s="412"/>
      <c r="E12" s="446" t="s">
        <v>22</v>
      </c>
      <c r="F12" s="446"/>
      <c r="G12" s="446"/>
      <c r="H12" s="447"/>
      <c r="I12" s="413"/>
      <c r="J12" s="373">
        <v>371</v>
      </c>
      <c r="K12" s="373">
        <v>369</v>
      </c>
      <c r="L12" s="373">
        <v>366</v>
      </c>
      <c r="M12" s="373">
        <v>366</v>
      </c>
      <c r="N12" s="373">
        <v>362</v>
      </c>
      <c r="O12" s="373">
        <v>359</v>
      </c>
      <c r="P12" s="373">
        <v>358</v>
      </c>
      <c r="Q12" s="372">
        <v>355</v>
      </c>
      <c r="R12" s="372">
        <v>355</v>
      </c>
      <c r="S12" s="372">
        <v>354</v>
      </c>
      <c r="T12" s="374">
        <v>363</v>
      </c>
    </row>
    <row r="13" spans="2:20" x14ac:dyDescent="0.2">
      <c r="C13" s="24"/>
      <c r="D13" s="414"/>
      <c r="E13" s="448" t="s">
        <v>24</v>
      </c>
      <c r="F13" s="415" t="s">
        <v>237</v>
      </c>
      <c r="G13" s="26"/>
      <c r="H13" s="27"/>
      <c r="I13" s="28"/>
      <c r="J13" s="376">
        <v>282</v>
      </c>
      <c r="K13" s="376">
        <v>280</v>
      </c>
      <c r="L13" s="376">
        <v>279</v>
      </c>
      <c r="M13" s="376">
        <v>278</v>
      </c>
      <c r="N13" s="376">
        <v>277</v>
      </c>
      <c r="O13" s="376">
        <v>274</v>
      </c>
      <c r="P13" s="376">
        <v>274</v>
      </c>
      <c r="Q13" s="375">
        <v>272</v>
      </c>
      <c r="R13" s="375">
        <v>272</v>
      </c>
      <c r="S13" s="375">
        <v>271</v>
      </c>
      <c r="T13" s="377">
        <v>275</v>
      </c>
    </row>
    <row r="14" spans="2:20" x14ac:dyDescent="0.2">
      <c r="C14" s="24"/>
      <c r="D14" s="34"/>
      <c r="E14" s="449"/>
      <c r="F14" s="451" t="s">
        <v>24</v>
      </c>
      <c r="G14" s="30" t="s">
        <v>25</v>
      </c>
      <c r="H14" s="31"/>
      <c r="I14" s="32"/>
      <c r="J14" s="233" t="s">
        <v>26</v>
      </c>
      <c r="K14" s="233" t="s">
        <v>26</v>
      </c>
      <c r="L14" s="233" t="s">
        <v>26</v>
      </c>
      <c r="M14" s="233" t="s">
        <v>26</v>
      </c>
      <c r="N14" s="233" t="s">
        <v>26</v>
      </c>
      <c r="O14" s="233" t="s">
        <v>26</v>
      </c>
      <c r="P14" s="233" t="s">
        <v>26</v>
      </c>
      <c r="Q14" s="206" t="s">
        <v>26</v>
      </c>
      <c r="R14" s="206" t="s">
        <v>26</v>
      </c>
      <c r="S14" s="206" t="s">
        <v>26</v>
      </c>
      <c r="T14" s="334" t="s">
        <v>26</v>
      </c>
    </row>
    <row r="15" spans="2:20" x14ac:dyDescent="0.2">
      <c r="C15" s="24"/>
      <c r="D15" s="34"/>
      <c r="E15" s="449"/>
      <c r="F15" s="452"/>
      <c r="G15" s="47" t="s">
        <v>27</v>
      </c>
      <c r="H15" s="48"/>
      <c r="I15" s="49"/>
      <c r="J15" s="234">
        <v>11</v>
      </c>
      <c r="K15" s="234">
        <v>10</v>
      </c>
      <c r="L15" s="234">
        <v>11</v>
      </c>
      <c r="M15" s="234">
        <v>10</v>
      </c>
      <c r="N15" s="234">
        <v>11</v>
      </c>
      <c r="O15" s="234">
        <v>11</v>
      </c>
      <c r="P15" s="234">
        <v>11</v>
      </c>
      <c r="Q15" s="208">
        <v>11</v>
      </c>
      <c r="R15" s="208">
        <v>11</v>
      </c>
      <c r="S15" s="208">
        <v>11</v>
      </c>
      <c r="T15" s="337">
        <v>11</v>
      </c>
    </row>
    <row r="16" spans="2:20" x14ac:dyDescent="0.2">
      <c r="C16" s="24"/>
      <c r="D16" s="34"/>
      <c r="E16" s="449"/>
      <c r="F16" s="452"/>
      <c r="G16" s="416" t="s">
        <v>28</v>
      </c>
      <c r="H16" s="48"/>
      <c r="I16" s="49"/>
      <c r="J16" s="234">
        <v>271</v>
      </c>
      <c r="K16" s="234">
        <v>270</v>
      </c>
      <c r="L16" s="234">
        <v>268</v>
      </c>
      <c r="M16" s="234">
        <v>268</v>
      </c>
      <c r="N16" s="234">
        <v>266</v>
      </c>
      <c r="O16" s="234">
        <v>263</v>
      </c>
      <c r="P16" s="234">
        <v>263</v>
      </c>
      <c r="Q16" s="208">
        <v>261</v>
      </c>
      <c r="R16" s="208">
        <v>261</v>
      </c>
      <c r="S16" s="208">
        <v>260</v>
      </c>
      <c r="T16" s="337">
        <v>264</v>
      </c>
    </row>
    <row r="17" spans="3:20" x14ac:dyDescent="0.2">
      <c r="C17" s="24"/>
      <c r="D17" s="34"/>
      <c r="E17" s="449"/>
      <c r="F17" s="453"/>
      <c r="G17" s="122" t="s">
        <v>164</v>
      </c>
      <c r="H17" s="123"/>
      <c r="I17" s="124"/>
      <c r="J17" s="379" t="s">
        <v>26</v>
      </c>
      <c r="K17" s="379" t="s">
        <v>26</v>
      </c>
      <c r="L17" s="379" t="s">
        <v>26</v>
      </c>
      <c r="M17" s="379" t="s">
        <v>26</v>
      </c>
      <c r="N17" s="379" t="s">
        <v>26</v>
      </c>
      <c r="O17" s="379" t="s">
        <v>26</v>
      </c>
      <c r="P17" s="379" t="s">
        <v>26</v>
      </c>
      <c r="Q17" s="378" t="s">
        <v>26</v>
      </c>
      <c r="R17" s="378" t="s">
        <v>26</v>
      </c>
      <c r="S17" s="378" t="s">
        <v>26</v>
      </c>
      <c r="T17" s="380" t="s">
        <v>26</v>
      </c>
    </row>
    <row r="18" spans="3:20" x14ac:dyDescent="0.2">
      <c r="C18" s="24"/>
      <c r="D18" s="34"/>
      <c r="E18" s="449"/>
      <c r="F18" s="94" t="s">
        <v>238</v>
      </c>
      <c r="G18" s="42"/>
      <c r="H18" s="43"/>
      <c r="I18" s="44"/>
      <c r="J18" s="232">
        <v>89</v>
      </c>
      <c r="K18" s="232">
        <v>89</v>
      </c>
      <c r="L18" s="232">
        <v>87</v>
      </c>
      <c r="M18" s="232">
        <v>88</v>
      </c>
      <c r="N18" s="232">
        <v>85</v>
      </c>
      <c r="O18" s="232">
        <v>85</v>
      </c>
      <c r="P18" s="232">
        <v>84</v>
      </c>
      <c r="Q18" s="214">
        <v>83</v>
      </c>
      <c r="R18" s="214">
        <v>83</v>
      </c>
      <c r="S18" s="214">
        <v>83</v>
      </c>
      <c r="T18" s="347">
        <v>88</v>
      </c>
    </row>
    <row r="19" spans="3:20" x14ac:dyDescent="0.2">
      <c r="C19" s="24"/>
      <c r="D19" s="34"/>
      <c r="E19" s="449"/>
      <c r="F19" s="451" t="s">
        <v>24</v>
      </c>
      <c r="G19" s="30" t="s">
        <v>206</v>
      </c>
      <c r="H19" s="31"/>
      <c r="I19" s="32"/>
      <c r="J19" s="233">
        <v>69</v>
      </c>
      <c r="K19" s="233">
        <v>69</v>
      </c>
      <c r="L19" s="233">
        <v>67</v>
      </c>
      <c r="M19" s="233">
        <v>68</v>
      </c>
      <c r="N19" s="233">
        <v>65</v>
      </c>
      <c r="O19" s="233">
        <v>65</v>
      </c>
      <c r="P19" s="233">
        <v>64</v>
      </c>
      <c r="Q19" s="206">
        <v>63</v>
      </c>
      <c r="R19" s="206">
        <v>63</v>
      </c>
      <c r="S19" s="206">
        <v>63</v>
      </c>
      <c r="T19" s="334">
        <v>68</v>
      </c>
    </row>
    <row r="20" spans="3:20" ht="13.5" thickBot="1" x14ac:dyDescent="0.25">
      <c r="C20" s="24"/>
      <c r="D20" s="46"/>
      <c r="E20" s="450"/>
      <c r="F20" s="454"/>
      <c r="G20" s="77" t="s">
        <v>29</v>
      </c>
      <c r="H20" s="78"/>
      <c r="I20" s="79"/>
      <c r="J20" s="235">
        <v>20</v>
      </c>
      <c r="K20" s="235">
        <v>20</v>
      </c>
      <c r="L20" s="235">
        <v>20</v>
      </c>
      <c r="M20" s="235">
        <v>20</v>
      </c>
      <c r="N20" s="235">
        <v>20</v>
      </c>
      <c r="O20" s="235">
        <v>20</v>
      </c>
      <c r="P20" s="235">
        <v>20</v>
      </c>
      <c r="Q20" s="210">
        <v>20</v>
      </c>
      <c r="R20" s="210">
        <v>20</v>
      </c>
      <c r="S20" s="210">
        <v>20</v>
      </c>
      <c r="T20" s="338">
        <v>20</v>
      </c>
    </row>
    <row r="21" spans="3:20" ht="13.5" thickBot="1" x14ac:dyDescent="0.25">
      <c r="C21" s="24"/>
      <c r="D21" s="426"/>
      <c r="E21" s="465" t="s">
        <v>79</v>
      </c>
      <c r="F21" s="465"/>
      <c r="G21" s="465"/>
      <c r="H21" s="466"/>
      <c r="I21" s="427"/>
      <c r="J21" s="429">
        <v>371</v>
      </c>
      <c r="K21" s="429">
        <v>368</v>
      </c>
      <c r="L21" s="429">
        <v>365</v>
      </c>
      <c r="M21" s="429">
        <v>365</v>
      </c>
      <c r="N21" s="429">
        <v>362</v>
      </c>
      <c r="O21" s="429">
        <v>359</v>
      </c>
      <c r="P21" s="429">
        <v>358</v>
      </c>
      <c r="Q21" s="428">
        <v>355</v>
      </c>
      <c r="R21" s="428">
        <v>355</v>
      </c>
      <c r="S21" s="428">
        <v>354</v>
      </c>
      <c r="T21" s="430">
        <v>363</v>
      </c>
    </row>
    <row r="22" spans="3:20" x14ac:dyDescent="0.2">
      <c r="C22" s="24"/>
      <c r="D22" s="414"/>
      <c r="E22" s="448" t="s">
        <v>24</v>
      </c>
      <c r="F22" s="415" t="s">
        <v>237</v>
      </c>
      <c r="G22" s="26"/>
      <c r="H22" s="27"/>
      <c r="I22" s="28"/>
      <c r="J22" s="376">
        <v>282</v>
      </c>
      <c r="K22" s="376">
        <v>280</v>
      </c>
      <c r="L22" s="376">
        <v>279</v>
      </c>
      <c r="M22" s="376">
        <v>278</v>
      </c>
      <c r="N22" s="376">
        <v>277</v>
      </c>
      <c r="O22" s="376">
        <v>274</v>
      </c>
      <c r="P22" s="376">
        <v>274</v>
      </c>
      <c r="Q22" s="375">
        <v>272</v>
      </c>
      <c r="R22" s="375">
        <v>272</v>
      </c>
      <c r="S22" s="375">
        <v>271</v>
      </c>
      <c r="T22" s="377">
        <v>275</v>
      </c>
    </row>
    <row r="23" spans="3:20" x14ac:dyDescent="0.2">
      <c r="C23" s="24"/>
      <c r="D23" s="34"/>
      <c r="E23" s="449"/>
      <c r="F23" s="451" t="s">
        <v>24</v>
      </c>
      <c r="G23" s="30" t="s">
        <v>25</v>
      </c>
      <c r="H23" s="31"/>
      <c r="I23" s="32"/>
      <c r="J23" s="233" t="s">
        <v>26</v>
      </c>
      <c r="K23" s="233" t="s">
        <v>26</v>
      </c>
      <c r="L23" s="233" t="s">
        <v>26</v>
      </c>
      <c r="M23" s="233" t="s">
        <v>26</v>
      </c>
      <c r="N23" s="233" t="s">
        <v>26</v>
      </c>
      <c r="O23" s="233" t="s">
        <v>26</v>
      </c>
      <c r="P23" s="233" t="s">
        <v>26</v>
      </c>
      <c r="Q23" s="206" t="s">
        <v>26</v>
      </c>
      <c r="R23" s="206" t="s">
        <v>26</v>
      </c>
      <c r="S23" s="206" t="s">
        <v>26</v>
      </c>
      <c r="T23" s="334" t="s">
        <v>26</v>
      </c>
    </row>
    <row r="24" spans="3:20" x14ac:dyDescent="0.2">
      <c r="C24" s="24"/>
      <c r="D24" s="34"/>
      <c r="E24" s="449"/>
      <c r="F24" s="452"/>
      <c r="G24" s="47" t="s">
        <v>27</v>
      </c>
      <c r="H24" s="48"/>
      <c r="I24" s="49"/>
      <c r="J24" s="234">
        <v>11</v>
      </c>
      <c r="K24" s="234">
        <v>10</v>
      </c>
      <c r="L24" s="234">
        <v>11</v>
      </c>
      <c r="M24" s="234">
        <v>10</v>
      </c>
      <c r="N24" s="234">
        <v>11</v>
      </c>
      <c r="O24" s="234">
        <v>11</v>
      </c>
      <c r="P24" s="234">
        <v>11</v>
      </c>
      <c r="Q24" s="208">
        <v>11</v>
      </c>
      <c r="R24" s="208">
        <v>11</v>
      </c>
      <c r="S24" s="208">
        <v>11</v>
      </c>
      <c r="T24" s="337">
        <v>11</v>
      </c>
    </row>
    <row r="25" spans="3:20" x14ac:dyDescent="0.2">
      <c r="C25" s="24"/>
      <c r="D25" s="34"/>
      <c r="E25" s="449"/>
      <c r="F25" s="452"/>
      <c r="G25" s="416" t="s">
        <v>28</v>
      </c>
      <c r="H25" s="48"/>
      <c r="I25" s="49"/>
      <c r="J25" s="234">
        <v>271</v>
      </c>
      <c r="K25" s="234">
        <v>270</v>
      </c>
      <c r="L25" s="234">
        <v>268</v>
      </c>
      <c r="M25" s="234">
        <v>268</v>
      </c>
      <c r="N25" s="234">
        <v>266</v>
      </c>
      <c r="O25" s="234">
        <v>263</v>
      </c>
      <c r="P25" s="234">
        <v>263</v>
      </c>
      <c r="Q25" s="208">
        <v>261</v>
      </c>
      <c r="R25" s="208">
        <v>261</v>
      </c>
      <c r="S25" s="208">
        <v>260</v>
      </c>
      <c r="T25" s="337">
        <v>264</v>
      </c>
    </row>
    <row r="26" spans="3:20" x14ac:dyDescent="0.2">
      <c r="C26" s="24"/>
      <c r="D26" s="34"/>
      <c r="E26" s="449"/>
      <c r="F26" s="453"/>
      <c r="G26" s="122" t="s">
        <v>164</v>
      </c>
      <c r="H26" s="123"/>
      <c r="I26" s="124"/>
      <c r="J26" s="379" t="s">
        <v>26</v>
      </c>
      <c r="K26" s="379" t="s">
        <v>26</v>
      </c>
      <c r="L26" s="379" t="s">
        <v>26</v>
      </c>
      <c r="M26" s="379" t="s">
        <v>26</v>
      </c>
      <c r="N26" s="379" t="s">
        <v>26</v>
      </c>
      <c r="O26" s="379" t="s">
        <v>26</v>
      </c>
      <c r="P26" s="379" t="s">
        <v>26</v>
      </c>
      <c r="Q26" s="378" t="s">
        <v>26</v>
      </c>
      <c r="R26" s="378" t="s">
        <v>26</v>
      </c>
      <c r="S26" s="378" t="s">
        <v>26</v>
      </c>
      <c r="T26" s="380" t="s">
        <v>26</v>
      </c>
    </row>
    <row r="27" spans="3:20" x14ac:dyDescent="0.2">
      <c r="C27" s="24"/>
      <c r="D27" s="34"/>
      <c r="E27" s="449"/>
      <c r="F27" s="94" t="s">
        <v>238</v>
      </c>
      <c r="G27" s="42"/>
      <c r="H27" s="43"/>
      <c r="I27" s="44"/>
      <c r="J27" s="232">
        <v>89</v>
      </c>
      <c r="K27" s="232">
        <v>88</v>
      </c>
      <c r="L27" s="232">
        <v>86</v>
      </c>
      <c r="M27" s="232">
        <v>87</v>
      </c>
      <c r="N27" s="232">
        <v>85</v>
      </c>
      <c r="O27" s="232">
        <v>85</v>
      </c>
      <c r="P27" s="232">
        <v>84</v>
      </c>
      <c r="Q27" s="214">
        <v>83</v>
      </c>
      <c r="R27" s="214">
        <v>83</v>
      </c>
      <c r="S27" s="214">
        <v>83</v>
      </c>
      <c r="T27" s="347">
        <v>88</v>
      </c>
    </row>
    <row r="28" spans="3:20" x14ac:dyDescent="0.2">
      <c r="C28" s="24"/>
      <c r="D28" s="34"/>
      <c r="E28" s="449"/>
      <c r="F28" s="451" t="s">
        <v>24</v>
      </c>
      <c r="G28" s="30" t="s">
        <v>206</v>
      </c>
      <c r="H28" s="31"/>
      <c r="I28" s="32"/>
      <c r="J28" s="233">
        <v>69</v>
      </c>
      <c r="K28" s="233">
        <v>68</v>
      </c>
      <c r="L28" s="233">
        <v>66</v>
      </c>
      <c r="M28" s="233">
        <v>67</v>
      </c>
      <c r="N28" s="233">
        <v>65</v>
      </c>
      <c r="O28" s="233">
        <v>65</v>
      </c>
      <c r="P28" s="233">
        <v>64</v>
      </c>
      <c r="Q28" s="206">
        <v>63</v>
      </c>
      <c r="R28" s="206">
        <v>63</v>
      </c>
      <c r="S28" s="206">
        <v>63</v>
      </c>
      <c r="T28" s="334">
        <v>68</v>
      </c>
    </row>
    <row r="29" spans="3:20" ht="13.5" thickBot="1" x14ac:dyDescent="0.25">
      <c r="C29" s="24"/>
      <c r="D29" s="46"/>
      <c r="E29" s="450"/>
      <c r="F29" s="454"/>
      <c r="G29" s="77" t="s">
        <v>29</v>
      </c>
      <c r="H29" s="78"/>
      <c r="I29" s="79"/>
      <c r="J29" s="235">
        <v>20</v>
      </c>
      <c r="K29" s="235">
        <v>20</v>
      </c>
      <c r="L29" s="235">
        <v>20</v>
      </c>
      <c r="M29" s="235">
        <v>20</v>
      </c>
      <c r="N29" s="235">
        <v>20</v>
      </c>
      <c r="O29" s="235">
        <v>20</v>
      </c>
      <c r="P29" s="235">
        <v>20</v>
      </c>
      <c r="Q29" s="210">
        <v>20</v>
      </c>
      <c r="R29" s="210">
        <v>20</v>
      </c>
      <c r="S29" s="210">
        <v>20</v>
      </c>
      <c r="T29" s="338">
        <v>20</v>
      </c>
    </row>
    <row r="30" spans="3:20" ht="13.5" thickBot="1" x14ac:dyDescent="0.25">
      <c r="C30" s="24"/>
      <c r="D30" s="426"/>
      <c r="E30" s="465" t="s">
        <v>80</v>
      </c>
      <c r="F30" s="465"/>
      <c r="G30" s="465"/>
      <c r="H30" s="466"/>
      <c r="I30" s="427"/>
      <c r="J30" s="429">
        <v>19</v>
      </c>
      <c r="K30" s="429">
        <v>17</v>
      </c>
      <c r="L30" s="429">
        <v>15</v>
      </c>
      <c r="M30" s="429">
        <v>15</v>
      </c>
      <c r="N30" s="429">
        <v>13</v>
      </c>
      <c r="O30" s="429">
        <v>14</v>
      </c>
      <c r="P30" s="429">
        <v>12</v>
      </c>
      <c r="Q30" s="428">
        <v>11</v>
      </c>
      <c r="R30" s="428">
        <v>9</v>
      </c>
      <c r="S30" s="428">
        <v>6</v>
      </c>
      <c r="T30" s="430">
        <v>7</v>
      </c>
    </row>
    <row r="31" spans="3:20" x14ac:dyDescent="0.2">
      <c r="C31" s="24"/>
      <c r="D31" s="414"/>
      <c r="E31" s="448" t="s">
        <v>24</v>
      </c>
      <c r="F31" s="415" t="s">
        <v>237</v>
      </c>
      <c r="G31" s="26"/>
      <c r="H31" s="27"/>
      <c r="I31" s="28"/>
      <c r="J31" s="376">
        <v>6</v>
      </c>
      <c r="K31" s="376">
        <v>4</v>
      </c>
      <c r="L31" s="376">
        <v>5</v>
      </c>
      <c r="M31" s="376">
        <v>4</v>
      </c>
      <c r="N31" s="376">
        <v>4</v>
      </c>
      <c r="O31" s="376">
        <v>4</v>
      </c>
      <c r="P31" s="376">
        <v>3</v>
      </c>
      <c r="Q31" s="375">
        <v>3</v>
      </c>
      <c r="R31" s="375">
        <v>3</v>
      </c>
      <c r="S31" s="375">
        <v>3</v>
      </c>
      <c r="T31" s="377">
        <v>3</v>
      </c>
    </row>
    <row r="32" spans="3:20" x14ac:dyDescent="0.2">
      <c r="C32" s="24"/>
      <c r="D32" s="34"/>
      <c r="E32" s="449"/>
      <c r="F32" s="451" t="s">
        <v>24</v>
      </c>
      <c r="G32" s="30" t="s">
        <v>25</v>
      </c>
      <c r="H32" s="31"/>
      <c r="I32" s="32"/>
      <c r="J32" s="233" t="s">
        <v>26</v>
      </c>
      <c r="K32" s="233" t="s">
        <v>26</v>
      </c>
      <c r="L32" s="233" t="s">
        <v>26</v>
      </c>
      <c r="M32" s="233" t="s">
        <v>26</v>
      </c>
      <c r="N32" s="233" t="s">
        <v>26</v>
      </c>
      <c r="O32" s="233" t="s">
        <v>26</v>
      </c>
      <c r="P32" s="233" t="s">
        <v>26</v>
      </c>
      <c r="Q32" s="206" t="s">
        <v>26</v>
      </c>
      <c r="R32" s="206" t="s">
        <v>26</v>
      </c>
      <c r="S32" s="206" t="s">
        <v>26</v>
      </c>
      <c r="T32" s="334" t="s">
        <v>26</v>
      </c>
    </row>
    <row r="33" spans="3:20" x14ac:dyDescent="0.2">
      <c r="C33" s="24"/>
      <c r="D33" s="34"/>
      <c r="E33" s="449"/>
      <c r="F33" s="452"/>
      <c r="G33" s="47" t="s">
        <v>27</v>
      </c>
      <c r="H33" s="48"/>
      <c r="I33" s="49"/>
      <c r="J33" s="234">
        <v>0</v>
      </c>
      <c r="K33" s="234">
        <v>0</v>
      </c>
      <c r="L33" s="234">
        <v>1</v>
      </c>
      <c r="M33" s="234">
        <v>1</v>
      </c>
      <c r="N33" s="234">
        <v>1</v>
      </c>
      <c r="O33" s="234">
        <v>1</v>
      </c>
      <c r="P33" s="234">
        <v>0</v>
      </c>
      <c r="Q33" s="208">
        <v>0</v>
      </c>
      <c r="R33" s="208">
        <v>0</v>
      </c>
      <c r="S33" s="208">
        <v>0</v>
      </c>
      <c r="T33" s="337">
        <v>0</v>
      </c>
    </row>
    <row r="34" spans="3:20" x14ac:dyDescent="0.2">
      <c r="C34" s="24"/>
      <c r="D34" s="34"/>
      <c r="E34" s="449"/>
      <c r="F34" s="452"/>
      <c r="G34" s="416" t="s">
        <v>28</v>
      </c>
      <c r="H34" s="48"/>
      <c r="I34" s="49"/>
      <c r="J34" s="234">
        <v>6</v>
      </c>
      <c r="K34" s="234">
        <v>4</v>
      </c>
      <c r="L34" s="234">
        <v>4</v>
      </c>
      <c r="M34" s="234">
        <v>3</v>
      </c>
      <c r="N34" s="234">
        <v>3</v>
      </c>
      <c r="O34" s="234">
        <v>3</v>
      </c>
      <c r="P34" s="234">
        <v>3</v>
      </c>
      <c r="Q34" s="208">
        <v>3</v>
      </c>
      <c r="R34" s="208">
        <v>3</v>
      </c>
      <c r="S34" s="208">
        <v>3</v>
      </c>
      <c r="T34" s="337">
        <v>3</v>
      </c>
    </row>
    <row r="35" spans="3:20" x14ac:dyDescent="0.2">
      <c r="C35" s="24"/>
      <c r="D35" s="34"/>
      <c r="E35" s="449"/>
      <c r="F35" s="453"/>
      <c r="G35" s="122" t="s">
        <v>164</v>
      </c>
      <c r="H35" s="123"/>
      <c r="I35" s="124"/>
      <c r="J35" s="379" t="s">
        <v>26</v>
      </c>
      <c r="K35" s="379" t="s">
        <v>26</v>
      </c>
      <c r="L35" s="379" t="s">
        <v>26</v>
      </c>
      <c r="M35" s="379" t="s">
        <v>26</v>
      </c>
      <c r="N35" s="379" t="s">
        <v>26</v>
      </c>
      <c r="O35" s="379" t="s">
        <v>26</v>
      </c>
      <c r="P35" s="379" t="s">
        <v>26</v>
      </c>
      <c r="Q35" s="378" t="s">
        <v>26</v>
      </c>
      <c r="R35" s="378" t="s">
        <v>26</v>
      </c>
      <c r="S35" s="378" t="s">
        <v>26</v>
      </c>
      <c r="T35" s="380" t="s">
        <v>26</v>
      </c>
    </row>
    <row r="36" spans="3:20" x14ac:dyDescent="0.2">
      <c r="C36" s="24"/>
      <c r="D36" s="34"/>
      <c r="E36" s="449"/>
      <c r="F36" s="94" t="s">
        <v>238</v>
      </c>
      <c r="G36" s="42"/>
      <c r="H36" s="43"/>
      <c r="I36" s="44"/>
      <c r="J36" s="232">
        <v>13</v>
      </c>
      <c r="K36" s="232">
        <v>13</v>
      </c>
      <c r="L36" s="232">
        <v>10</v>
      </c>
      <c r="M36" s="232">
        <v>11</v>
      </c>
      <c r="N36" s="232">
        <v>9</v>
      </c>
      <c r="O36" s="232">
        <v>10</v>
      </c>
      <c r="P36" s="232">
        <v>9</v>
      </c>
      <c r="Q36" s="214">
        <v>8</v>
      </c>
      <c r="R36" s="214">
        <v>6</v>
      </c>
      <c r="S36" s="214">
        <v>3</v>
      </c>
      <c r="T36" s="347">
        <v>4</v>
      </c>
    </row>
    <row r="37" spans="3:20" x14ac:dyDescent="0.2">
      <c r="C37" s="24"/>
      <c r="D37" s="34"/>
      <c r="E37" s="449"/>
      <c r="F37" s="451" t="s">
        <v>24</v>
      </c>
      <c r="G37" s="30" t="s">
        <v>206</v>
      </c>
      <c r="H37" s="31"/>
      <c r="I37" s="32"/>
      <c r="J37" s="233">
        <v>11</v>
      </c>
      <c r="K37" s="233">
        <v>11</v>
      </c>
      <c r="L37" s="233">
        <v>8</v>
      </c>
      <c r="M37" s="233">
        <v>9</v>
      </c>
      <c r="N37" s="233">
        <v>7</v>
      </c>
      <c r="O37" s="233">
        <v>8</v>
      </c>
      <c r="P37" s="233">
        <v>8</v>
      </c>
      <c r="Q37" s="206">
        <v>7</v>
      </c>
      <c r="R37" s="206">
        <v>5</v>
      </c>
      <c r="S37" s="206">
        <v>3</v>
      </c>
      <c r="T37" s="334">
        <v>4</v>
      </c>
    </row>
    <row r="38" spans="3:20" ht="13.5" thickBot="1" x14ac:dyDescent="0.25">
      <c r="C38" s="24"/>
      <c r="D38" s="34"/>
      <c r="E38" s="449"/>
      <c r="F38" s="464"/>
      <c r="G38" s="135" t="s">
        <v>29</v>
      </c>
      <c r="H38" s="136"/>
      <c r="I38" s="137"/>
      <c r="J38" s="383">
        <v>2</v>
      </c>
      <c r="K38" s="383">
        <v>2</v>
      </c>
      <c r="L38" s="383">
        <v>2</v>
      </c>
      <c r="M38" s="383">
        <v>2</v>
      </c>
      <c r="N38" s="383">
        <v>2</v>
      </c>
      <c r="O38" s="383">
        <v>2</v>
      </c>
      <c r="P38" s="383">
        <v>1</v>
      </c>
      <c r="Q38" s="382">
        <v>1</v>
      </c>
      <c r="R38" s="382">
        <v>1</v>
      </c>
      <c r="S38" s="210">
        <v>0</v>
      </c>
      <c r="T38" s="384">
        <v>0</v>
      </c>
    </row>
    <row r="39" spans="3:20" ht="13.5" x14ac:dyDescent="0.25">
      <c r="D39" s="63"/>
      <c r="E39" s="64"/>
      <c r="F39" s="64"/>
      <c r="G39" s="64"/>
      <c r="H39" s="64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51" t="s">
        <v>198</v>
      </c>
    </row>
  </sheetData>
  <mergeCells count="24">
    <mergeCell ref="T7:T10"/>
    <mergeCell ref="L7:L10"/>
    <mergeCell ref="O7:O10"/>
    <mergeCell ref="N7:N10"/>
    <mergeCell ref="Q7:Q10"/>
    <mergeCell ref="P7:P10"/>
    <mergeCell ref="S7:S10"/>
    <mergeCell ref="R7:R10"/>
    <mergeCell ref="E31:E38"/>
    <mergeCell ref="F32:F35"/>
    <mergeCell ref="F37:F38"/>
    <mergeCell ref="E21:H21"/>
    <mergeCell ref="E30:H30"/>
    <mergeCell ref="E22:E29"/>
    <mergeCell ref="F23:F26"/>
    <mergeCell ref="F28:F29"/>
    <mergeCell ref="J7:J10"/>
    <mergeCell ref="M7:M10"/>
    <mergeCell ref="K7:K10"/>
    <mergeCell ref="E12:H12"/>
    <mergeCell ref="E13:E20"/>
    <mergeCell ref="F14:F17"/>
    <mergeCell ref="F19:F20"/>
    <mergeCell ref="D7:I11"/>
  </mergeCells>
  <phoneticPr fontId="0" type="noConversion"/>
  <conditionalFormatting sqref="D6">
    <cfRule type="cellIs" dxfId="53" priority="3" stopIfTrue="1" operator="equal">
      <formula>"   sem (do závorky) poznámku, proč vývojová řada nezečíná jako obvykle - nebo červenou buňku vymazat"</formula>
    </cfRule>
  </conditionalFormatting>
  <conditionalFormatting sqref="G6 T39">
    <cfRule type="expression" dxfId="5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22"/>
  <dimension ref="B1:Z34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1.140625" style="55" customWidth="1"/>
    <col min="5" max="6" width="1.7109375" style="55" customWidth="1"/>
    <col min="7" max="7" width="15.7109375" style="55" customWidth="1"/>
    <col min="8" max="8" width="5.85546875" style="55" customWidth="1"/>
    <col min="9" max="9" width="3.7109375" style="55" customWidth="1"/>
    <col min="10" max="20" width="8.140625" style="55" customWidth="1"/>
    <col min="21" max="44" width="1.7109375" style="55" customWidth="1"/>
    <col min="45" max="16384" width="9.140625" style="55"/>
  </cols>
  <sheetData>
    <row r="1" spans="2:21" hidden="1" x14ac:dyDescent="0.2"/>
    <row r="2" spans="2:21" hidden="1" x14ac:dyDescent="0.2"/>
    <row r="3" spans="2:21" ht="9" customHeight="1" x14ac:dyDescent="0.2">
      <c r="C3" s="54"/>
    </row>
    <row r="4" spans="2:21" s="56" customFormat="1" ht="15.75" x14ac:dyDescent="0.2">
      <c r="D4" s="20" t="s">
        <v>166</v>
      </c>
      <c r="E4" s="57"/>
      <c r="F4" s="57"/>
      <c r="G4" s="57"/>
      <c r="H4" s="20" t="s">
        <v>215</v>
      </c>
      <c r="I4" s="20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2:21" s="56" customFormat="1" ht="15.75" x14ac:dyDescent="0.2">
      <c r="B5" s="201">
        <v>70</v>
      </c>
      <c r="D5" s="202" t="s">
        <v>256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2:21" s="59" customFormat="1" ht="21" customHeight="1" thickBot="1" x14ac:dyDescent="0.25">
      <c r="D6" s="21"/>
      <c r="E6" s="60"/>
      <c r="F6" s="60"/>
      <c r="G6" s="60"/>
      <c r="H6" s="60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22"/>
      <c r="U6" s="53" t="s">
        <v>89</v>
      </c>
    </row>
    <row r="7" spans="2:21" ht="6" customHeight="1" x14ac:dyDescent="0.2">
      <c r="C7" s="24"/>
      <c r="D7" s="455"/>
      <c r="E7" s="456"/>
      <c r="F7" s="456"/>
      <c r="G7" s="456"/>
      <c r="H7" s="456"/>
      <c r="I7" s="457"/>
      <c r="J7" s="469">
        <v>2011</v>
      </c>
      <c r="K7" s="469">
        <v>2012</v>
      </c>
      <c r="L7" s="469">
        <v>2013</v>
      </c>
      <c r="M7" s="469">
        <v>2014</v>
      </c>
      <c r="N7" s="469">
        <v>2015</v>
      </c>
      <c r="O7" s="469">
        <v>2016</v>
      </c>
      <c r="P7" s="469">
        <v>2017</v>
      </c>
      <c r="Q7" s="469">
        <v>2018</v>
      </c>
      <c r="R7" s="469">
        <v>2019</v>
      </c>
      <c r="S7" s="469">
        <v>2020</v>
      </c>
      <c r="T7" s="467">
        <v>2021</v>
      </c>
      <c r="U7" s="62"/>
    </row>
    <row r="8" spans="2:21" ht="6" customHeight="1" x14ac:dyDescent="0.2">
      <c r="C8" s="24"/>
      <c r="D8" s="458"/>
      <c r="E8" s="459"/>
      <c r="F8" s="459"/>
      <c r="G8" s="459"/>
      <c r="H8" s="459"/>
      <c r="I8" s="460"/>
      <c r="J8" s="470"/>
      <c r="K8" s="470"/>
      <c r="L8" s="470"/>
      <c r="M8" s="470"/>
      <c r="N8" s="470"/>
      <c r="O8" s="470"/>
      <c r="P8" s="470"/>
      <c r="Q8" s="470"/>
      <c r="R8" s="470"/>
      <c r="S8" s="470"/>
      <c r="T8" s="468"/>
      <c r="U8" s="62"/>
    </row>
    <row r="9" spans="2:21" ht="6" customHeight="1" x14ac:dyDescent="0.2">
      <c r="C9" s="24"/>
      <c r="D9" s="458"/>
      <c r="E9" s="459"/>
      <c r="F9" s="459"/>
      <c r="G9" s="459"/>
      <c r="H9" s="459"/>
      <c r="I9" s="460"/>
      <c r="J9" s="470"/>
      <c r="K9" s="470"/>
      <c r="L9" s="470"/>
      <c r="M9" s="470"/>
      <c r="N9" s="470"/>
      <c r="O9" s="470"/>
      <c r="P9" s="470"/>
      <c r="Q9" s="470"/>
      <c r="R9" s="470"/>
      <c r="S9" s="470"/>
      <c r="T9" s="468"/>
      <c r="U9" s="62"/>
    </row>
    <row r="10" spans="2:21" ht="6" customHeight="1" x14ac:dyDescent="0.2">
      <c r="C10" s="24"/>
      <c r="D10" s="458"/>
      <c r="E10" s="459"/>
      <c r="F10" s="459"/>
      <c r="G10" s="459"/>
      <c r="H10" s="459"/>
      <c r="I10" s="460"/>
      <c r="J10" s="470"/>
      <c r="K10" s="470"/>
      <c r="L10" s="470"/>
      <c r="M10" s="470"/>
      <c r="N10" s="470"/>
      <c r="O10" s="470"/>
      <c r="P10" s="470"/>
      <c r="Q10" s="470"/>
      <c r="R10" s="470"/>
      <c r="S10" s="470"/>
      <c r="T10" s="468"/>
      <c r="U10" s="62"/>
    </row>
    <row r="11" spans="2:21" ht="15" customHeight="1" thickBot="1" x14ac:dyDescent="0.25">
      <c r="C11" s="24"/>
      <c r="D11" s="461"/>
      <c r="E11" s="462"/>
      <c r="F11" s="462"/>
      <c r="G11" s="462"/>
      <c r="H11" s="462"/>
      <c r="I11" s="463"/>
      <c r="J11" s="99"/>
      <c r="K11" s="99"/>
      <c r="L11" s="99"/>
      <c r="M11" s="99"/>
      <c r="N11" s="99" t="s">
        <v>90</v>
      </c>
      <c r="O11" s="99" t="s">
        <v>90</v>
      </c>
      <c r="P11" s="99" t="s">
        <v>90</v>
      </c>
      <c r="Q11" s="99" t="s">
        <v>90</v>
      </c>
      <c r="R11" s="23" t="s">
        <v>90</v>
      </c>
      <c r="S11" s="23" t="s">
        <v>90</v>
      </c>
      <c r="T11" s="239" t="s">
        <v>90</v>
      </c>
      <c r="U11" s="62"/>
    </row>
    <row r="12" spans="2:21" ht="14.25" thickTop="1" thickBot="1" x14ac:dyDescent="0.25">
      <c r="C12" s="24"/>
      <c r="D12" s="85" t="s">
        <v>163</v>
      </c>
      <c r="E12" s="141"/>
      <c r="F12" s="141"/>
      <c r="G12" s="141"/>
      <c r="H12" s="141"/>
      <c r="I12" s="141"/>
      <c r="J12" s="101"/>
      <c r="K12" s="101"/>
      <c r="L12" s="101"/>
      <c r="M12" s="101"/>
      <c r="N12" s="101"/>
      <c r="O12" s="101"/>
      <c r="P12" s="101"/>
      <c r="Q12" s="101"/>
      <c r="R12" s="100"/>
      <c r="S12" s="100"/>
      <c r="T12" s="143"/>
      <c r="U12" s="62"/>
    </row>
    <row r="13" spans="2:21" ht="13.5" thickBot="1" x14ac:dyDescent="0.25">
      <c r="C13" s="24"/>
      <c r="D13" s="92" t="s">
        <v>106</v>
      </c>
      <c r="E13" s="93"/>
      <c r="F13" s="93"/>
      <c r="G13" s="93"/>
      <c r="H13" s="93"/>
      <c r="I13" s="93"/>
      <c r="J13" s="300"/>
      <c r="K13" s="300"/>
      <c r="L13" s="300"/>
      <c r="M13" s="300"/>
      <c r="N13" s="300"/>
      <c r="O13" s="300"/>
      <c r="P13" s="300"/>
      <c r="Q13" s="300"/>
      <c r="R13" s="295"/>
      <c r="S13" s="295"/>
      <c r="T13" s="140"/>
      <c r="U13" s="62"/>
    </row>
    <row r="14" spans="2:21" x14ac:dyDescent="0.2">
      <c r="C14" s="24"/>
      <c r="D14" s="148"/>
      <c r="E14" s="149" t="s">
        <v>104</v>
      </c>
      <c r="F14" s="122"/>
      <c r="G14" s="122"/>
      <c r="H14" s="123"/>
      <c r="I14" s="124"/>
      <c r="J14" s="301">
        <v>25877.855664210201</v>
      </c>
      <c r="K14" s="301">
        <v>26044.43324344957</v>
      </c>
      <c r="L14" s="301">
        <v>26314.541725372354</v>
      </c>
      <c r="M14" s="301">
        <v>26876.503268356824</v>
      </c>
      <c r="N14" s="301" t="s">
        <v>135</v>
      </c>
      <c r="O14" s="301" t="s">
        <v>135</v>
      </c>
      <c r="P14" s="301" t="s">
        <v>135</v>
      </c>
      <c r="Q14" s="301" t="s">
        <v>135</v>
      </c>
      <c r="R14" s="217" t="s">
        <v>135</v>
      </c>
      <c r="S14" s="217" t="s">
        <v>135</v>
      </c>
      <c r="T14" s="421" t="s">
        <v>135</v>
      </c>
      <c r="U14" s="62"/>
    </row>
    <row r="15" spans="2:21" ht="15.75" thickBot="1" x14ac:dyDescent="0.25">
      <c r="C15" s="24"/>
      <c r="D15" s="150"/>
      <c r="E15" s="135"/>
      <c r="F15" s="135" t="s">
        <v>160</v>
      </c>
      <c r="G15" s="135"/>
      <c r="H15" s="136"/>
      <c r="I15" s="137"/>
      <c r="J15" s="302">
        <v>28036.862133422812</v>
      </c>
      <c r="K15" s="302">
        <v>28216.289402916445</v>
      </c>
      <c r="L15" s="302">
        <v>28451.306240858026</v>
      </c>
      <c r="M15" s="302">
        <v>29071.273078451741</v>
      </c>
      <c r="N15" s="302" t="s">
        <v>135</v>
      </c>
      <c r="O15" s="302" t="s">
        <v>135</v>
      </c>
      <c r="P15" s="302" t="s">
        <v>135</v>
      </c>
      <c r="Q15" s="302" t="s">
        <v>135</v>
      </c>
      <c r="R15" s="151" t="s">
        <v>135</v>
      </c>
      <c r="S15" s="151" t="s">
        <v>135</v>
      </c>
      <c r="T15" s="422" t="s">
        <v>135</v>
      </c>
      <c r="U15" s="62"/>
    </row>
    <row r="16" spans="2:21" ht="13.5" thickBot="1" x14ac:dyDescent="0.25">
      <c r="C16" s="24"/>
      <c r="D16" s="138" t="s">
        <v>223</v>
      </c>
      <c r="E16" s="139"/>
      <c r="F16" s="139"/>
      <c r="G16" s="139"/>
      <c r="H16" s="139"/>
      <c r="I16" s="139"/>
      <c r="J16" s="300"/>
      <c r="K16" s="300"/>
      <c r="L16" s="300"/>
      <c r="M16" s="300"/>
      <c r="N16" s="300"/>
      <c r="O16" s="300"/>
      <c r="P16" s="300"/>
      <c r="Q16" s="300"/>
      <c r="R16" s="295"/>
      <c r="S16" s="295"/>
      <c r="T16" s="140"/>
      <c r="U16" s="62"/>
    </row>
    <row r="17" spans="3:26" x14ac:dyDescent="0.2">
      <c r="C17" s="24"/>
      <c r="D17" s="148"/>
      <c r="E17" s="144" t="s">
        <v>104</v>
      </c>
      <c r="F17" s="122"/>
      <c r="G17" s="122"/>
      <c r="H17" s="123"/>
      <c r="I17" s="124"/>
      <c r="J17" s="301">
        <f t="shared" ref="J17:L17" si="0">J14/J20*100</f>
        <v>27297.316101487551</v>
      </c>
      <c r="K17" s="301">
        <f t="shared" si="0"/>
        <v>26603.098307915796</v>
      </c>
      <c r="L17" s="301">
        <f t="shared" si="0"/>
        <v>26500.042019508917</v>
      </c>
      <c r="M17" s="301">
        <f>M14/M20*100</f>
        <v>26957.375394540446</v>
      </c>
      <c r="N17" s="301" t="s">
        <v>135</v>
      </c>
      <c r="O17" s="301" t="s">
        <v>135</v>
      </c>
      <c r="P17" s="301" t="s">
        <v>135</v>
      </c>
      <c r="Q17" s="301" t="s">
        <v>135</v>
      </c>
      <c r="R17" s="217" t="s">
        <v>135</v>
      </c>
      <c r="S17" s="217" t="s">
        <v>135</v>
      </c>
      <c r="T17" s="421" t="s">
        <v>135</v>
      </c>
      <c r="U17" s="62"/>
      <c r="Z17" s="194"/>
    </row>
    <row r="18" spans="3:26" ht="13.5" thickBot="1" x14ac:dyDescent="0.25">
      <c r="C18" s="24"/>
      <c r="D18" s="18"/>
      <c r="E18" s="77"/>
      <c r="F18" s="77" t="s">
        <v>105</v>
      </c>
      <c r="G18" s="77"/>
      <c r="H18" s="78"/>
      <c r="I18" s="79"/>
      <c r="J18" s="302">
        <f t="shared" ref="J18:L18" si="1">J15/J20*100</f>
        <v>29574.749085889045</v>
      </c>
      <c r="K18" s="302">
        <f t="shared" si="1"/>
        <v>28821.541780302799</v>
      </c>
      <c r="L18" s="302">
        <f t="shared" si="1"/>
        <v>28651.869326141015</v>
      </c>
      <c r="M18" s="302">
        <f>M15/M20*100</f>
        <v>29158.749326431036</v>
      </c>
      <c r="N18" s="302" t="s">
        <v>135</v>
      </c>
      <c r="O18" s="302" t="s">
        <v>135</v>
      </c>
      <c r="P18" s="302" t="s">
        <v>135</v>
      </c>
      <c r="Q18" s="302" t="s">
        <v>135</v>
      </c>
      <c r="R18" s="151" t="s">
        <v>135</v>
      </c>
      <c r="S18" s="151" t="s">
        <v>135</v>
      </c>
      <c r="T18" s="422" t="s">
        <v>135</v>
      </c>
      <c r="U18" s="62"/>
    </row>
    <row r="19" spans="3:26" ht="13.5" thickBot="1" x14ac:dyDescent="0.25">
      <c r="C19" s="24"/>
      <c r="D19" s="138" t="s">
        <v>107</v>
      </c>
      <c r="E19" s="139"/>
      <c r="F19" s="139"/>
      <c r="G19" s="139"/>
      <c r="H19" s="139"/>
      <c r="I19" s="139"/>
      <c r="J19" s="300"/>
      <c r="K19" s="300"/>
      <c r="L19" s="300"/>
      <c r="M19" s="300"/>
      <c r="N19" s="300"/>
      <c r="O19" s="300"/>
      <c r="P19" s="300"/>
      <c r="Q19" s="300"/>
      <c r="R19" s="295"/>
      <c r="S19" s="295"/>
      <c r="T19" s="140"/>
      <c r="U19" s="62"/>
    </row>
    <row r="20" spans="3:26" ht="24" customHeight="1" x14ac:dyDescent="0.2">
      <c r="C20" s="24"/>
      <c r="D20" s="145"/>
      <c r="E20" s="523" t="s">
        <v>221</v>
      </c>
      <c r="F20" s="523"/>
      <c r="G20" s="523"/>
      <c r="H20" s="146"/>
      <c r="I20" s="147"/>
      <c r="J20" s="297">
        <v>94.8</v>
      </c>
      <c r="K20" s="297">
        <v>97.9</v>
      </c>
      <c r="L20" s="297">
        <v>99.3</v>
      </c>
      <c r="M20" s="297">
        <v>99.7</v>
      </c>
      <c r="N20" s="297">
        <v>100</v>
      </c>
      <c r="O20" s="297">
        <v>100.7</v>
      </c>
      <c r="P20" s="297">
        <v>103.1</v>
      </c>
      <c r="Q20" s="297">
        <v>105.3</v>
      </c>
      <c r="R20" s="296">
        <v>108.3</v>
      </c>
      <c r="S20" s="296">
        <v>111.8</v>
      </c>
      <c r="T20" s="423">
        <v>115.1</v>
      </c>
      <c r="U20" s="62"/>
      <c r="Z20" s="194"/>
    </row>
    <row r="21" spans="3:26" ht="13.5" thickBot="1" x14ac:dyDescent="0.25">
      <c r="C21" s="24"/>
      <c r="D21" s="17"/>
      <c r="E21" s="47" t="s">
        <v>108</v>
      </c>
      <c r="F21" s="47"/>
      <c r="G21" s="47"/>
      <c r="H21" s="48"/>
      <c r="I21" s="49"/>
      <c r="J21" s="299">
        <v>1.9E-2</v>
      </c>
      <c r="K21" s="299">
        <v>3.3000000000000002E-2</v>
      </c>
      <c r="L21" s="299">
        <v>1.4E-2</v>
      </c>
      <c r="M21" s="299">
        <v>4.0000000000000001E-3</v>
      </c>
      <c r="N21" s="299">
        <v>3.0000000000000001E-3</v>
      </c>
      <c r="O21" s="299">
        <v>7.0000000000000001E-3</v>
      </c>
      <c r="P21" s="299">
        <v>2.5000000000000001E-2</v>
      </c>
      <c r="Q21" s="299">
        <v>2.1000000000000001E-2</v>
      </c>
      <c r="R21" s="298">
        <v>2.8000000000000001E-2</v>
      </c>
      <c r="S21" s="298">
        <v>3.2000000000000001E-2</v>
      </c>
      <c r="T21" s="424">
        <v>3.7999999999999999E-2</v>
      </c>
      <c r="U21" s="62"/>
    </row>
    <row r="22" spans="3:26" ht="13.5" x14ac:dyDescent="0.25">
      <c r="D22" s="63" t="s">
        <v>112</v>
      </c>
      <c r="E22" s="64"/>
      <c r="F22" s="64"/>
      <c r="G22" s="64"/>
      <c r="H22" s="64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51" t="s">
        <v>199</v>
      </c>
    </row>
    <row r="23" spans="3:26" x14ac:dyDescent="0.2">
      <c r="D23" s="52" t="s">
        <v>81</v>
      </c>
      <c r="E23" s="518" t="s">
        <v>159</v>
      </c>
      <c r="F23" s="518"/>
      <c r="G23" s="518"/>
      <c r="H23" s="518"/>
      <c r="I23" s="518"/>
      <c r="J23" s="518"/>
      <c r="K23" s="518"/>
      <c r="L23" s="518"/>
      <c r="M23" s="518"/>
      <c r="N23" s="518"/>
      <c r="O23" s="518"/>
      <c r="P23" s="518"/>
      <c r="Q23" s="518"/>
      <c r="R23" s="518"/>
      <c r="S23" s="518"/>
      <c r="T23" s="518"/>
    </row>
    <row r="24" spans="3:26" x14ac:dyDescent="0.2">
      <c r="D24" s="52" t="s">
        <v>90</v>
      </c>
      <c r="E24" s="518" t="s">
        <v>216</v>
      </c>
      <c r="F24" s="518"/>
      <c r="G24" s="518"/>
      <c r="H24" s="518"/>
      <c r="I24" s="518"/>
      <c r="J24" s="518"/>
      <c r="K24" s="518"/>
      <c r="L24" s="518"/>
      <c r="M24" s="518"/>
      <c r="N24" s="518"/>
      <c r="O24" s="518"/>
      <c r="P24" s="518"/>
      <c r="Q24" s="518"/>
      <c r="R24" s="518"/>
      <c r="S24" s="518"/>
      <c r="T24" s="518"/>
    </row>
    <row r="26" spans="3:26" x14ac:dyDescent="0.2">
      <c r="J26" s="219"/>
      <c r="K26" s="219"/>
      <c r="L26" s="219"/>
      <c r="M26" s="219"/>
      <c r="N26" s="219"/>
      <c r="O26" s="219"/>
      <c r="P26" s="219"/>
      <c r="Q26" s="219"/>
      <c r="R26" s="219"/>
      <c r="S26" s="219"/>
      <c r="T26" s="219"/>
    </row>
    <row r="27" spans="3:26" x14ac:dyDescent="0.2">
      <c r="J27" s="219"/>
      <c r="K27" s="219"/>
      <c r="L27" s="219"/>
      <c r="M27" s="219"/>
      <c r="N27" s="219"/>
      <c r="O27" s="219"/>
      <c r="P27" s="219"/>
      <c r="Q27" s="219"/>
      <c r="R27" s="219"/>
      <c r="S27" s="219"/>
      <c r="T27" s="219"/>
    </row>
    <row r="28" spans="3:26" x14ac:dyDescent="0.2">
      <c r="J28" s="218"/>
      <c r="K28" s="218"/>
      <c r="L28" s="218"/>
      <c r="M28" s="218"/>
      <c r="N28" s="218"/>
      <c r="O28" s="218"/>
      <c r="P28" s="218"/>
      <c r="Q28" s="218"/>
      <c r="R28" s="218"/>
      <c r="S28" s="218"/>
      <c r="T28" s="218"/>
    </row>
    <row r="29" spans="3:26" x14ac:dyDescent="0.2">
      <c r="J29" s="219"/>
      <c r="K29" s="219"/>
      <c r="L29" s="219"/>
      <c r="M29" s="219"/>
      <c r="N29" s="219"/>
      <c r="O29" s="219"/>
      <c r="P29" s="219"/>
      <c r="Q29" s="219"/>
      <c r="R29" s="219"/>
      <c r="S29" s="219"/>
      <c r="T29" s="219"/>
    </row>
    <row r="30" spans="3:26" x14ac:dyDescent="0.2"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19"/>
    </row>
    <row r="31" spans="3:26" ht="12.75" customHeight="1" x14ac:dyDescent="0.2"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</row>
    <row r="33" spans="10:21" x14ac:dyDescent="0.2"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</row>
    <row r="34" spans="10:21" x14ac:dyDescent="0.2">
      <c r="J34" s="219"/>
      <c r="K34" s="219"/>
      <c r="L34" s="219"/>
      <c r="M34" s="219"/>
      <c r="N34" s="219"/>
      <c r="O34" s="219"/>
      <c r="P34" s="219"/>
      <c r="Q34" s="219"/>
      <c r="R34" s="219"/>
      <c r="S34" s="219"/>
      <c r="T34" s="219"/>
      <c r="U34" s="219"/>
    </row>
  </sheetData>
  <mergeCells count="15">
    <mergeCell ref="E24:T24"/>
    <mergeCell ref="T7:T10"/>
    <mergeCell ref="E20:G20"/>
    <mergeCell ref="N7:N10"/>
    <mergeCell ref="M7:M10"/>
    <mergeCell ref="E23:T23"/>
    <mergeCell ref="L7:L10"/>
    <mergeCell ref="D7:I11"/>
    <mergeCell ref="K7:K10"/>
    <mergeCell ref="P7:P10"/>
    <mergeCell ref="S7:S10"/>
    <mergeCell ref="R7:R10"/>
    <mergeCell ref="J7:J10"/>
    <mergeCell ref="O7:O10"/>
    <mergeCell ref="Q7:Q10"/>
  </mergeCells>
  <phoneticPr fontId="0" type="noConversion"/>
  <conditionalFormatting sqref="D6">
    <cfRule type="cellIs" dxfId="11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10" priority="1" stopIfTrue="1">
      <formula>U6=" "</formula>
    </cfRule>
  </conditionalFormatting>
  <printOptions horizontalCentered="1"/>
  <pageMargins left="0.63" right="0.43" top="0.70866141732283472" bottom="0.70866141732283472" header="0.51181102362204722" footer="0.51181102362204722"/>
  <pageSetup paperSize="9" scale="8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36"/>
  <dimension ref="B1:U45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1.140625" style="55" customWidth="1"/>
    <col min="5" max="6" width="1.7109375" style="55" customWidth="1"/>
    <col min="7" max="21" width="8.140625" style="55" customWidth="1"/>
    <col min="22" max="44" width="1.7109375" style="55" customWidth="1"/>
    <col min="45" max="16384" width="9.140625" style="55"/>
  </cols>
  <sheetData>
    <row r="1" spans="2:21" hidden="1" x14ac:dyDescent="0.2"/>
    <row r="2" spans="2:21" hidden="1" x14ac:dyDescent="0.2"/>
    <row r="3" spans="2:21" ht="9" customHeight="1" x14ac:dyDescent="0.2">
      <c r="C3" s="54"/>
    </row>
    <row r="4" spans="2:21" s="56" customFormat="1" ht="15.75" x14ac:dyDescent="0.2">
      <c r="D4" s="20" t="s">
        <v>185</v>
      </c>
      <c r="E4" s="57"/>
      <c r="F4" s="57"/>
      <c r="G4" s="57"/>
      <c r="H4" s="20" t="s">
        <v>257</v>
      </c>
      <c r="I4" s="20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spans="2:21" s="56" customFormat="1" ht="15.75" x14ac:dyDescent="0.2">
      <c r="B5" s="201">
        <v>70</v>
      </c>
      <c r="D5" s="202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</row>
    <row r="6" spans="2:21" s="59" customFormat="1" ht="21" customHeight="1" x14ac:dyDescent="0.2">
      <c r="D6" s="257"/>
      <c r="E6" s="258"/>
      <c r="F6" s="258"/>
      <c r="G6" s="258"/>
      <c r="H6" s="258"/>
      <c r="I6" s="259"/>
      <c r="J6" s="259"/>
      <c r="K6" s="259"/>
      <c r="L6" s="259"/>
      <c r="M6" s="259"/>
      <c r="N6" s="259"/>
      <c r="O6" s="259"/>
      <c r="P6" s="259"/>
      <c r="Q6" s="260"/>
      <c r="R6" s="260"/>
      <c r="S6" s="260"/>
      <c r="T6" s="260"/>
      <c r="U6" s="260"/>
    </row>
    <row r="7" spans="2:21" ht="13.5" customHeight="1" x14ac:dyDescent="0.2">
      <c r="D7" s="262"/>
      <c r="E7" s="262"/>
      <c r="F7" s="262"/>
      <c r="G7" s="262"/>
      <c r="H7" s="262"/>
      <c r="I7" s="262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</row>
    <row r="8" spans="2:21" ht="13.5" customHeight="1" x14ac:dyDescent="0.2">
      <c r="D8" s="262"/>
      <c r="E8" s="262"/>
      <c r="F8" s="262"/>
      <c r="G8" s="262"/>
      <c r="H8" s="262"/>
      <c r="I8" s="262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</row>
    <row r="9" spans="2:21" ht="13.5" customHeight="1" x14ac:dyDescent="0.2">
      <c r="D9" s="262"/>
      <c r="E9" s="262"/>
      <c r="F9" s="262"/>
      <c r="G9" s="262"/>
      <c r="H9" s="262"/>
      <c r="I9" s="262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3"/>
    </row>
    <row r="10" spans="2:21" ht="13.5" customHeight="1" x14ac:dyDescent="0.2">
      <c r="D10" s="262"/>
      <c r="E10" s="262"/>
      <c r="F10" s="262"/>
      <c r="G10" s="262"/>
      <c r="H10" s="262"/>
      <c r="I10" s="262"/>
      <c r="J10" s="273"/>
      <c r="K10" s="273" t="s">
        <v>195</v>
      </c>
      <c r="L10" s="273" t="s">
        <v>200</v>
      </c>
      <c r="M10" s="273" t="s">
        <v>204</v>
      </c>
      <c r="N10" s="273" t="s">
        <v>212</v>
      </c>
      <c r="O10" s="273" t="s">
        <v>214</v>
      </c>
      <c r="P10" s="273" t="s">
        <v>220</v>
      </c>
      <c r="Q10" s="273" t="s">
        <v>222</v>
      </c>
      <c r="R10" s="273" t="s">
        <v>229</v>
      </c>
      <c r="S10" s="273" t="s">
        <v>227</v>
      </c>
      <c r="T10" s="273" t="s">
        <v>236</v>
      </c>
      <c r="U10" s="273" t="s">
        <v>249</v>
      </c>
    </row>
    <row r="11" spans="2:21" ht="13.5" customHeight="1" x14ac:dyDescent="0.2">
      <c r="D11" s="262"/>
      <c r="E11" s="262"/>
      <c r="F11" s="262"/>
      <c r="G11" s="262"/>
      <c r="H11" s="262"/>
      <c r="I11" s="262"/>
      <c r="J11" s="274" t="s">
        <v>240</v>
      </c>
      <c r="K11" s="362">
        <v>0.10512129380053908</v>
      </c>
      <c r="L11" s="362">
        <v>0.10054347826086957</v>
      </c>
      <c r="M11" s="362">
        <v>9.5628415300546443E-2</v>
      </c>
      <c r="N11" s="362">
        <v>9.8630136986301367E-2</v>
      </c>
      <c r="O11" s="362">
        <v>8.5635359116022103E-2</v>
      </c>
      <c r="P11" s="362">
        <v>7.1625344352617082E-2</v>
      </c>
      <c r="Q11" s="362">
        <v>7.2625698324022353E-2</v>
      </c>
      <c r="R11" s="362">
        <v>5.9154929577464786E-2</v>
      </c>
      <c r="S11" s="362">
        <v>6.1971830985915494E-2</v>
      </c>
      <c r="T11" s="362">
        <v>6.2146892655367235E-2</v>
      </c>
      <c r="U11" s="362">
        <v>7.9889807162534437E-2</v>
      </c>
    </row>
    <row r="12" spans="2:21" ht="13.5" customHeight="1" x14ac:dyDescent="0.2">
      <c r="D12" s="262"/>
      <c r="E12" s="262"/>
      <c r="F12" s="262"/>
      <c r="G12" s="262"/>
      <c r="H12" s="262"/>
      <c r="I12" s="262"/>
      <c r="J12" s="274" t="s">
        <v>241</v>
      </c>
      <c r="K12" s="362">
        <v>0.13477088948787061</v>
      </c>
      <c r="L12" s="362">
        <v>0.13315217391304349</v>
      </c>
      <c r="M12" s="362">
        <v>0.14754098360655737</v>
      </c>
      <c r="N12" s="362">
        <v>0.13424657534246576</v>
      </c>
      <c r="O12" s="362">
        <v>0.13812154696132597</v>
      </c>
      <c r="P12" s="362">
        <v>0.15702479338842976</v>
      </c>
      <c r="Q12" s="362">
        <v>0.13407821229050279</v>
      </c>
      <c r="R12" s="362">
        <v>0.14366197183098592</v>
      </c>
      <c r="S12" s="362">
        <v>0.13239436619718309</v>
      </c>
      <c r="T12" s="362">
        <v>0.12429378531073447</v>
      </c>
      <c r="U12" s="362">
        <v>0.11570247933884298</v>
      </c>
    </row>
    <row r="13" spans="2:21" ht="13.5" customHeight="1" x14ac:dyDescent="0.2">
      <c r="D13" s="262"/>
      <c r="E13" s="262"/>
      <c r="F13" s="262"/>
      <c r="G13" s="262"/>
      <c r="H13" s="262"/>
      <c r="I13" s="262"/>
      <c r="J13" s="274" t="s">
        <v>242</v>
      </c>
      <c r="K13" s="362">
        <v>0.16711590296495957</v>
      </c>
      <c r="L13" s="362">
        <v>0.19021739130434784</v>
      </c>
      <c r="M13" s="362">
        <v>0.19672131147540983</v>
      </c>
      <c r="N13" s="362">
        <v>0.21643835616438356</v>
      </c>
      <c r="O13" s="362">
        <v>0.20994475138121546</v>
      </c>
      <c r="P13" s="362">
        <v>0.19834710743801653</v>
      </c>
      <c r="Q13" s="362">
        <v>0.21229050279329609</v>
      </c>
      <c r="R13" s="362">
        <v>0.20563380281690141</v>
      </c>
      <c r="S13" s="362">
        <v>0.21690140845070421</v>
      </c>
      <c r="T13" s="362">
        <v>0.2175141242937853</v>
      </c>
      <c r="U13" s="362">
        <v>0.20385674931129477</v>
      </c>
    </row>
    <row r="14" spans="2:21" ht="13.5" customHeight="1" x14ac:dyDescent="0.2">
      <c r="D14" s="262"/>
      <c r="E14" s="262"/>
      <c r="F14" s="262"/>
      <c r="G14" s="262"/>
      <c r="H14" s="262"/>
      <c r="I14" s="262"/>
      <c r="J14" s="274" t="s">
        <v>243</v>
      </c>
      <c r="K14" s="362">
        <v>0.19946091644204852</v>
      </c>
      <c r="L14" s="362">
        <v>0.19021739130434784</v>
      </c>
      <c r="M14" s="362">
        <v>0.18852459016393441</v>
      </c>
      <c r="N14" s="362">
        <v>0.18356164383561643</v>
      </c>
      <c r="O14" s="362">
        <v>0.20165745856353592</v>
      </c>
      <c r="P14" s="362">
        <v>0.21212121212121213</v>
      </c>
      <c r="Q14" s="362">
        <v>0.20391061452513967</v>
      </c>
      <c r="R14" s="362">
        <v>0.21690140845070421</v>
      </c>
      <c r="S14" s="362">
        <v>0.20845070422535211</v>
      </c>
      <c r="T14" s="362">
        <v>0.19774011299435029</v>
      </c>
      <c r="U14" s="362">
        <v>0.21212121212121213</v>
      </c>
    </row>
    <row r="15" spans="2:21" ht="13.5" customHeight="1" x14ac:dyDescent="0.2">
      <c r="D15" s="262"/>
      <c r="E15" s="262"/>
      <c r="F15" s="262"/>
      <c r="G15" s="262"/>
      <c r="H15" s="262"/>
      <c r="I15" s="262"/>
      <c r="J15" s="274" t="s">
        <v>244</v>
      </c>
      <c r="K15" s="362">
        <v>0.15094339622641509</v>
      </c>
      <c r="L15" s="362">
        <v>0.14130434782608695</v>
      </c>
      <c r="M15" s="362">
        <v>0.13934426229508196</v>
      </c>
      <c r="N15" s="362">
        <v>0.13150684931506848</v>
      </c>
      <c r="O15" s="362">
        <v>0.12154696132596685</v>
      </c>
      <c r="P15" s="362">
        <v>0.12396694214876033</v>
      </c>
      <c r="Q15" s="362">
        <v>0.13407821229050279</v>
      </c>
      <c r="R15" s="362">
        <v>0.13802816901408452</v>
      </c>
      <c r="S15" s="362">
        <v>0.13802816901408452</v>
      </c>
      <c r="T15" s="362">
        <v>0.15536723163841809</v>
      </c>
      <c r="U15" s="362">
        <v>0.15151515151515152</v>
      </c>
    </row>
    <row r="16" spans="2:21" ht="13.5" customHeight="1" x14ac:dyDescent="0.2">
      <c r="D16" s="262"/>
      <c r="E16" s="262"/>
      <c r="F16" s="262"/>
      <c r="G16" s="262"/>
      <c r="H16" s="262"/>
      <c r="I16" s="262"/>
      <c r="J16" s="274" t="s">
        <v>245</v>
      </c>
      <c r="K16" s="362">
        <v>0.11320754716981132</v>
      </c>
      <c r="L16" s="362">
        <v>0.125</v>
      </c>
      <c r="M16" s="362">
        <v>0.12841530054644809</v>
      </c>
      <c r="N16" s="362">
        <v>0.13150684931506848</v>
      </c>
      <c r="O16" s="362">
        <v>0.13535911602209943</v>
      </c>
      <c r="P16" s="362">
        <v>0.13223140495867769</v>
      </c>
      <c r="Q16" s="362">
        <v>0.13128491620111732</v>
      </c>
      <c r="R16" s="362">
        <v>0.13239436619718309</v>
      </c>
      <c r="S16" s="362">
        <v>0.13239436619718309</v>
      </c>
      <c r="T16" s="362">
        <v>0.12146892655367232</v>
      </c>
      <c r="U16" s="362">
        <v>0.1184573002754821</v>
      </c>
    </row>
    <row r="17" spans="4:21" ht="13.5" customHeight="1" x14ac:dyDescent="0.2">
      <c r="D17" s="262"/>
      <c r="E17" s="262"/>
      <c r="F17" s="262"/>
      <c r="G17" s="262"/>
      <c r="H17" s="262"/>
      <c r="I17" s="262"/>
      <c r="J17" s="274" t="s">
        <v>246</v>
      </c>
      <c r="K17" s="362">
        <v>6.7385444743935305E-2</v>
      </c>
      <c r="L17" s="362">
        <v>6.5217391304347824E-2</v>
      </c>
      <c r="M17" s="362">
        <v>5.4644808743169397E-2</v>
      </c>
      <c r="N17" s="362">
        <v>6.0273972602739728E-2</v>
      </c>
      <c r="O17" s="362">
        <v>6.6298342541436461E-2</v>
      </c>
      <c r="P17" s="362">
        <v>6.8870523415977963E-2</v>
      </c>
      <c r="Q17" s="362">
        <v>6.4245810055865923E-2</v>
      </c>
      <c r="R17" s="362">
        <v>5.9154929577464786E-2</v>
      </c>
      <c r="S17" s="362">
        <v>6.4788732394366194E-2</v>
      </c>
      <c r="T17" s="362">
        <v>7.3446327683615822E-2</v>
      </c>
      <c r="U17" s="362">
        <v>6.8870523415977963E-2</v>
      </c>
    </row>
    <row r="18" spans="4:21" ht="13.5" customHeight="1" x14ac:dyDescent="0.2">
      <c r="D18" s="262"/>
      <c r="E18" s="262"/>
      <c r="F18" s="262"/>
      <c r="G18" s="262"/>
      <c r="H18" s="262"/>
      <c r="I18" s="262"/>
      <c r="J18" s="274" t="s">
        <v>247</v>
      </c>
      <c r="K18" s="362">
        <v>6.1994609164420483E-2</v>
      </c>
      <c r="L18" s="362">
        <v>5.434782608695652E-2</v>
      </c>
      <c r="M18" s="362">
        <v>4.9180327868852458E-2</v>
      </c>
      <c r="N18" s="362">
        <v>4.3835616438356165E-2</v>
      </c>
      <c r="O18" s="362">
        <v>4.1436464088397788E-2</v>
      </c>
      <c r="P18" s="362">
        <v>3.5812672176308541E-2</v>
      </c>
      <c r="Q18" s="362">
        <v>4.7486033519553071E-2</v>
      </c>
      <c r="R18" s="362">
        <v>4.507042253521127E-2</v>
      </c>
      <c r="S18" s="362">
        <v>4.507042253521127E-2</v>
      </c>
      <c r="T18" s="362">
        <v>4.8022598870056499E-2</v>
      </c>
      <c r="U18" s="362">
        <v>4.9586776859504134E-2</v>
      </c>
    </row>
    <row r="19" spans="4:21" ht="13.5" customHeight="1" x14ac:dyDescent="0.2">
      <c r="D19" s="265"/>
      <c r="E19" s="266"/>
      <c r="F19" s="266"/>
      <c r="G19" s="266"/>
      <c r="H19" s="266"/>
      <c r="I19" s="266"/>
      <c r="J19" s="275"/>
      <c r="K19" s="361">
        <v>0.99999999999999989</v>
      </c>
      <c r="L19" s="361">
        <v>0.99999999999999989</v>
      </c>
      <c r="M19" s="361">
        <v>1</v>
      </c>
      <c r="N19" s="361">
        <v>1</v>
      </c>
      <c r="O19" s="361">
        <v>1</v>
      </c>
      <c r="P19" s="361">
        <v>1</v>
      </c>
      <c r="Q19" s="361">
        <v>0.99999999999999989</v>
      </c>
      <c r="R19" s="361">
        <v>1.0000000000000002</v>
      </c>
      <c r="S19" s="361">
        <v>1.0000000000000002</v>
      </c>
      <c r="T19" s="361">
        <v>1</v>
      </c>
      <c r="U19" s="361">
        <v>1</v>
      </c>
    </row>
    <row r="20" spans="4:21" ht="13.5" customHeight="1" x14ac:dyDescent="0.2">
      <c r="D20" s="265"/>
      <c r="E20" s="265"/>
      <c r="F20" s="265"/>
      <c r="G20" s="265"/>
      <c r="H20" s="265"/>
      <c r="I20" s="265"/>
      <c r="J20" s="267"/>
      <c r="K20" s="267"/>
      <c r="L20" s="267"/>
      <c r="M20" s="267"/>
      <c r="N20" s="267"/>
      <c r="O20" s="267"/>
      <c r="P20" s="267"/>
      <c r="Q20" s="267"/>
      <c r="R20" s="267"/>
      <c r="S20" s="267"/>
      <c r="T20" s="267"/>
      <c r="U20" s="267"/>
    </row>
    <row r="21" spans="4:21" ht="13.5" customHeight="1" x14ac:dyDescent="0.2">
      <c r="D21" s="258"/>
      <c r="E21" s="268"/>
      <c r="F21" s="269"/>
      <c r="G21" s="269"/>
      <c r="H21" s="270"/>
      <c r="I21" s="303"/>
      <c r="J21" s="294"/>
      <c r="K21" s="294"/>
      <c r="L21" s="294"/>
      <c r="M21" s="294"/>
      <c r="N21" s="294"/>
      <c r="O21" s="271"/>
      <c r="P21" s="271"/>
      <c r="Q21" s="271"/>
      <c r="R21" s="271"/>
      <c r="S21" s="271"/>
      <c r="T21" s="271"/>
      <c r="U21" s="271"/>
    </row>
    <row r="22" spans="4:21" ht="13.5" customHeight="1" x14ac:dyDescent="0.2">
      <c r="D22" s="258"/>
      <c r="E22" s="268"/>
      <c r="F22" s="269"/>
      <c r="G22" s="269"/>
      <c r="H22" s="270"/>
      <c r="I22" s="303"/>
      <c r="J22" s="294"/>
      <c r="K22" s="294"/>
      <c r="L22" s="294"/>
      <c r="M22" s="294"/>
      <c r="N22" s="294"/>
      <c r="O22" s="271"/>
      <c r="P22" s="271"/>
      <c r="Q22" s="271"/>
      <c r="R22" s="271"/>
      <c r="S22" s="271"/>
      <c r="T22" s="271"/>
      <c r="U22" s="271"/>
    </row>
    <row r="23" spans="4:21" ht="13.5" customHeight="1" x14ac:dyDescent="0.2">
      <c r="D23" s="258"/>
      <c r="E23" s="268"/>
      <c r="F23" s="269"/>
      <c r="G23" s="269"/>
      <c r="H23" s="270"/>
      <c r="I23" s="303"/>
      <c r="J23" s="294"/>
      <c r="K23" s="294"/>
      <c r="L23" s="294"/>
      <c r="M23" s="294"/>
      <c r="N23" s="294"/>
      <c r="O23" s="271"/>
      <c r="P23" s="271"/>
      <c r="Q23" s="271"/>
      <c r="R23" s="271"/>
      <c r="S23" s="271"/>
      <c r="T23" s="271"/>
      <c r="U23" s="271"/>
    </row>
    <row r="24" spans="4:21" ht="13.5" customHeight="1" x14ac:dyDescent="0.2">
      <c r="D24" s="258"/>
      <c r="E24" s="268"/>
      <c r="F24" s="269"/>
      <c r="G24" s="269"/>
      <c r="H24" s="270"/>
      <c r="I24" s="303"/>
      <c r="J24" s="294"/>
      <c r="K24" s="294"/>
      <c r="L24" s="294"/>
      <c r="M24" s="294"/>
      <c r="N24" s="294"/>
      <c r="O24" s="271"/>
      <c r="P24" s="271"/>
      <c r="Q24" s="271"/>
      <c r="R24" s="271"/>
      <c r="S24" s="271"/>
      <c r="T24" s="271"/>
      <c r="U24" s="271"/>
    </row>
    <row r="25" spans="4:21" ht="13.5" customHeight="1" x14ac:dyDescent="0.2">
      <c r="D25" s="258"/>
      <c r="E25" s="268"/>
      <c r="F25" s="269"/>
      <c r="G25" s="269"/>
      <c r="H25" s="270"/>
      <c r="I25" s="303"/>
      <c r="J25" s="294"/>
      <c r="K25" s="294"/>
      <c r="L25" s="294"/>
      <c r="M25" s="294"/>
      <c r="N25" s="294"/>
      <c r="O25" s="271"/>
      <c r="P25" s="271"/>
      <c r="Q25" s="271"/>
      <c r="R25" s="271"/>
      <c r="S25" s="271"/>
      <c r="T25" s="271"/>
      <c r="U25" s="271"/>
    </row>
    <row r="26" spans="4:21" ht="13.5" customHeight="1" x14ac:dyDescent="0.2">
      <c r="D26" s="258"/>
      <c r="E26" s="268"/>
      <c r="F26" s="269"/>
      <c r="G26" s="269"/>
      <c r="H26" s="270"/>
      <c r="I26" s="303"/>
      <c r="J26" s="294"/>
      <c r="K26" s="294"/>
      <c r="L26" s="294"/>
      <c r="M26" s="294"/>
      <c r="N26" s="294"/>
      <c r="O26" s="271"/>
      <c r="P26" s="271"/>
      <c r="Q26" s="271"/>
      <c r="R26" s="271"/>
      <c r="S26" s="271"/>
      <c r="T26" s="271"/>
      <c r="U26" s="271"/>
    </row>
    <row r="27" spans="4:21" ht="13.5" customHeight="1" x14ac:dyDescent="0.2">
      <c r="D27" s="258"/>
      <c r="E27" s="268"/>
      <c r="F27" s="269"/>
      <c r="G27" s="269"/>
      <c r="H27" s="270"/>
      <c r="I27" s="303"/>
      <c r="J27" s="294"/>
      <c r="K27" s="294"/>
      <c r="L27" s="294"/>
      <c r="M27" s="294"/>
      <c r="N27" s="294"/>
      <c r="O27" s="271"/>
      <c r="P27" s="271"/>
      <c r="Q27" s="271"/>
      <c r="R27" s="271"/>
      <c r="S27" s="271"/>
      <c r="T27" s="271"/>
      <c r="U27" s="271"/>
    </row>
    <row r="28" spans="4:21" ht="13.5" customHeight="1" x14ac:dyDescent="0.2">
      <c r="D28" s="258"/>
      <c r="E28" s="268"/>
      <c r="F28" s="269"/>
      <c r="G28" s="269"/>
      <c r="H28" s="270"/>
      <c r="I28" s="303"/>
      <c r="J28" s="294"/>
      <c r="K28" s="294"/>
      <c r="L28" s="294"/>
      <c r="M28" s="294"/>
      <c r="N28" s="294"/>
      <c r="O28" s="271"/>
      <c r="P28" s="271"/>
      <c r="Q28" s="271"/>
      <c r="R28" s="271"/>
      <c r="S28" s="271"/>
      <c r="T28" s="271"/>
      <c r="U28" s="271"/>
    </row>
    <row r="29" spans="4:21" ht="13.5" customHeight="1" x14ac:dyDescent="0.2">
      <c r="D29" s="258"/>
      <c r="E29" s="268"/>
      <c r="F29" s="269"/>
      <c r="G29" s="269"/>
      <c r="H29" s="270"/>
      <c r="I29" s="303"/>
      <c r="J29" s="294"/>
      <c r="K29" s="294"/>
      <c r="L29" s="294"/>
      <c r="M29" s="294"/>
      <c r="N29" s="294"/>
      <c r="O29" s="271"/>
      <c r="P29" s="271"/>
      <c r="Q29" s="271"/>
      <c r="R29" s="271"/>
      <c r="S29" s="271"/>
      <c r="T29" s="271"/>
      <c r="U29" s="271"/>
    </row>
    <row r="30" spans="4:21" ht="13.5" customHeight="1" x14ac:dyDescent="0.2">
      <c r="D30" s="258"/>
      <c r="E30" s="268"/>
      <c r="F30" s="269"/>
      <c r="G30" s="269"/>
      <c r="H30" s="270"/>
      <c r="I30" s="303"/>
      <c r="J30" s="294"/>
      <c r="K30" s="294"/>
      <c r="L30" s="294"/>
      <c r="M30" s="294"/>
      <c r="N30" s="294"/>
      <c r="O30" s="271"/>
      <c r="P30" s="271"/>
      <c r="Q30" s="271"/>
      <c r="R30" s="271"/>
      <c r="S30" s="271"/>
      <c r="T30" s="271"/>
      <c r="U30" s="271"/>
    </row>
    <row r="31" spans="4:21" ht="13.5" customHeight="1" x14ac:dyDescent="0.2">
      <c r="D31" s="258"/>
      <c r="E31" s="268"/>
      <c r="F31" s="269"/>
      <c r="G31" s="269"/>
      <c r="H31" s="270"/>
      <c r="I31" s="303"/>
      <c r="J31" s="294"/>
      <c r="K31" s="294"/>
      <c r="L31" s="294"/>
      <c r="M31" s="294"/>
      <c r="N31" s="294"/>
      <c r="O31" s="271"/>
      <c r="P31" s="271"/>
      <c r="Q31" s="271"/>
      <c r="R31" s="271"/>
      <c r="S31" s="271"/>
      <c r="T31" s="271"/>
      <c r="U31" s="271"/>
    </row>
    <row r="32" spans="4:21" ht="13.5" customHeight="1" x14ac:dyDescent="0.2">
      <c r="D32" s="258"/>
      <c r="E32" s="268"/>
      <c r="F32" s="269"/>
      <c r="G32" s="269"/>
      <c r="H32" s="270"/>
      <c r="I32" s="303"/>
      <c r="J32" s="294"/>
      <c r="K32" s="294"/>
      <c r="L32" s="294"/>
      <c r="M32" s="294"/>
      <c r="N32" s="294"/>
      <c r="O32" s="271"/>
      <c r="P32" s="271"/>
      <c r="Q32" s="271"/>
      <c r="R32" s="271"/>
      <c r="S32" s="271"/>
      <c r="T32" s="271"/>
      <c r="U32" s="271"/>
    </row>
    <row r="33" spans="4:21" ht="13.5" customHeight="1" x14ac:dyDescent="0.2">
      <c r="D33" s="258"/>
      <c r="E33" s="268"/>
      <c r="F33" s="269"/>
      <c r="G33" s="269"/>
      <c r="H33" s="270"/>
      <c r="I33" s="303"/>
      <c r="J33" s="294"/>
      <c r="K33" s="294"/>
      <c r="L33" s="294"/>
      <c r="M33" s="294"/>
      <c r="N33" s="294"/>
      <c r="O33" s="271"/>
      <c r="P33" s="271"/>
      <c r="Q33" s="271"/>
      <c r="R33" s="271"/>
      <c r="S33" s="271"/>
      <c r="T33" s="271"/>
      <c r="U33" s="271"/>
    </row>
    <row r="34" spans="4:21" ht="13.5" customHeight="1" x14ac:dyDescent="0.2">
      <c r="D34" s="258"/>
      <c r="E34" s="269"/>
      <c r="F34" s="269"/>
      <c r="G34" s="269"/>
      <c r="H34" s="270"/>
      <c r="I34" s="303"/>
      <c r="J34" s="304"/>
      <c r="K34" s="304"/>
      <c r="L34" s="304"/>
      <c r="M34" s="304"/>
      <c r="N34" s="304"/>
      <c r="O34" s="272"/>
      <c r="P34" s="272"/>
      <c r="Q34" s="272"/>
      <c r="R34" s="272"/>
      <c r="S34" s="272"/>
      <c r="T34" s="272"/>
      <c r="U34" s="272"/>
    </row>
    <row r="35" spans="4:21" ht="13.5" x14ac:dyDescent="0.25">
      <c r="D35" s="110"/>
      <c r="E35" s="109"/>
      <c r="F35" s="109"/>
      <c r="G35" s="109"/>
      <c r="H35" s="109"/>
      <c r="I35" s="305"/>
      <c r="J35" s="305"/>
      <c r="K35" s="305"/>
      <c r="L35" s="305"/>
      <c r="M35" s="305"/>
      <c r="N35" s="305"/>
      <c r="O35" s="110"/>
      <c r="P35" s="110"/>
      <c r="Q35" s="261"/>
      <c r="R35" s="261"/>
      <c r="S35" s="261"/>
      <c r="T35" s="261"/>
      <c r="U35" s="261" t="s">
        <v>198</v>
      </c>
    </row>
    <row r="37" spans="4:21" x14ac:dyDescent="0.2">
      <c r="J37" s="219"/>
      <c r="K37" s="219"/>
      <c r="L37" s="219"/>
      <c r="M37" s="219"/>
      <c r="N37" s="219"/>
      <c r="O37" s="219"/>
      <c r="P37" s="219"/>
      <c r="Q37" s="219"/>
      <c r="R37" s="219"/>
      <c r="S37" s="219"/>
      <c r="T37" s="219"/>
    </row>
    <row r="38" spans="4:21" x14ac:dyDescent="0.2">
      <c r="J38" s="219"/>
      <c r="K38" s="219"/>
      <c r="L38" s="219"/>
      <c r="M38" s="219"/>
      <c r="N38" s="219"/>
      <c r="O38" s="219"/>
      <c r="P38" s="219"/>
      <c r="Q38" s="219"/>
      <c r="R38" s="219"/>
      <c r="S38" s="219"/>
      <c r="T38" s="219"/>
    </row>
    <row r="39" spans="4:21" x14ac:dyDescent="0.2">
      <c r="J39" s="218"/>
      <c r="K39" s="218"/>
      <c r="L39" s="218"/>
      <c r="M39" s="218"/>
      <c r="N39" s="218"/>
      <c r="O39" s="218"/>
      <c r="P39" s="218"/>
      <c r="Q39" s="218"/>
      <c r="R39" s="218"/>
      <c r="S39" s="218"/>
      <c r="T39" s="218"/>
    </row>
    <row r="40" spans="4:21" x14ac:dyDescent="0.2">
      <c r="J40" s="219"/>
      <c r="K40" s="219"/>
      <c r="L40" s="219"/>
      <c r="M40" s="219"/>
      <c r="N40" s="219"/>
      <c r="O40" s="219"/>
      <c r="P40" s="219"/>
      <c r="Q40" s="219"/>
      <c r="R40" s="219"/>
      <c r="S40" s="219"/>
      <c r="T40" s="219"/>
    </row>
    <row r="41" spans="4:21" x14ac:dyDescent="0.2"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</row>
    <row r="42" spans="4:21" ht="23.25" customHeight="1" x14ac:dyDescent="0.2">
      <c r="J42" s="219"/>
      <c r="K42" s="219"/>
      <c r="L42" s="219"/>
      <c r="M42" s="219"/>
      <c r="N42" s="219"/>
      <c r="O42" s="219"/>
      <c r="P42" s="219"/>
      <c r="Q42" s="219"/>
      <c r="R42" s="219"/>
      <c r="S42" s="219"/>
      <c r="T42" s="219"/>
    </row>
    <row r="44" spans="4:21" x14ac:dyDescent="0.2">
      <c r="J44" s="219"/>
      <c r="K44" s="219"/>
      <c r="L44" s="219"/>
      <c r="M44" s="219"/>
      <c r="N44" s="219"/>
      <c r="O44" s="219"/>
      <c r="P44" s="219"/>
      <c r="Q44" s="219"/>
      <c r="R44" s="219"/>
      <c r="S44" s="219"/>
      <c r="T44" s="219"/>
      <c r="U44" s="219"/>
    </row>
    <row r="45" spans="4:21" x14ac:dyDescent="0.2">
      <c r="J45" s="219"/>
      <c r="K45" s="219"/>
      <c r="L45" s="219"/>
      <c r="M45" s="219"/>
      <c r="N45" s="219"/>
      <c r="O45" s="219"/>
      <c r="P45" s="219"/>
      <c r="Q45" s="219"/>
      <c r="R45" s="219"/>
      <c r="S45" s="219"/>
      <c r="T45" s="219"/>
      <c r="U45" s="219"/>
    </row>
  </sheetData>
  <phoneticPr fontId="0" type="noConversion"/>
  <conditionalFormatting sqref="D6">
    <cfRule type="cellIs" dxfId="9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8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25"/>
  <dimension ref="B1:U46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1.140625" style="55" customWidth="1"/>
    <col min="5" max="6" width="1.7109375" style="55" customWidth="1"/>
    <col min="7" max="21" width="8" style="55" customWidth="1"/>
    <col min="22" max="44" width="1.7109375" style="55" customWidth="1"/>
    <col min="45" max="16384" width="9.140625" style="55"/>
  </cols>
  <sheetData>
    <row r="1" spans="2:21" hidden="1" x14ac:dyDescent="0.2"/>
    <row r="2" spans="2:21" hidden="1" x14ac:dyDescent="0.2"/>
    <row r="3" spans="2:21" ht="9" customHeight="1" x14ac:dyDescent="0.2">
      <c r="C3" s="54"/>
    </row>
    <row r="4" spans="2:21" s="56" customFormat="1" ht="15.75" x14ac:dyDescent="0.2">
      <c r="D4" s="20" t="s">
        <v>186</v>
      </c>
      <c r="E4" s="57"/>
      <c r="F4" s="57"/>
      <c r="G4" s="57"/>
      <c r="H4" s="20" t="s">
        <v>258</v>
      </c>
      <c r="I4" s="20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spans="2:21" s="56" customFormat="1" ht="15.75" x14ac:dyDescent="0.2">
      <c r="B5" s="201">
        <v>70</v>
      </c>
      <c r="D5" s="202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</row>
    <row r="6" spans="2:21" s="59" customFormat="1" ht="21" customHeight="1" x14ac:dyDescent="0.2">
      <c r="D6" s="257"/>
      <c r="E6" s="258"/>
      <c r="F6" s="258"/>
      <c r="G6" s="258"/>
      <c r="H6" s="258"/>
      <c r="I6" s="259"/>
      <c r="J6" s="259"/>
      <c r="K6" s="259"/>
      <c r="L6" s="259"/>
      <c r="M6" s="259"/>
      <c r="N6" s="259"/>
      <c r="O6" s="259"/>
      <c r="P6" s="259"/>
      <c r="Q6" s="260"/>
      <c r="R6" s="260"/>
      <c r="S6" s="260"/>
      <c r="T6" s="260"/>
      <c r="U6" s="260"/>
    </row>
    <row r="7" spans="2:21" ht="13.5" customHeight="1" x14ac:dyDescent="0.2">
      <c r="D7" s="262"/>
      <c r="E7" s="262"/>
      <c r="F7" s="262"/>
      <c r="G7" s="262"/>
      <c r="H7" s="262"/>
      <c r="I7" s="262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</row>
    <row r="8" spans="2:21" ht="13.5" customHeight="1" x14ac:dyDescent="0.2">
      <c r="D8" s="262"/>
      <c r="E8" s="262"/>
      <c r="F8" s="262"/>
      <c r="G8" s="262"/>
      <c r="H8" s="262"/>
      <c r="I8" s="262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</row>
    <row r="9" spans="2:21" ht="13.5" customHeight="1" x14ac:dyDescent="0.2">
      <c r="D9" s="262"/>
      <c r="E9" s="262"/>
      <c r="F9" s="262"/>
      <c r="G9" s="262"/>
      <c r="H9" s="262"/>
      <c r="I9" s="262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3"/>
    </row>
    <row r="10" spans="2:21" ht="13.5" customHeight="1" x14ac:dyDescent="0.2">
      <c r="D10" s="262"/>
      <c r="E10" s="262"/>
      <c r="F10" s="262"/>
      <c r="G10" s="262"/>
      <c r="H10" s="262"/>
      <c r="I10" s="262"/>
      <c r="J10" s="273"/>
      <c r="K10" s="273" t="s">
        <v>195</v>
      </c>
      <c r="L10" s="273" t="s">
        <v>200</v>
      </c>
      <c r="M10" s="273" t="s">
        <v>204</v>
      </c>
      <c r="N10" s="273" t="s">
        <v>212</v>
      </c>
      <c r="O10" s="273" t="s">
        <v>214</v>
      </c>
      <c r="P10" s="273" t="s">
        <v>220</v>
      </c>
      <c r="Q10" s="273" t="s">
        <v>222</v>
      </c>
      <c r="R10" s="273" t="s">
        <v>224</v>
      </c>
      <c r="S10" s="273" t="s">
        <v>227</v>
      </c>
      <c r="T10" s="273" t="s">
        <v>236</v>
      </c>
      <c r="U10" s="273" t="s">
        <v>249</v>
      </c>
    </row>
    <row r="11" spans="2:21" ht="13.5" customHeight="1" x14ac:dyDescent="0.2">
      <c r="D11" s="262"/>
      <c r="E11" s="262"/>
      <c r="F11" s="262"/>
      <c r="G11" s="262"/>
      <c r="H11" s="262"/>
      <c r="I11" s="262"/>
      <c r="J11" s="274" t="s">
        <v>240</v>
      </c>
      <c r="K11" s="363">
        <v>0.28478964401294499</v>
      </c>
      <c r="L11" s="363">
        <v>0.30463576158940397</v>
      </c>
      <c r="M11" s="363">
        <v>0.34563758389261745</v>
      </c>
      <c r="N11" s="363">
        <v>0.33557046979865773</v>
      </c>
      <c r="O11" s="363">
        <v>0.31186440677966104</v>
      </c>
      <c r="P11" s="363">
        <v>0.27491408934707906</v>
      </c>
      <c r="Q11" s="363">
        <v>0.28275862068965518</v>
      </c>
      <c r="R11" s="363">
        <v>0.28965517241379313</v>
      </c>
      <c r="S11" s="363">
        <v>0.2857142857142857</v>
      </c>
      <c r="T11" s="363">
        <v>0.26829268292682928</v>
      </c>
      <c r="U11" s="363">
        <v>0.26190476190476192</v>
      </c>
    </row>
    <row r="12" spans="2:21" ht="13.5" customHeight="1" x14ac:dyDescent="0.2">
      <c r="D12" s="262"/>
      <c r="E12" s="262"/>
      <c r="F12" s="262"/>
      <c r="G12" s="262"/>
      <c r="H12" s="262"/>
      <c r="I12" s="262"/>
      <c r="J12" s="274" t="s">
        <v>241</v>
      </c>
      <c r="K12" s="363">
        <v>0.37864077669902912</v>
      </c>
      <c r="L12" s="363">
        <v>0.38410596026490068</v>
      </c>
      <c r="M12" s="363">
        <v>0.3523489932885906</v>
      </c>
      <c r="N12" s="363">
        <v>0.3523489932885906</v>
      </c>
      <c r="O12" s="363">
        <v>0.36271186440677966</v>
      </c>
      <c r="P12" s="363">
        <v>0.3951890034364261</v>
      </c>
      <c r="Q12" s="363">
        <v>0.38620689655172413</v>
      </c>
      <c r="R12" s="363">
        <v>0.38275862068965516</v>
      </c>
      <c r="S12" s="363">
        <v>0.36585365853658536</v>
      </c>
      <c r="T12" s="363">
        <v>0.37282229965156793</v>
      </c>
      <c r="U12" s="363">
        <v>0.37755102040816324</v>
      </c>
    </row>
    <row r="13" spans="2:21" ht="13.5" customHeight="1" x14ac:dyDescent="0.2">
      <c r="D13" s="262"/>
      <c r="E13" s="262"/>
      <c r="F13" s="262"/>
      <c r="G13" s="262"/>
      <c r="H13" s="262"/>
      <c r="I13" s="262"/>
      <c r="J13" s="274" t="s">
        <v>242</v>
      </c>
      <c r="K13" s="363">
        <v>0.21035598705501618</v>
      </c>
      <c r="L13" s="363">
        <v>0.18211920529801323</v>
      </c>
      <c r="M13" s="363">
        <v>0.17114093959731544</v>
      </c>
      <c r="N13" s="363">
        <v>0.18120805369127516</v>
      </c>
      <c r="O13" s="363">
        <v>0.2</v>
      </c>
      <c r="P13" s="363">
        <v>0.20618556701030927</v>
      </c>
      <c r="Q13" s="363">
        <v>0.2</v>
      </c>
      <c r="R13" s="363">
        <v>0.19655172413793104</v>
      </c>
      <c r="S13" s="363">
        <v>0.22299651567944251</v>
      </c>
      <c r="T13" s="363">
        <v>0.23344947735191637</v>
      </c>
      <c r="U13" s="363">
        <v>0.23469387755102042</v>
      </c>
    </row>
    <row r="14" spans="2:21" ht="13.5" customHeight="1" x14ac:dyDescent="0.2">
      <c r="D14" s="262"/>
      <c r="E14" s="262"/>
      <c r="F14" s="262"/>
      <c r="G14" s="262"/>
      <c r="H14" s="262"/>
      <c r="I14" s="262"/>
      <c r="J14" s="274" t="s">
        <v>243</v>
      </c>
      <c r="K14" s="363">
        <v>7.7669902912621352E-2</v>
      </c>
      <c r="L14" s="363">
        <v>8.9403973509933773E-2</v>
      </c>
      <c r="M14" s="363">
        <v>9.7315436241610737E-2</v>
      </c>
      <c r="N14" s="363">
        <v>9.7315436241610737E-2</v>
      </c>
      <c r="O14" s="363">
        <v>8.8135593220338981E-2</v>
      </c>
      <c r="P14" s="363">
        <v>8.5910652920962199E-2</v>
      </c>
      <c r="Q14" s="363">
        <v>9.3103448275862075E-2</v>
      </c>
      <c r="R14" s="363">
        <v>9.3103448275862075E-2</v>
      </c>
      <c r="S14" s="363">
        <v>8.3623693379790948E-2</v>
      </c>
      <c r="T14" s="363">
        <v>8.0139372822299645E-2</v>
      </c>
      <c r="U14" s="363">
        <v>8.1632653061224483E-2</v>
      </c>
    </row>
    <row r="15" spans="2:21" ht="13.5" customHeight="1" x14ac:dyDescent="0.2">
      <c r="D15" s="262"/>
      <c r="E15" s="262"/>
      <c r="F15" s="262"/>
      <c r="G15" s="262"/>
      <c r="H15" s="262"/>
      <c r="I15" s="262"/>
      <c r="J15" s="274" t="s">
        <v>244</v>
      </c>
      <c r="K15" s="363">
        <v>4.2071197411003236E-2</v>
      </c>
      <c r="L15" s="363">
        <v>3.3112582781456956E-2</v>
      </c>
      <c r="M15" s="363">
        <v>2.6845637583892617E-2</v>
      </c>
      <c r="N15" s="363">
        <v>2.6845637583892617E-2</v>
      </c>
      <c r="O15" s="363">
        <v>3.0508474576271188E-2</v>
      </c>
      <c r="P15" s="363">
        <v>3.0927835051546393E-2</v>
      </c>
      <c r="Q15" s="363">
        <v>3.1034482758620689E-2</v>
      </c>
      <c r="R15" s="363">
        <v>2.7586206896551724E-2</v>
      </c>
      <c r="S15" s="363">
        <v>2.7874564459930314E-2</v>
      </c>
      <c r="T15" s="363">
        <v>3.484320557491289E-2</v>
      </c>
      <c r="U15" s="363">
        <v>3.4013605442176874E-2</v>
      </c>
    </row>
    <row r="16" spans="2:21" ht="13.5" customHeight="1" x14ac:dyDescent="0.2">
      <c r="D16" s="262"/>
      <c r="E16" s="262"/>
      <c r="F16" s="262"/>
      <c r="G16" s="262"/>
      <c r="H16" s="262"/>
      <c r="I16" s="262"/>
      <c r="J16" s="274" t="s">
        <v>248</v>
      </c>
      <c r="K16" s="363">
        <v>6.4724919093851136E-3</v>
      </c>
      <c r="L16" s="363">
        <v>6.6225165562913907E-3</v>
      </c>
      <c r="M16" s="363">
        <v>6.7114093959731542E-3</v>
      </c>
      <c r="N16" s="363">
        <v>6.7114093959731542E-3</v>
      </c>
      <c r="O16" s="363">
        <v>6.7796610169491523E-3</v>
      </c>
      <c r="P16" s="363">
        <v>6.8728522336769758E-3</v>
      </c>
      <c r="Q16" s="363">
        <v>6.8965517241379309E-3</v>
      </c>
      <c r="R16" s="363">
        <v>1.0344827586206896E-2</v>
      </c>
      <c r="S16" s="363">
        <v>1.3937282229965157E-2</v>
      </c>
      <c r="T16" s="363">
        <v>1.0452961672473868E-2</v>
      </c>
      <c r="U16" s="363">
        <v>1.020408163265306E-2</v>
      </c>
    </row>
    <row r="17" spans="4:21" ht="13.5" customHeight="1" x14ac:dyDescent="0.2">
      <c r="D17" s="262"/>
      <c r="E17" s="262"/>
      <c r="F17" s="262"/>
      <c r="G17" s="262"/>
      <c r="H17" s="262"/>
      <c r="I17" s="262"/>
      <c r="J17" s="274"/>
      <c r="K17" s="276">
        <v>1</v>
      </c>
      <c r="L17" s="276">
        <v>1</v>
      </c>
      <c r="M17" s="276">
        <v>1</v>
      </c>
      <c r="N17" s="276">
        <v>0.99999999999999989</v>
      </c>
      <c r="O17" s="276">
        <v>0.99999999999999989</v>
      </c>
      <c r="P17" s="276">
        <v>1</v>
      </c>
      <c r="Q17" s="276">
        <v>0.99999999999999989</v>
      </c>
      <c r="R17" s="276">
        <v>0.99999999999999989</v>
      </c>
      <c r="S17" s="276">
        <v>0.99999999999999989</v>
      </c>
      <c r="T17" s="276">
        <v>1</v>
      </c>
      <c r="U17" s="276">
        <v>1</v>
      </c>
    </row>
    <row r="18" spans="4:21" ht="13.5" customHeight="1" x14ac:dyDescent="0.2">
      <c r="D18" s="262"/>
      <c r="E18" s="262"/>
      <c r="F18" s="262"/>
      <c r="G18" s="262"/>
      <c r="H18" s="262"/>
      <c r="I18" s="262"/>
      <c r="J18" s="264"/>
      <c r="K18" s="264"/>
      <c r="L18" s="264"/>
      <c r="M18" s="264"/>
      <c r="N18" s="264"/>
      <c r="O18" s="264"/>
      <c r="P18" s="264"/>
      <c r="Q18" s="292"/>
      <c r="R18" s="292"/>
      <c r="S18" s="292"/>
      <c r="T18" s="292"/>
      <c r="U18" s="292"/>
    </row>
    <row r="19" spans="4:21" ht="13.5" customHeight="1" x14ac:dyDescent="0.2">
      <c r="D19" s="265"/>
      <c r="E19" s="266"/>
      <c r="F19" s="266"/>
      <c r="G19" s="266"/>
      <c r="H19" s="266"/>
      <c r="I19" s="266"/>
      <c r="J19" s="267"/>
      <c r="K19" s="267"/>
      <c r="L19" s="267"/>
      <c r="M19" s="267"/>
      <c r="N19" s="267"/>
      <c r="O19" s="267"/>
      <c r="P19" s="267"/>
      <c r="Q19" s="293"/>
      <c r="R19" s="293"/>
      <c r="S19" s="293"/>
      <c r="T19" s="293"/>
      <c r="U19" s="293"/>
    </row>
    <row r="20" spans="4:21" ht="13.5" customHeight="1" x14ac:dyDescent="0.2">
      <c r="D20" s="265"/>
      <c r="E20" s="265"/>
      <c r="F20" s="265"/>
      <c r="G20" s="265"/>
      <c r="H20" s="265"/>
      <c r="I20" s="265"/>
      <c r="J20" s="267"/>
      <c r="K20" s="267"/>
      <c r="L20" s="267"/>
      <c r="M20" s="267"/>
      <c r="N20" s="267"/>
      <c r="O20" s="267"/>
      <c r="P20" s="267"/>
      <c r="Q20" s="293"/>
      <c r="R20" s="293"/>
      <c r="S20" s="293"/>
      <c r="T20" s="293"/>
      <c r="U20" s="293"/>
    </row>
    <row r="21" spans="4:21" ht="13.5" customHeight="1" x14ac:dyDescent="0.2">
      <c r="D21" s="258"/>
      <c r="E21" s="268"/>
      <c r="F21" s="269"/>
      <c r="G21" s="269"/>
      <c r="H21" s="270"/>
      <c r="I21" s="269"/>
      <c r="J21" s="271"/>
      <c r="K21" s="271"/>
      <c r="L21" s="271"/>
      <c r="M21" s="271"/>
      <c r="N21" s="271"/>
      <c r="O21" s="271"/>
      <c r="P21" s="271"/>
      <c r="Q21" s="294"/>
      <c r="R21" s="294"/>
      <c r="S21" s="294"/>
      <c r="T21" s="294"/>
      <c r="U21" s="294"/>
    </row>
    <row r="22" spans="4:21" ht="13.5" customHeight="1" x14ac:dyDescent="0.2">
      <c r="D22" s="258"/>
      <c r="E22" s="268"/>
      <c r="F22" s="269"/>
      <c r="G22" s="269"/>
      <c r="H22" s="270"/>
      <c r="I22" s="269"/>
      <c r="J22" s="271"/>
      <c r="K22" s="271"/>
      <c r="L22" s="271"/>
      <c r="M22" s="271"/>
      <c r="N22" s="271"/>
      <c r="O22" s="271"/>
      <c r="P22" s="271"/>
      <c r="Q22" s="294"/>
      <c r="R22" s="294"/>
      <c r="S22" s="294"/>
      <c r="T22" s="294"/>
      <c r="U22" s="294"/>
    </row>
    <row r="23" spans="4:21" ht="13.5" customHeight="1" x14ac:dyDescent="0.2">
      <c r="D23" s="258"/>
      <c r="E23" s="268"/>
      <c r="F23" s="269"/>
      <c r="G23" s="269"/>
      <c r="H23" s="270"/>
      <c r="I23" s="269"/>
      <c r="J23" s="271"/>
      <c r="K23" s="271"/>
      <c r="L23" s="271"/>
      <c r="M23" s="271"/>
      <c r="N23" s="271"/>
      <c r="O23" s="271"/>
      <c r="P23" s="271"/>
      <c r="Q23" s="294"/>
      <c r="R23" s="294"/>
      <c r="S23" s="294"/>
      <c r="T23" s="294"/>
      <c r="U23" s="294"/>
    </row>
    <row r="24" spans="4:21" ht="13.5" customHeight="1" x14ac:dyDescent="0.2">
      <c r="D24" s="258"/>
      <c r="E24" s="268"/>
      <c r="F24" s="269"/>
      <c r="G24" s="269"/>
      <c r="H24" s="270"/>
      <c r="I24" s="269"/>
      <c r="J24" s="271"/>
      <c r="K24" s="271"/>
      <c r="L24" s="271"/>
      <c r="M24" s="271"/>
      <c r="N24" s="271"/>
      <c r="O24" s="271"/>
      <c r="P24" s="271"/>
      <c r="Q24" s="271"/>
      <c r="R24" s="271"/>
      <c r="S24" s="271"/>
      <c r="T24" s="271"/>
      <c r="U24" s="271"/>
    </row>
    <row r="25" spans="4:21" ht="13.5" customHeight="1" x14ac:dyDescent="0.2">
      <c r="D25" s="258"/>
      <c r="E25" s="268"/>
      <c r="F25" s="269"/>
      <c r="G25" s="269"/>
      <c r="H25" s="270"/>
      <c r="I25" s="269"/>
      <c r="J25" s="271"/>
      <c r="K25" s="271"/>
      <c r="L25" s="271"/>
      <c r="M25" s="271"/>
      <c r="N25" s="271"/>
      <c r="O25" s="271"/>
      <c r="P25" s="271"/>
      <c r="Q25" s="271"/>
      <c r="R25" s="271"/>
      <c r="S25" s="271"/>
      <c r="T25" s="271"/>
      <c r="U25" s="271"/>
    </row>
    <row r="26" spans="4:21" ht="13.5" customHeight="1" x14ac:dyDescent="0.2">
      <c r="D26" s="258"/>
      <c r="E26" s="268"/>
      <c r="F26" s="269"/>
      <c r="G26" s="269"/>
      <c r="H26" s="270"/>
      <c r="I26" s="269"/>
      <c r="J26" s="271"/>
      <c r="K26" s="271"/>
      <c r="L26" s="271"/>
      <c r="M26" s="271"/>
      <c r="N26" s="271"/>
      <c r="O26" s="271"/>
      <c r="P26" s="271"/>
      <c r="Q26" s="271"/>
      <c r="R26" s="271"/>
      <c r="S26" s="271"/>
      <c r="T26" s="271"/>
      <c r="U26" s="271"/>
    </row>
    <row r="27" spans="4:21" ht="13.5" customHeight="1" x14ac:dyDescent="0.2">
      <c r="D27" s="258"/>
      <c r="E27" s="268"/>
      <c r="F27" s="269"/>
      <c r="G27" s="269"/>
      <c r="H27" s="270"/>
      <c r="I27" s="269"/>
      <c r="J27" s="271"/>
      <c r="K27" s="271"/>
      <c r="L27" s="271"/>
      <c r="M27" s="271"/>
      <c r="N27" s="271"/>
      <c r="O27" s="271"/>
      <c r="P27" s="271"/>
      <c r="Q27" s="271"/>
      <c r="R27" s="271"/>
      <c r="S27" s="271"/>
      <c r="T27" s="271"/>
      <c r="U27" s="271"/>
    </row>
    <row r="28" spans="4:21" ht="13.5" customHeight="1" x14ac:dyDescent="0.2">
      <c r="D28" s="258"/>
      <c r="E28" s="268"/>
      <c r="F28" s="269"/>
      <c r="G28" s="269"/>
      <c r="H28" s="270"/>
      <c r="I28" s="269"/>
      <c r="J28" s="271"/>
      <c r="K28" s="271"/>
      <c r="L28" s="271"/>
      <c r="M28" s="271"/>
      <c r="N28" s="271"/>
      <c r="O28" s="271"/>
      <c r="P28" s="271"/>
      <c r="Q28" s="271"/>
      <c r="R28" s="271"/>
      <c r="S28" s="271"/>
      <c r="T28" s="271"/>
      <c r="U28" s="271"/>
    </row>
    <row r="29" spans="4:21" ht="13.5" customHeight="1" x14ac:dyDescent="0.2">
      <c r="D29" s="258"/>
      <c r="E29" s="268"/>
      <c r="F29" s="269"/>
      <c r="G29" s="269"/>
      <c r="H29" s="270"/>
      <c r="I29" s="269"/>
      <c r="J29" s="271"/>
      <c r="K29" s="271"/>
      <c r="L29" s="271"/>
      <c r="M29" s="271"/>
      <c r="N29" s="271"/>
      <c r="O29" s="271"/>
      <c r="P29" s="271"/>
      <c r="Q29" s="271"/>
      <c r="R29" s="271"/>
      <c r="S29" s="271"/>
      <c r="T29" s="271"/>
      <c r="U29" s="271"/>
    </row>
    <row r="30" spans="4:21" ht="13.5" customHeight="1" x14ac:dyDescent="0.2">
      <c r="D30" s="258"/>
      <c r="E30" s="268"/>
      <c r="F30" s="269"/>
      <c r="G30" s="269"/>
      <c r="H30" s="270"/>
      <c r="I30" s="269"/>
      <c r="J30" s="271"/>
      <c r="K30" s="271"/>
      <c r="L30" s="271"/>
      <c r="M30" s="271"/>
      <c r="N30" s="271"/>
      <c r="O30" s="271"/>
      <c r="P30" s="271"/>
      <c r="Q30" s="271"/>
      <c r="R30" s="271"/>
      <c r="S30" s="271"/>
      <c r="T30" s="271"/>
      <c r="U30" s="271"/>
    </row>
    <row r="31" spans="4:21" ht="13.5" customHeight="1" x14ac:dyDescent="0.2">
      <c r="D31" s="258"/>
      <c r="E31" s="268"/>
      <c r="F31" s="269"/>
      <c r="G31" s="269"/>
      <c r="H31" s="270"/>
      <c r="I31" s="269"/>
      <c r="J31" s="271"/>
      <c r="K31" s="271"/>
      <c r="L31" s="271"/>
      <c r="M31" s="271"/>
      <c r="N31" s="271"/>
      <c r="O31" s="271"/>
      <c r="P31" s="271"/>
      <c r="Q31" s="271"/>
      <c r="R31" s="271"/>
      <c r="S31" s="271"/>
      <c r="T31" s="271"/>
      <c r="U31" s="271"/>
    </row>
    <row r="32" spans="4:21" ht="13.5" customHeight="1" x14ac:dyDescent="0.2">
      <c r="D32" s="258"/>
      <c r="E32" s="268"/>
      <c r="F32" s="269"/>
      <c r="G32" s="269"/>
      <c r="H32" s="270"/>
      <c r="I32" s="269"/>
      <c r="J32" s="271"/>
      <c r="K32" s="271"/>
      <c r="L32" s="271"/>
      <c r="M32" s="271"/>
      <c r="N32" s="271"/>
      <c r="O32" s="271"/>
      <c r="P32" s="271"/>
      <c r="Q32" s="271"/>
      <c r="R32" s="271"/>
      <c r="S32" s="271"/>
      <c r="T32" s="271"/>
      <c r="U32" s="271"/>
    </row>
    <row r="33" spans="4:21" ht="13.5" customHeight="1" x14ac:dyDescent="0.2">
      <c r="D33" s="258"/>
      <c r="E33" s="268"/>
      <c r="F33" s="269"/>
      <c r="G33" s="269"/>
      <c r="H33" s="270"/>
      <c r="I33" s="269"/>
      <c r="J33" s="271"/>
      <c r="K33" s="271"/>
      <c r="L33" s="271"/>
      <c r="M33" s="271"/>
      <c r="N33" s="271"/>
      <c r="O33" s="271"/>
      <c r="P33" s="271"/>
      <c r="Q33" s="271"/>
      <c r="R33" s="271"/>
      <c r="S33" s="271"/>
      <c r="T33" s="271"/>
      <c r="U33" s="271"/>
    </row>
    <row r="34" spans="4:21" ht="13.5" customHeight="1" x14ac:dyDescent="0.2">
      <c r="D34" s="258"/>
      <c r="E34" s="268"/>
      <c r="F34" s="269"/>
      <c r="G34" s="269"/>
      <c r="H34" s="270"/>
      <c r="I34" s="269"/>
      <c r="J34" s="271"/>
      <c r="K34" s="271"/>
      <c r="L34" s="271"/>
      <c r="M34" s="271"/>
      <c r="N34" s="271"/>
      <c r="O34" s="271"/>
      <c r="P34" s="271"/>
      <c r="Q34" s="271"/>
      <c r="R34" s="271"/>
      <c r="S34" s="271"/>
      <c r="T34" s="271"/>
      <c r="U34" s="271"/>
    </row>
    <row r="35" spans="4:21" ht="13.5" customHeight="1" x14ac:dyDescent="0.2">
      <c r="D35" s="258"/>
      <c r="E35" s="269"/>
      <c r="F35" s="269"/>
      <c r="G35" s="269"/>
      <c r="H35" s="270"/>
      <c r="I35" s="269"/>
      <c r="J35" s="272"/>
      <c r="K35" s="272"/>
      <c r="L35" s="272"/>
      <c r="M35" s="272"/>
      <c r="N35" s="272"/>
      <c r="O35" s="272"/>
      <c r="P35" s="272"/>
      <c r="Q35" s="272"/>
      <c r="R35" s="272"/>
      <c r="S35" s="272"/>
      <c r="T35" s="272"/>
      <c r="U35" s="272"/>
    </row>
    <row r="36" spans="4:21" ht="13.5" x14ac:dyDescent="0.25">
      <c r="D36" s="110"/>
      <c r="E36" s="109"/>
      <c r="F36" s="109"/>
      <c r="G36" s="109"/>
      <c r="H36" s="109"/>
      <c r="I36" s="110"/>
      <c r="J36" s="110"/>
      <c r="K36" s="110"/>
      <c r="L36" s="110"/>
      <c r="M36" s="110"/>
      <c r="N36" s="110"/>
      <c r="O36" s="110"/>
      <c r="P36" s="110"/>
      <c r="Q36" s="261"/>
      <c r="R36" s="261"/>
      <c r="S36" s="261"/>
      <c r="T36" s="261"/>
      <c r="U36" s="261" t="s">
        <v>198</v>
      </c>
    </row>
    <row r="38" spans="4:21" x14ac:dyDescent="0.2">
      <c r="J38" s="219"/>
      <c r="K38" s="219"/>
      <c r="L38" s="219"/>
      <c r="M38" s="219"/>
      <c r="N38" s="219"/>
      <c r="O38" s="219"/>
      <c r="P38" s="219"/>
      <c r="Q38" s="219"/>
      <c r="R38" s="219"/>
      <c r="S38" s="219"/>
      <c r="T38" s="219"/>
    </row>
    <row r="39" spans="4:21" x14ac:dyDescent="0.2"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</row>
    <row r="40" spans="4:21" x14ac:dyDescent="0.2"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</row>
    <row r="41" spans="4:21" x14ac:dyDescent="0.2"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</row>
    <row r="42" spans="4:21" x14ac:dyDescent="0.2">
      <c r="J42" s="219"/>
      <c r="K42" s="219"/>
      <c r="L42" s="219"/>
      <c r="M42" s="219"/>
      <c r="N42" s="219"/>
      <c r="O42" s="219"/>
      <c r="P42" s="219"/>
      <c r="Q42" s="219"/>
      <c r="R42" s="219"/>
      <c r="S42" s="219"/>
      <c r="T42" s="219"/>
    </row>
    <row r="43" spans="4:21" ht="23.25" customHeight="1" x14ac:dyDescent="0.2"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9"/>
    </row>
    <row r="45" spans="4:21" x14ac:dyDescent="0.2">
      <c r="J45" s="219"/>
      <c r="K45" s="219"/>
      <c r="L45" s="219"/>
      <c r="M45" s="219"/>
      <c r="N45" s="219"/>
      <c r="O45" s="219"/>
      <c r="P45" s="219"/>
      <c r="Q45" s="219"/>
      <c r="R45" s="219"/>
      <c r="S45" s="219"/>
      <c r="T45" s="219"/>
      <c r="U45" s="219"/>
    </row>
    <row r="46" spans="4:21" x14ac:dyDescent="0.2">
      <c r="J46" s="219"/>
      <c r="K46" s="219"/>
      <c r="L46" s="219"/>
      <c r="M46" s="219"/>
      <c r="N46" s="219"/>
      <c r="O46" s="219"/>
      <c r="P46" s="219"/>
      <c r="Q46" s="219"/>
      <c r="R46" s="219"/>
      <c r="S46" s="219"/>
      <c r="T46" s="219"/>
      <c r="U46" s="219"/>
    </row>
  </sheetData>
  <phoneticPr fontId="0" type="noConversion"/>
  <conditionalFormatting sqref="D6">
    <cfRule type="cellIs" dxfId="7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6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26"/>
  <dimension ref="B1:U46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1.140625" style="55" customWidth="1"/>
    <col min="5" max="6" width="1.7109375" style="55" customWidth="1"/>
    <col min="7" max="21" width="8.140625" style="55" customWidth="1"/>
    <col min="22" max="44" width="1.7109375" style="55" customWidth="1"/>
    <col min="45" max="16384" width="9.140625" style="55"/>
  </cols>
  <sheetData>
    <row r="1" spans="2:21" hidden="1" x14ac:dyDescent="0.2"/>
    <row r="2" spans="2:21" hidden="1" x14ac:dyDescent="0.2"/>
    <row r="3" spans="2:21" ht="9" customHeight="1" x14ac:dyDescent="0.2">
      <c r="C3" s="54"/>
    </row>
    <row r="4" spans="2:21" s="56" customFormat="1" ht="15.75" x14ac:dyDescent="0.2">
      <c r="D4" s="20" t="s">
        <v>187</v>
      </c>
      <c r="E4" s="57"/>
      <c r="F4" s="57"/>
      <c r="G4" s="57"/>
      <c r="H4" s="20" t="s">
        <v>259</v>
      </c>
      <c r="I4" s="20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spans="2:21" s="56" customFormat="1" ht="15.75" x14ac:dyDescent="0.2">
      <c r="B5" s="201">
        <v>70</v>
      </c>
      <c r="D5" s="202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</row>
    <row r="6" spans="2:21" s="59" customFormat="1" ht="21" customHeight="1" x14ac:dyDescent="0.2">
      <c r="D6" s="257"/>
      <c r="E6" s="258"/>
      <c r="F6" s="258"/>
      <c r="G6" s="258"/>
      <c r="H6" s="258"/>
      <c r="I6" s="259"/>
      <c r="J6" s="259"/>
      <c r="K6" s="259"/>
      <c r="L6" s="259"/>
      <c r="M6" s="259"/>
      <c r="N6" s="259"/>
      <c r="O6" s="259"/>
      <c r="P6" s="259"/>
      <c r="Q6" s="260"/>
      <c r="R6" s="260"/>
      <c r="S6" s="260"/>
      <c r="T6" s="260"/>
      <c r="U6" s="260"/>
    </row>
    <row r="7" spans="2:21" ht="13.5" customHeight="1" x14ac:dyDescent="0.2">
      <c r="D7" s="262"/>
      <c r="E7" s="262"/>
      <c r="F7" s="262"/>
      <c r="G7" s="262"/>
      <c r="H7" s="262"/>
      <c r="I7" s="262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</row>
    <row r="8" spans="2:21" ht="13.5" customHeight="1" x14ac:dyDescent="0.2">
      <c r="D8" s="262"/>
      <c r="E8" s="262"/>
      <c r="F8" s="262"/>
      <c r="G8" s="262"/>
      <c r="H8" s="262"/>
      <c r="I8" s="262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</row>
    <row r="9" spans="2:21" ht="13.5" customHeight="1" x14ac:dyDescent="0.2">
      <c r="D9" s="262"/>
      <c r="E9" s="262"/>
      <c r="F9" s="262"/>
      <c r="G9" s="262"/>
      <c r="H9" s="262"/>
      <c r="I9" s="262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3"/>
    </row>
    <row r="10" spans="2:21" ht="13.5" customHeight="1" x14ac:dyDescent="0.2">
      <c r="D10" s="262"/>
      <c r="E10" s="262"/>
      <c r="F10" s="262"/>
      <c r="G10" s="262"/>
      <c r="H10" s="262"/>
      <c r="I10" s="262"/>
      <c r="J10" s="273"/>
      <c r="K10" s="273" t="s">
        <v>195</v>
      </c>
      <c r="L10" s="273" t="s">
        <v>200</v>
      </c>
      <c r="M10" s="273" t="s">
        <v>204</v>
      </c>
      <c r="N10" s="273" t="s">
        <v>212</v>
      </c>
      <c r="O10" s="273" t="s">
        <v>214</v>
      </c>
      <c r="P10" s="273" t="s">
        <v>220</v>
      </c>
      <c r="Q10" s="273" t="s">
        <v>222</v>
      </c>
      <c r="R10" s="273" t="s">
        <v>224</v>
      </c>
      <c r="S10" s="273" t="s">
        <v>227</v>
      </c>
      <c r="T10" s="273" t="s">
        <v>236</v>
      </c>
      <c r="U10" s="273" t="s">
        <v>249</v>
      </c>
    </row>
    <row r="11" spans="2:21" ht="13.5" customHeight="1" x14ac:dyDescent="0.2">
      <c r="D11" s="262"/>
      <c r="E11" s="262"/>
      <c r="F11" s="262"/>
      <c r="G11" s="262"/>
      <c r="H11" s="262"/>
      <c r="I11" s="262"/>
      <c r="J11" s="274" t="s">
        <v>240</v>
      </c>
      <c r="K11" s="363">
        <v>6.9620253164556958E-2</v>
      </c>
      <c r="L11" s="363">
        <v>6.9841269841269843E-2</v>
      </c>
      <c r="M11" s="363">
        <v>7.301587301587302E-2</v>
      </c>
      <c r="N11" s="363">
        <v>7.6190476190476197E-2</v>
      </c>
      <c r="O11" s="363">
        <v>6.6878980891719744E-2</v>
      </c>
      <c r="P11" s="363">
        <v>0.06</v>
      </c>
      <c r="Q11" s="363">
        <v>5.1446945337620578E-2</v>
      </c>
      <c r="R11" s="363">
        <v>3.5714285714285712E-2</v>
      </c>
      <c r="S11" s="363">
        <v>2.5974025974025976E-2</v>
      </c>
      <c r="T11" s="363">
        <v>2.2875816993464051E-2</v>
      </c>
      <c r="U11" s="363">
        <v>2.2875816993464051E-2</v>
      </c>
    </row>
    <row r="12" spans="2:21" ht="13.5" customHeight="1" x14ac:dyDescent="0.2">
      <c r="D12" s="262"/>
      <c r="E12" s="262"/>
      <c r="F12" s="262"/>
      <c r="G12" s="262"/>
      <c r="H12" s="262"/>
      <c r="I12" s="262"/>
      <c r="J12" s="274" t="s">
        <v>241</v>
      </c>
      <c r="K12" s="363">
        <v>0.21202531645569619</v>
      </c>
      <c r="L12" s="363">
        <v>0.24126984126984127</v>
      </c>
      <c r="M12" s="363">
        <v>0.25396825396825395</v>
      </c>
      <c r="N12" s="363">
        <v>0.24444444444444444</v>
      </c>
      <c r="O12" s="363">
        <v>0.25159235668789809</v>
      </c>
      <c r="P12" s="363">
        <v>0.24</v>
      </c>
      <c r="Q12" s="363">
        <v>0.24115755627009647</v>
      </c>
      <c r="R12" s="363">
        <v>0.2435064935064935</v>
      </c>
      <c r="S12" s="363">
        <v>0.25</v>
      </c>
      <c r="T12" s="363">
        <v>0.25490196078431371</v>
      </c>
      <c r="U12" s="363">
        <v>0.25163398692810457</v>
      </c>
    </row>
    <row r="13" spans="2:21" ht="13.5" customHeight="1" x14ac:dyDescent="0.2">
      <c r="D13" s="262"/>
      <c r="E13" s="262"/>
      <c r="F13" s="262"/>
      <c r="G13" s="262"/>
      <c r="H13" s="262"/>
      <c r="I13" s="262"/>
      <c r="J13" s="274" t="s">
        <v>242</v>
      </c>
      <c r="K13" s="363">
        <v>0.45569620253164556</v>
      </c>
      <c r="L13" s="363">
        <v>0.42539682539682538</v>
      </c>
      <c r="M13" s="363">
        <v>0.41904761904761906</v>
      </c>
      <c r="N13" s="363">
        <v>0.43809523809523809</v>
      </c>
      <c r="O13" s="363">
        <v>0.44585987261146498</v>
      </c>
      <c r="P13" s="363">
        <v>0.46</v>
      </c>
      <c r="Q13" s="363">
        <v>0.47588424437299037</v>
      </c>
      <c r="R13" s="363">
        <v>0.47727272727272729</v>
      </c>
      <c r="S13" s="363">
        <v>0.47727272727272729</v>
      </c>
      <c r="T13" s="363">
        <v>0.47385620915032678</v>
      </c>
      <c r="U13" s="363">
        <v>0.47712418300653597</v>
      </c>
    </row>
    <row r="14" spans="2:21" ht="13.5" customHeight="1" x14ac:dyDescent="0.2">
      <c r="D14" s="262"/>
      <c r="E14" s="262"/>
      <c r="F14" s="262"/>
      <c r="G14" s="262"/>
      <c r="H14" s="262"/>
      <c r="I14" s="262"/>
      <c r="J14" s="274" t="s">
        <v>243</v>
      </c>
      <c r="K14" s="363">
        <v>7.2784810126582278E-2</v>
      </c>
      <c r="L14" s="363">
        <v>7.9365079365079361E-2</v>
      </c>
      <c r="M14" s="363">
        <v>7.301587301587302E-2</v>
      </c>
      <c r="N14" s="363">
        <v>6.0317460317460318E-2</v>
      </c>
      <c r="O14" s="363">
        <v>5.4140127388535034E-2</v>
      </c>
      <c r="P14" s="363">
        <v>0.05</v>
      </c>
      <c r="Q14" s="363">
        <v>4.8231511254019289E-2</v>
      </c>
      <c r="R14" s="363">
        <v>5.5194805194805192E-2</v>
      </c>
      <c r="S14" s="363">
        <v>6.1688311688311688E-2</v>
      </c>
      <c r="T14" s="363">
        <v>4.9019607843137254E-2</v>
      </c>
      <c r="U14" s="363">
        <v>4.9019607843137254E-2</v>
      </c>
    </row>
    <row r="15" spans="2:21" ht="13.5" customHeight="1" x14ac:dyDescent="0.2">
      <c r="D15" s="262"/>
      <c r="E15" s="262"/>
      <c r="F15" s="262"/>
      <c r="G15" s="262"/>
      <c r="H15" s="262"/>
      <c r="I15" s="262"/>
      <c r="J15" s="274" t="s">
        <v>244</v>
      </c>
      <c r="K15" s="363">
        <v>0.14873417721518986</v>
      </c>
      <c r="L15" s="363">
        <v>0.14285714285714285</v>
      </c>
      <c r="M15" s="363">
        <v>0.13968253968253969</v>
      </c>
      <c r="N15" s="363">
        <v>0.13333333333333333</v>
      </c>
      <c r="O15" s="363">
        <v>0.12738853503184713</v>
      </c>
      <c r="P15" s="363">
        <v>0.13620071684587814</v>
      </c>
      <c r="Q15" s="363">
        <v>0.12861736334405144</v>
      </c>
      <c r="R15" s="363">
        <v>0.13311688311688311</v>
      </c>
      <c r="S15" s="363">
        <v>0.12987012987012986</v>
      </c>
      <c r="T15" s="363">
        <v>0.14052287581699346</v>
      </c>
      <c r="U15" s="363">
        <v>0.14052287581699346</v>
      </c>
    </row>
    <row r="16" spans="2:21" ht="13.5" customHeight="1" x14ac:dyDescent="0.2">
      <c r="D16" s="262"/>
      <c r="E16" s="262"/>
      <c r="F16" s="262"/>
      <c r="G16" s="262"/>
      <c r="H16" s="262"/>
      <c r="I16" s="262"/>
      <c r="J16" s="274" t="s">
        <v>248</v>
      </c>
      <c r="K16" s="363">
        <v>4.1139240506329111E-2</v>
      </c>
      <c r="L16" s="363">
        <v>4.1269841269841269E-2</v>
      </c>
      <c r="M16" s="363">
        <v>4.1269841269841269E-2</v>
      </c>
      <c r="N16" s="363">
        <v>4.7619047619047616E-2</v>
      </c>
      <c r="O16" s="363">
        <v>5.4140127388535034E-2</v>
      </c>
      <c r="P16" s="363">
        <v>0.05</v>
      </c>
      <c r="Q16" s="363">
        <v>5.4662379421221867E-2</v>
      </c>
      <c r="R16" s="363">
        <v>5.5194805194805192E-2</v>
      </c>
      <c r="S16" s="363">
        <v>5.5194805194805192E-2</v>
      </c>
      <c r="T16" s="363">
        <v>5.8823529411764705E-2</v>
      </c>
      <c r="U16" s="363">
        <v>5.8823529411764705E-2</v>
      </c>
    </row>
    <row r="17" spans="4:21" ht="13.5" customHeight="1" x14ac:dyDescent="0.2">
      <c r="D17" s="262"/>
      <c r="E17" s="262"/>
      <c r="F17" s="262"/>
      <c r="G17" s="262"/>
      <c r="H17" s="262"/>
      <c r="I17" s="262"/>
      <c r="J17" s="264"/>
      <c r="K17" s="276">
        <v>0.99999999999999989</v>
      </c>
      <c r="L17" s="276">
        <v>0.99999999999999989</v>
      </c>
      <c r="M17" s="276">
        <v>0.99999999999999989</v>
      </c>
      <c r="N17" s="276">
        <v>1</v>
      </c>
      <c r="O17" s="276">
        <v>1</v>
      </c>
      <c r="P17" s="276">
        <v>0.99620071684587819</v>
      </c>
      <c r="Q17" s="276">
        <v>1</v>
      </c>
      <c r="R17" s="276">
        <v>1</v>
      </c>
      <c r="S17" s="276">
        <v>1</v>
      </c>
      <c r="T17" s="276">
        <v>1</v>
      </c>
      <c r="U17" s="276">
        <v>1</v>
      </c>
    </row>
    <row r="18" spans="4:21" ht="13.5" customHeight="1" x14ac:dyDescent="0.2">
      <c r="D18" s="262"/>
      <c r="E18" s="262"/>
      <c r="F18" s="262"/>
      <c r="G18" s="262"/>
      <c r="H18" s="262"/>
      <c r="I18" s="262"/>
      <c r="J18" s="264"/>
      <c r="K18" s="264"/>
      <c r="L18" s="264"/>
      <c r="M18" s="264"/>
      <c r="N18" s="264"/>
      <c r="O18" s="264"/>
      <c r="P18" s="264"/>
      <c r="Q18" s="264"/>
      <c r="R18" s="264"/>
      <c r="S18" s="264"/>
      <c r="T18" s="264"/>
      <c r="U18" s="264"/>
    </row>
    <row r="19" spans="4:21" ht="13.5" customHeight="1" x14ac:dyDescent="0.2">
      <c r="D19" s="265"/>
      <c r="E19" s="266"/>
      <c r="F19" s="266"/>
      <c r="G19" s="266"/>
      <c r="H19" s="266"/>
      <c r="I19" s="266"/>
      <c r="J19" s="267"/>
      <c r="K19" s="267"/>
      <c r="L19" s="267"/>
      <c r="M19" s="267"/>
      <c r="N19" s="267"/>
      <c r="O19" s="267"/>
      <c r="P19" s="267"/>
      <c r="Q19" s="267"/>
      <c r="R19" s="267"/>
      <c r="S19" s="267"/>
      <c r="T19" s="267"/>
      <c r="U19" s="267"/>
    </row>
    <row r="20" spans="4:21" ht="13.5" customHeight="1" x14ac:dyDescent="0.2">
      <c r="D20" s="265"/>
      <c r="E20" s="265"/>
      <c r="F20" s="265"/>
      <c r="G20" s="265"/>
      <c r="H20" s="265"/>
      <c r="I20" s="265"/>
      <c r="J20" s="267"/>
      <c r="K20" s="267"/>
      <c r="L20" s="267"/>
      <c r="M20" s="267"/>
      <c r="N20" s="267"/>
      <c r="O20" s="267"/>
      <c r="P20" s="267"/>
      <c r="Q20" s="267"/>
      <c r="R20" s="267"/>
      <c r="S20" s="267"/>
      <c r="T20" s="267"/>
      <c r="U20" s="267"/>
    </row>
    <row r="21" spans="4:21" ht="13.5" customHeight="1" x14ac:dyDescent="0.2">
      <c r="D21" s="258"/>
      <c r="E21" s="268"/>
      <c r="F21" s="269"/>
      <c r="G21" s="269"/>
      <c r="H21" s="270"/>
      <c r="I21" s="269"/>
      <c r="J21" s="271"/>
      <c r="K21" s="271"/>
      <c r="L21" s="271"/>
      <c r="M21" s="271"/>
      <c r="N21" s="271"/>
      <c r="O21" s="271"/>
      <c r="P21" s="271"/>
      <c r="Q21" s="271"/>
      <c r="R21" s="271"/>
      <c r="S21" s="271"/>
      <c r="T21" s="271"/>
      <c r="U21" s="271"/>
    </row>
    <row r="22" spans="4:21" ht="13.5" customHeight="1" x14ac:dyDescent="0.2">
      <c r="D22" s="258"/>
      <c r="E22" s="268"/>
      <c r="F22" s="269"/>
      <c r="G22" s="269"/>
      <c r="H22" s="270"/>
      <c r="I22" s="269"/>
      <c r="J22" s="271"/>
      <c r="K22" s="271"/>
      <c r="L22" s="271"/>
      <c r="M22" s="271"/>
      <c r="N22" s="271"/>
      <c r="O22" s="271"/>
      <c r="P22" s="271"/>
      <c r="Q22" s="271"/>
      <c r="R22" s="271"/>
      <c r="S22" s="271"/>
      <c r="T22" s="271"/>
      <c r="U22" s="271"/>
    </row>
    <row r="23" spans="4:21" ht="13.5" customHeight="1" x14ac:dyDescent="0.2">
      <c r="D23" s="258"/>
      <c r="E23" s="268"/>
      <c r="F23" s="269"/>
      <c r="G23" s="269"/>
      <c r="H23" s="270"/>
      <c r="I23" s="269"/>
      <c r="J23" s="271"/>
      <c r="K23" s="271"/>
      <c r="L23" s="271"/>
      <c r="M23" s="271"/>
      <c r="N23" s="271"/>
      <c r="O23" s="271"/>
      <c r="P23" s="271"/>
      <c r="Q23" s="271"/>
      <c r="R23" s="271"/>
      <c r="S23" s="271"/>
      <c r="T23" s="271"/>
      <c r="U23" s="271"/>
    </row>
    <row r="24" spans="4:21" ht="13.5" customHeight="1" x14ac:dyDescent="0.2">
      <c r="D24" s="258"/>
      <c r="E24" s="268"/>
      <c r="F24" s="269"/>
      <c r="G24" s="269"/>
      <c r="H24" s="270"/>
      <c r="I24" s="269"/>
      <c r="J24" s="271"/>
      <c r="K24" s="271"/>
      <c r="L24" s="271"/>
      <c r="M24" s="271"/>
      <c r="N24" s="271"/>
      <c r="O24" s="271"/>
      <c r="P24" s="271"/>
      <c r="Q24" s="271"/>
      <c r="R24" s="271"/>
      <c r="S24" s="271"/>
      <c r="T24" s="271"/>
      <c r="U24" s="271"/>
    </row>
    <row r="25" spans="4:21" ht="13.5" customHeight="1" x14ac:dyDescent="0.2">
      <c r="D25" s="258"/>
      <c r="E25" s="268"/>
      <c r="F25" s="269"/>
      <c r="G25" s="269"/>
      <c r="H25" s="270"/>
      <c r="I25" s="269"/>
      <c r="J25" s="271"/>
      <c r="K25" s="271"/>
      <c r="L25" s="271"/>
      <c r="M25" s="271"/>
      <c r="N25" s="271"/>
      <c r="O25" s="271"/>
      <c r="P25" s="271"/>
      <c r="Q25" s="271"/>
      <c r="R25" s="271"/>
      <c r="S25" s="271"/>
      <c r="T25" s="271"/>
      <c r="U25" s="271"/>
    </row>
    <row r="26" spans="4:21" ht="13.5" customHeight="1" x14ac:dyDescent="0.2">
      <c r="D26" s="258"/>
      <c r="E26" s="268"/>
      <c r="F26" s="269"/>
      <c r="G26" s="269"/>
      <c r="H26" s="270"/>
      <c r="I26" s="269"/>
      <c r="J26" s="271"/>
      <c r="K26" s="271"/>
      <c r="L26" s="271"/>
      <c r="M26" s="271"/>
      <c r="N26" s="271"/>
      <c r="O26" s="271"/>
      <c r="P26" s="271"/>
      <c r="Q26" s="271"/>
      <c r="R26" s="271"/>
      <c r="S26" s="271"/>
      <c r="T26" s="271"/>
      <c r="U26" s="271"/>
    </row>
    <row r="27" spans="4:21" ht="13.5" customHeight="1" x14ac:dyDescent="0.2">
      <c r="D27" s="258"/>
      <c r="E27" s="268"/>
      <c r="F27" s="269"/>
      <c r="G27" s="269"/>
      <c r="H27" s="270"/>
      <c r="I27" s="269"/>
      <c r="J27" s="271"/>
      <c r="K27" s="271"/>
      <c r="L27" s="271"/>
      <c r="M27" s="271"/>
      <c r="N27" s="271"/>
      <c r="O27" s="271"/>
      <c r="P27" s="271"/>
      <c r="Q27" s="271"/>
      <c r="R27" s="271"/>
      <c r="S27" s="271"/>
      <c r="T27" s="271"/>
      <c r="U27" s="271"/>
    </row>
    <row r="28" spans="4:21" ht="13.5" customHeight="1" x14ac:dyDescent="0.2">
      <c r="D28" s="258"/>
      <c r="E28" s="268"/>
      <c r="F28" s="269"/>
      <c r="G28" s="269"/>
      <c r="H28" s="270"/>
      <c r="I28" s="269"/>
      <c r="J28" s="271"/>
      <c r="K28" s="271"/>
      <c r="L28" s="271"/>
      <c r="M28" s="271"/>
      <c r="N28" s="271"/>
      <c r="O28" s="271"/>
      <c r="P28" s="271"/>
      <c r="Q28" s="271"/>
      <c r="R28" s="271"/>
      <c r="S28" s="271"/>
      <c r="T28" s="271"/>
      <c r="U28" s="271"/>
    </row>
    <row r="29" spans="4:21" ht="13.5" customHeight="1" x14ac:dyDescent="0.2">
      <c r="D29" s="258"/>
      <c r="E29" s="268"/>
      <c r="F29" s="269"/>
      <c r="G29" s="269"/>
      <c r="H29" s="270"/>
      <c r="I29" s="269"/>
      <c r="J29" s="271"/>
      <c r="K29" s="271"/>
      <c r="L29" s="271"/>
      <c r="M29" s="271"/>
      <c r="N29" s="271"/>
      <c r="O29" s="271"/>
      <c r="P29" s="271"/>
      <c r="Q29" s="271"/>
      <c r="R29" s="271"/>
      <c r="S29" s="271"/>
      <c r="T29" s="271"/>
      <c r="U29" s="271"/>
    </row>
    <row r="30" spans="4:21" ht="13.5" customHeight="1" x14ac:dyDescent="0.2">
      <c r="D30" s="258"/>
      <c r="E30" s="268"/>
      <c r="F30" s="269"/>
      <c r="G30" s="269"/>
      <c r="H30" s="270"/>
      <c r="I30" s="269"/>
      <c r="J30" s="271"/>
      <c r="K30" s="271"/>
      <c r="L30" s="271"/>
      <c r="M30" s="271"/>
      <c r="N30" s="271"/>
      <c r="O30" s="271"/>
      <c r="P30" s="271"/>
      <c r="Q30" s="271"/>
      <c r="R30" s="271"/>
      <c r="S30" s="271"/>
      <c r="T30" s="271"/>
      <c r="U30" s="271"/>
    </row>
    <row r="31" spans="4:21" ht="13.5" customHeight="1" x14ac:dyDescent="0.2">
      <c r="D31" s="258"/>
      <c r="E31" s="268"/>
      <c r="F31" s="269"/>
      <c r="G31" s="269"/>
      <c r="H31" s="270"/>
      <c r="I31" s="269"/>
      <c r="J31" s="271"/>
      <c r="K31" s="271"/>
      <c r="L31" s="271"/>
      <c r="M31" s="271"/>
      <c r="N31" s="271"/>
      <c r="O31" s="271"/>
      <c r="P31" s="271"/>
      <c r="Q31" s="271"/>
      <c r="R31" s="271"/>
      <c r="S31" s="271"/>
      <c r="T31" s="271"/>
      <c r="U31" s="271"/>
    </row>
    <row r="32" spans="4:21" ht="13.5" customHeight="1" x14ac:dyDescent="0.2">
      <c r="D32" s="258"/>
      <c r="E32" s="268"/>
      <c r="F32" s="269"/>
      <c r="G32" s="269"/>
      <c r="H32" s="270"/>
      <c r="I32" s="269"/>
      <c r="J32" s="271"/>
      <c r="K32" s="271"/>
      <c r="L32" s="271"/>
      <c r="M32" s="271"/>
      <c r="N32" s="271"/>
      <c r="O32" s="271"/>
      <c r="P32" s="271"/>
      <c r="Q32" s="271"/>
      <c r="R32" s="271"/>
      <c r="S32" s="271"/>
      <c r="T32" s="271"/>
      <c r="U32" s="271"/>
    </row>
    <row r="33" spans="4:21" ht="13.5" customHeight="1" x14ac:dyDescent="0.2">
      <c r="D33" s="258"/>
      <c r="E33" s="268"/>
      <c r="F33" s="269"/>
      <c r="G33" s="269"/>
      <c r="H33" s="270"/>
      <c r="I33" s="269"/>
      <c r="J33" s="271"/>
      <c r="K33" s="271"/>
      <c r="L33" s="271"/>
      <c r="M33" s="271"/>
      <c r="N33" s="271"/>
      <c r="O33" s="271"/>
      <c r="P33" s="271"/>
      <c r="Q33" s="271"/>
      <c r="R33" s="271"/>
      <c r="S33" s="271"/>
      <c r="T33" s="271"/>
      <c r="U33" s="271"/>
    </row>
    <row r="34" spans="4:21" ht="13.5" customHeight="1" x14ac:dyDescent="0.2">
      <c r="D34" s="258"/>
      <c r="E34" s="268"/>
      <c r="F34" s="269"/>
      <c r="G34" s="269"/>
      <c r="H34" s="270"/>
      <c r="I34" s="269"/>
      <c r="J34" s="271"/>
      <c r="K34" s="271"/>
      <c r="L34" s="271"/>
      <c r="M34" s="271"/>
      <c r="N34" s="271"/>
      <c r="O34" s="271"/>
      <c r="P34" s="271"/>
      <c r="Q34" s="271"/>
      <c r="R34" s="271"/>
      <c r="S34" s="271"/>
      <c r="T34" s="271"/>
      <c r="U34" s="271"/>
    </row>
    <row r="35" spans="4:21" ht="13.5" customHeight="1" x14ac:dyDescent="0.2">
      <c r="D35" s="258"/>
      <c r="E35" s="269"/>
      <c r="F35" s="269"/>
      <c r="G35" s="269"/>
      <c r="H35" s="270"/>
      <c r="I35" s="269"/>
      <c r="J35" s="272"/>
      <c r="K35" s="272"/>
      <c r="L35" s="272"/>
      <c r="M35" s="272"/>
      <c r="N35" s="272"/>
      <c r="O35" s="272"/>
      <c r="P35" s="272"/>
      <c r="Q35" s="272"/>
      <c r="R35" s="272"/>
      <c r="S35" s="272"/>
      <c r="T35" s="272"/>
      <c r="U35" s="272"/>
    </row>
    <row r="36" spans="4:21" ht="13.5" x14ac:dyDescent="0.25">
      <c r="D36" s="110"/>
      <c r="E36" s="109"/>
      <c r="F36" s="109"/>
      <c r="G36" s="109"/>
      <c r="H36" s="109"/>
      <c r="I36" s="110"/>
      <c r="J36" s="110"/>
      <c r="K36" s="110"/>
      <c r="L36" s="110"/>
      <c r="M36" s="110"/>
      <c r="N36" s="110"/>
      <c r="O36" s="110"/>
      <c r="P36" s="110"/>
      <c r="Q36" s="261"/>
      <c r="R36" s="261"/>
      <c r="S36" s="261"/>
      <c r="T36" s="261"/>
      <c r="U36" s="261" t="s">
        <v>198</v>
      </c>
    </row>
    <row r="38" spans="4:21" x14ac:dyDescent="0.2">
      <c r="J38" s="219"/>
      <c r="K38" s="219"/>
      <c r="L38" s="219"/>
      <c r="M38" s="219"/>
      <c r="N38" s="219"/>
      <c r="O38" s="219"/>
      <c r="P38" s="219"/>
      <c r="Q38" s="219"/>
      <c r="R38" s="219"/>
      <c r="S38" s="219"/>
      <c r="T38" s="219"/>
    </row>
    <row r="39" spans="4:21" x14ac:dyDescent="0.2"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</row>
    <row r="40" spans="4:21" x14ac:dyDescent="0.2"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</row>
    <row r="41" spans="4:21" x14ac:dyDescent="0.2"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</row>
    <row r="42" spans="4:21" x14ac:dyDescent="0.2">
      <c r="J42" s="219"/>
      <c r="K42" s="219"/>
      <c r="L42" s="219"/>
      <c r="M42" s="219"/>
      <c r="N42" s="219"/>
      <c r="O42" s="219"/>
      <c r="P42" s="219"/>
      <c r="Q42" s="219"/>
      <c r="R42" s="219"/>
      <c r="S42" s="219"/>
      <c r="T42" s="219"/>
    </row>
    <row r="43" spans="4:21" ht="23.25" customHeight="1" x14ac:dyDescent="0.2"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9"/>
    </row>
    <row r="45" spans="4:21" x14ac:dyDescent="0.2">
      <c r="J45" s="219"/>
      <c r="K45" s="219"/>
      <c r="L45" s="219"/>
      <c r="M45" s="219"/>
      <c r="N45" s="219"/>
      <c r="O45" s="219"/>
      <c r="P45" s="219"/>
      <c r="Q45" s="219"/>
      <c r="R45" s="219"/>
      <c r="S45" s="219"/>
      <c r="T45" s="219"/>
      <c r="U45" s="219"/>
    </row>
    <row r="46" spans="4:21" x14ac:dyDescent="0.2">
      <c r="J46" s="219"/>
      <c r="K46" s="219"/>
      <c r="L46" s="219"/>
      <c r="M46" s="219"/>
      <c r="N46" s="219"/>
      <c r="O46" s="219"/>
      <c r="P46" s="219"/>
      <c r="Q46" s="219"/>
      <c r="R46" s="219"/>
      <c r="S46" s="219"/>
      <c r="T46" s="219"/>
      <c r="U46" s="219"/>
    </row>
  </sheetData>
  <phoneticPr fontId="0" type="noConversion"/>
  <conditionalFormatting sqref="D6">
    <cfRule type="cellIs" dxfId="5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4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33"/>
  <dimension ref="B1:T59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0.42578125" style="55" customWidth="1"/>
    <col min="5" max="6" width="1.7109375" style="55" customWidth="1"/>
    <col min="7" max="19" width="8.140625" style="55" customWidth="1"/>
    <col min="20" max="43" width="1.7109375" style="55" customWidth="1"/>
    <col min="44" max="16384" width="9.140625" style="55"/>
  </cols>
  <sheetData>
    <row r="1" spans="2:20" hidden="1" x14ac:dyDescent="0.2"/>
    <row r="2" spans="2:20" hidden="1" x14ac:dyDescent="0.2"/>
    <row r="3" spans="2:20" ht="9" customHeight="1" x14ac:dyDescent="0.2">
      <c r="C3" s="54"/>
    </row>
    <row r="4" spans="2:20" s="56" customFormat="1" ht="15.75" x14ac:dyDescent="0.2">
      <c r="D4" s="20" t="s">
        <v>190</v>
      </c>
      <c r="E4" s="57"/>
      <c r="F4" s="57"/>
      <c r="G4" s="57"/>
      <c r="H4" s="20" t="s">
        <v>196</v>
      </c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</row>
    <row r="5" spans="2:20" s="56" customFormat="1" ht="15.75" x14ac:dyDescent="0.2">
      <c r="B5" s="201">
        <v>70</v>
      </c>
      <c r="D5" s="202" t="s">
        <v>250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</row>
    <row r="6" spans="2:20" s="59" customFormat="1" ht="21" customHeight="1" x14ac:dyDescent="0.2">
      <c r="D6" s="257"/>
      <c r="E6" s="258"/>
      <c r="F6" s="258"/>
      <c r="G6" s="258"/>
      <c r="H6" s="258"/>
      <c r="I6" s="259"/>
      <c r="J6" s="259"/>
      <c r="K6" s="259"/>
      <c r="L6" s="259"/>
      <c r="M6" s="259"/>
      <c r="N6" s="259"/>
      <c r="O6" s="259"/>
      <c r="P6" s="259"/>
      <c r="Q6" s="259"/>
      <c r="R6" s="259"/>
      <c r="S6" s="260"/>
      <c r="T6" s="53" t="s">
        <v>89</v>
      </c>
    </row>
    <row r="7" spans="2:20" x14ac:dyDescent="0.2">
      <c r="D7" s="262"/>
      <c r="E7" s="262"/>
      <c r="F7" s="262"/>
      <c r="G7" s="262"/>
      <c r="H7" s="262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</row>
    <row r="8" spans="2:20" x14ac:dyDescent="0.2">
      <c r="D8" s="262"/>
      <c r="E8" s="262"/>
      <c r="F8" s="262"/>
      <c r="G8" s="262"/>
      <c r="H8" s="262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</row>
    <row r="9" spans="2:20" x14ac:dyDescent="0.2">
      <c r="D9" s="262"/>
      <c r="E9" s="262"/>
      <c r="F9" s="262"/>
      <c r="G9" s="262"/>
      <c r="H9" s="262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</row>
    <row r="10" spans="2:20" x14ac:dyDescent="0.2">
      <c r="D10" s="262"/>
      <c r="E10" s="262"/>
      <c r="F10" s="262"/>
      <c r="G10" s="262"/>
      <c r="H10" s="273" t="s">
        <v>230</v>
      </c>
      <c r="I10" s="274" t="s">
        <v>195</v>
      </c>
      <c r="J10" s="274" t="s">
        <v>200</v>
      </c>
      <c r="K10" s="274" t="s">
        <v>204</v>
      </c>
      <c r="L10" s="274" t="s">
        <v>212</v>
      </c>
      <c r="M10" s="274" t="s">
        <v>214</v>
      </c>
      <c r="N10" s="274" t="s">
        <v>220</v>
      </c>
      <c r="O10" s="274" t="s">
        <v>222</v>
      </c>
      <c r="P10" s="274" t="s">
        <v>224</v>
      </c>
      <c r="Q10" s="274" t="s">
        <v>227</v>
      </c>
      <c r="R10" s="274" t="s">
        <v>236</v>
      </c>
      <c r="S10" s="274" t="s">
        <v>249</v>
      </c>
    </row>
    <row r="11" spans="2:20" x14ac:dyDescent="0.2">
      <c r="D11" s="262"/>
      <c r="E11" s="262"/>
      <c r="F11" s="262"/>
      <c r="G11" s="262"/>
      <c r="H11" s="366" t="s">
        <v>98</v>
      </c>
      <c r="I11" s="425">
        <v>362.10781671159032</v>
      </c>
      <c r="J11" s="425">
        <v>354.30706521739131</v>
      </c>
      <c r="K11" s="425">
        <v>350.6849315068493</v>
      </c>
      <c r="L11" s="425">
        <v>348.50684931506851</v>
      </c>
      <c r="M11" s="425">
        <v>352.60497237569064</v>
      </c>
      <c r="N11" s="425">
        <v>358.27576601671308</v>
      </c>
      <c r="O11" s="425">
        <v>360.91340782122904</v>
      </c>
      <c r="P11" s="425">
        <v>365.81971830985913</v>
      </c>
      <c r="Q11" s="425">
        <v>367.55211267605631</v>
      </c>
      <c r="R11" s="425">
        <v>371.62146892655369</v>
      </c>
      <c r="S11" s="425">
        <v>366.67768595041321</v>
      </c>
    </row>
    <row r="12" spans="2:20" x14ac:dyDescent="0.2">
      <c r="D12" s="262"/>
      <c r="E12" s="262"/>
      <c r="F12" s="262"/>
      <c r="G12" s="262"/>
      <c r="H12" s="366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</row>
    <row r="13" spans="2:20" x14ac:dyDescent="0.2">
      <c r="D13" s="262"/>
      <c r="E13" s="262"/>
      <c r="F13" s="262"/>
      <c r="G13" s="262"/>
      <c r="H13" s="366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</row>
    <row r="14" spans="2:20" x14ac:dyDescent="0.2">
      <c r="D14" s="262"/>
      <c r="E14" s="262"/>
      <c r="F14" s="262"/>
      <c r="G14" s="262"/>
      <c r="H14" s="366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425"/>
    </row>
    <row r="15" spans="2:20" x14ac:dyDescent="0.2">
      <c r="D15" s="262"/>
      <c r="E15" s="262"/>
      <c r="F15" s="262"/>
      <c r="G15" s="262"/>
      <c r="H15" s="366"/>
      <c r="I15" s="425"/>
      <c r="J15" s="425"/>
      <c r="K15" s="425"/>
      <c r="L15" s="425"/>
      <c r="M15" s="425"/>
      <c r="N15" s="425"/>
      <c r="O15" s="425"/>
      <c r="P15" s="425"/>
      <c r="Q15" s="425"/>
      <c r="R15" s="425"/>
      <c r="S15" s="425"/>
    </row>
    <row r="16" spans="2:20" x14ac:dyDescent="0.2">
      <c r="D16" s="262"/>
      <c r="E16" s="262"/>
      <c r="F16" s="262"/>
      <c r="G16" s="262"/>
      <c r="H16" s="366"/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</row>
    <row r="17" spans="4:19" x14ac:dyDescent="0.2">
      <c r="D17" s="262"/>
      <c r="E17" s="262"/>
      <c r="F17" s="262"/>
      <c r="G17" s="262"/>
      <c r="H17" s="366"/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</row>
    <row r="18" spans="4:19" x14ac:dyDescent="0.2">
      <c r="D18" s="262"/>
      <c r="E18" s="262"/>
      <c r="F18" s="365"/>
      <c r="G18" s="365"/>
      <c r="H18" s="366" t="s">
        <v>188</v>
      </c>
      <c r="I18" s="425">
        <v>419.06737588652481</v>
      </c>
      <c r="J18" s="425">
        <v>409.52857142857141</v>
      </c>
      <c r="K18" s="425">
        <v>402.05376344086022</v>
      </c>
      <c r="L18" s="425">
        <v>398.39208633093523</v>
      </c>
      <c r="M18" s="425">
        <v>399.18772563176896</v>
      </c>
      <c r="N18" s="425">
        <v>404.36861313868616</v>
      </c>
      <c r="O18" s="425">
        <v>404.2299270072993</v>
      </c>
      <c r="P18" s="425">
        <v>407.50735294117646</v>
      </c>
      <c r="Q18" s="425">
        <v>408.3125</v>
      </c>
      <c r="R18" s="425">
        <v>411.25830258302585</v>
      </c>
      <c r="S18" s="425">
        <v>407.93454545454546</v>
      </c>
    </row>
    <row r="19" spans="4:19" x14ac:dyDescent="0.2">
      <c r="D19" s="262"/>
      <c r="E19" s="262"/>
      <c r="F19" s="262"/>
      <c r="G19" s="262"/>
      <c r="H19" s="366" t="s">
        <v>213</v>
      </c>
      <c r="I19" s="425">
        <v>137.15942028985506</v>
      </c>
      <c r="J19" s="425">
        <v>133.9264705882353</v>
      </c>
      <c r="K19" s="425">
        <v>137.22727272727272</v>
      </c>
      <c r="L19" s="425">
        <v>141.71641791044777</v>
      </c>
      <c r="M19" s="425">
        <v>154.4</v>
      </c>
      <c r="N19" s="425">
        <v>164.98461538461538</v>
      </c>
      <c r="O19" s="425">
        <v>176.6875</v>
      </c>
      <c r="P19" s="425">
        <v>188.92063492063491</v>
      </c>
      <c r="Q19" s="425">
        <v>195.77777777777777</v>
      </c>
      <c r="R19" s="425">
        <v>205.14285714285714</v>
      </c>
      <c r="S19" s="425">
        <v>201.25</v>
      </c>
    </row>
    <row r="20" spans="4:19" x14ac:dyDescent="0.2">
      <c r="D20" s="262"/>
      <c r="E20" s="262"/>
      <c r="F20" s="262"/>
      <c r="G20" s="262"/>
      <c r="H20" s="366" t="s">
        <v>189</v>
      </c>
      <c r="I20" s="425">
        <v>335.05</v>
      </c>
      <c r="J20" s="425">
        <v>330.5</v>
      </c>
      <c r="K20" s="425">
        <v>338.5</v>
      </c>
      <c r="L20" s="425">
        <v>347.85</v>
      </c>
      <c r="M20" s="425">
        <v>351.6</v>
      </c>
      <c r="N20" s="425">
        <v>355</v>
      </c>
      <c r="O20" s="425">
        <v>357</v>
      </c>
      <c r="P20" s="425">
        <v>356.1</v>
      </c>
      <c r="Q20" s="425">
        <v>354.3</v>
      </c>
      <c r="R20" s="425">
        <v>358.95</v>
      </c>
      <c r="S20" s="425">
        <v>361.85</v>
      </c>
    </row>
    <row r="21" spans="4:19" x14ac:dyDescent="0.2">
      <c r="D21" s="262"/>
      <c r="E21" s="262"/>
      <c r="F21" s="262"/>
      <c r="G21" s="262"/>
      <c r="H21" s="262"/>
      <c r="I21" s="365"/>
      <c r="J21" s="365"/>
      <c r="K21" s="365"/>
      <c r="L21" s="365"/>
      <c r="M21" s="310"/>
      <c r="N21" s="310"/>
      <c r="O21" s="310"/>
      <c r="P21" s="310"/>
      <c r="Q21" s="310"/>
      <c r="R21" s="310"/>
      <c r="S21" s="310"/>
    </row>
    <row r="22" spans="4:19" x14ac:dyDescent="0.2">
      <c r="D22" s="262"/>
      <c r="E22" s="262"/>
      <c r="F22" s="262"/>
      <c r="G22" s="262"/>
      <c r="H22" s="364" t="s">
        <v>231</v>
      </c>
      <c r="I22" s="307" t="s">
        <v>195</v>
      </c>
      <c r="J22" s="307" t="s">
        <v>200</v>
      </c>
      <c r="K22" s="307" t="s">
        <v>204</v>
      </c>
      <c r="L22" s="312" t="s">
        <v>212</v>
      </c>
      <c r="M22" s="307" t="s">
        <v>214</v>
      </c>
      <c r="N22" s="307" t="s">
        <v>220</v>
      </c>
      <c r="O22" s="307" t="s">
        <v>222</v>
      </c>
      <c r="P22" s="307" t="s">
        <v>224</v>
      </c>
      <c r="Q22" s="312" t="s">
        <v>227</v>
      </c>
      <c r="R22" s="274" t="s">
        <v>236</v>
      </c>
      <c r="S22" s="274" t="s">
        <v>249</v>
      </c>
    </row>
    <row r="23" spans="4:19" x14ac:dyDescent="0.2">
      <c r="D23" s="265"/>
      <c r="E23" s="266"/>
      <c r="F23" s="266"/>
      <c r="G23" s="266"/>
      <c r="H23" s="364" t="s">
        <v>98</v>
      </c>
      <c r="I23" s="425">
        <v>26.438145618209262</v>
      </c>
      <c r="J23" s="425">
        <v>26.206512585196037</v>
      </c>
      <c r="K23" s="425">
        <v>26.134502852335977</v>
      </c>
      <c r="L23" s="425">
        <v>26.241523928977387</v>
      </c>
      <c r="M23" s="425">
        <v>26.422144068094838</v>
      </c>
      <c r="N23" s="425">
        <v>26.582275864919602</v>
      </c>
      <c r="O23" s="425">
        <v>26.644903716473994</v>
      </c>
      <c r="P23" s="425">
        <v>26.684940739401309</v>
      </c>
      <c r="Q23" s="425">
        <v>26.659896859190731</v>
      </c>
      <c r="R23" s="425">
        <v>26.732532431641577</v>
      </c>
      <c r="S23" s="425">
        <v>26.797610634969526</v>
      </c>
    </row>
    <row r="24" spans="4:19" x14ac:dyDescent="0.2">
      <c r="D24" s="265"/>
      <c r="E24" s="265"/>
      <c r="F24" s="265"/>
      <c r="G24" s="265"/>
      <c r="H24" s="364" t="s">
        <v>188</v>
      </c>
      <c r="I24" s="425">
        <v>27.614674611520037</v>
      </c>
      <c r="J24" s="425">
        <v>27.336987228848454</v>
      </c>
      <c r="K24" s="425">
        <v>27.279625094541064</v>
      </c>
      <c r="L24" s="425">
        <v>27.39247970043456</v>
      </c>
      <c r="M24" s="425">
        <v>27.552139137368254</v>
      </c>
      <c r="N24" s="425">
        <v>27.700427268158897</v>
      </c>
      <c r="O24" s="425">
        <v>27.740654100274007</v>
      </c>
      <c r="P24" s="425">
        <v>27.789212945668606</v>
      </c>
      <c r="Q24" s="425">
        <v>27.825980201790408</v>
      </c>
      <c r="R24" s="425">
        <v>27.847990565000551</v>
      </c>
      <c r="S24" s="425">
        <v>27.836724565756825</v>
      </c>
    </row>
    <row r="25" spans="4:19" x14ac:dyDescent="0.2">
      <c r="D25" s="258"/>
      <c r="E25" s="268"/>
      <c r="F25" s="269"/>
      <c r="G25" s="269"/>
      <c r="H25" s="364" t="s">
        <v>213</v>
      </c>
      <c r="I25" s="425">
        <v>17.401217202640336</v>
      </c>
      <c r="J25" s="425">
        <v>17.332470547932171</v>
      </c>
      <c r="K25" s="425">
        <v>17.120659344813898</v>
      </c>
      <c r="L25" s="425">
        <v>17.358318098720293</v>
      </c>
      <c r="M25" s="425">
        <v>17.955736854346696</v>
      </c>
      <c r="N25" s="425">
        <v>18.521269062710488</v>
      </c>
      <c r="O25" s="425">
        <v>18.975383014783613</v>
      </c>
      <c r="P25" s="425">
        <v>19.228097384448859</v>
      </c>
      <c r="Q25" s="425">
        <v>19.09258370613458</v>
      </c>
      <c r="R25" s="425">
        <v>19.611532625189682</v>
      </c>
      <c r="S25" s="425">
        <v>20.273773721870786</v>
      </c>
    </row>
    <row r="26" spans="4:19" x14ac:dyDescent="0.2">
      <c r="D26" s="258"/>
      <c r="E26" s="268"/>
      <c r="F26" s="269"/>
      <c r="G26" s="269"/>
      <c r="H26" s="364" t="s">
        <v>189</v>
      </c>
      <c r="I26" s="425">
        <v>25.972868217054263</v>
      </c>
      <c r="J26" s="425">
        <v>25.896180215475024</v>
      </c>
      <c r="K26" s="425">
        <v>26.367035363763826</v>
      </c>
      <c r="L26" s="425">
        <v>27.040578358208951</v>
      </c>
      <c r="M26" s="425">
        <v>27.184165764651304</v>
      </c>
      <c r="N26" s="425">
        <v>27.332922697874963</v>
      </c>
      <c r="O26" s="425">
        <v>27.395157886659248</v>
      </c>
      <c r="P26" s="425">
        <v>27.500193065101552</v>
      </c>
      <c r="Q26" s="425">
        <v>27.571984435797667</v>
      </c>
      <c r="R26" s="425">
        <v>27.611538461538462</v>
      </c>
      <c r="S26" s="425">
        <v>27.622137404580151</v>
      </c>
    </row>
    <row r="27" spans="4:19" x14ac:dyDescent="0.2">
      <c r="D27" s="258"/>
      <c r="E27" s="268"/>
      <c r="F27" s="269"/>
      <c r="G27" s="269"/>
      <c r="H27" s="270"/>
      <c r="I27" s="367"/>
      <c r="J27" s="367"/>
      <c r="K27" s="367"/>
      <c r="L27" s="367"/>
      <c r="M27" s="263"/>
      <c r="N27" s="308"/>
      <c r="O27" s="310"/>
      <c r="P27" s="308"/>
      <c r="Q27" s="308"/>
      <c r="R27" s="308"/>
      <c r="S27" s="308"/>
    </row>
    <row r="28" spans="4:19" x14ac:dyDescent="0.2">
      <c r="D28" s="258"/>
      <c r="E28" s="268"/>
      <c r="F28" s="269"/>
      <c r="G28" s="269"/>
      <c r="H28" s="270"/>
      <c r="I28" s="367"/>
      <c r="J28" s="367"/>
      <c r="K28" s="367"/>
      <c r="L28" s="367"/>
      <c r="M28" s="263"/>
      <c r="N28" s="309"/>
      <c r="O28" s="309"/>
      <c r="P28" s="309"/>
      <c r="Q28" s="309"/>
      <c r="R28" s="309"/>
      <c r="S28" s="309"/>
    </row>
    <row r="29" spans="4:19" x14ac:dyDescent="0.2">
      <c r="D29" s="258"/>
      <c r="E29" s="268"/>
      <c r="F29" s="269"/>
      <c r="G29" s="269"/>
      <c r="H29" s="270"/>
      <c r="I29" s="367"/>
      <c r="J29" s="367"/>
      <c r="K29" s="367"/>
      <c r="L29" s="367"/>
      <c r="M29" s="271"/>
      <c r="N29" s="309"/>
      <c r="O29" s="309"/>
      <c r="P29" s="309"/>
      <c r="Q29" s="309"/>
      <c r="R29" s="309"/>
      <c r="S29" s="309"/>
    </row>
    <row r="30" spans="4:19" x14ac:dyDescent="0.2">
      <c r="D30" s="258"/>
      <c r="E30" s="268"/>
      <c r="F30" s="269"/>
      <c r="G30" s="269"/>
      <c r="H30" s="270"/>
      <c r="I30" s="367"/>
      <c r="J30" s="367"/>
      <c r="K30" s="367"/>
      <c r="L30" s="367"/>
      <c r="M30" s="271"/>
      <c r="N30" s="309"/>
      <c r="O30" s="309"/>
      <c r="P30" s="309"/>
      <c r="Q30" s="309"/>
      <c r="R30" s="309"/>
      <c r="S30" s="309"/>
    </row>
    <row r="31" spans="4:19" x14ac:dyDescent="0.2">
      <c r="D31" s="258"/>
      <c r="E31" s="268"/>
      <c r="F31" s="269"/>
      <c r="G31" s="269"/>
      <c r="H31" s="270"/>
      <c r="I31" s="367"/>
      <c r="J31" s="367"/>
      <c r="K31" s="367"/>
      <c r="L31" s="367"/>
      <c r="M31" s="271"/>
      <c r="N31" s="309"/>
      <c r="O31" s="309"/>
      <c r="P31" s="309"/>
      <c r="Q31" s="309"/>
      <c r="R31" s="309"/>
      <c r="S31" s="309"/>
    </row>
    <row r="32" spans="4:19" x14ac:dyDescent="0.2">
      <c r="D32" s="258"/>
      <c r="E32" s="268"/>
      <c r="F32" s="269"/>
      <c r="G32" s="269"/>
      <c r="H32" s="270"/>
      <c r="I32" s="367"/>
      <c r="J32" s="367"/>
      <c r="K32" s="367"/>
      <c r="L32" s="367"/>
      <c r="M32" s="271"/>
      <c r="N32" s="309"/>
      <c r="O32" s="309"/>
      <c r="P32" s="309"/>
      <c r="Q32" s="309"/>
      <c r="R32" s="309"/>
      <c r="S32" s="309"/>
    </row>
    <row r="33" spans="4:19" x14ac:dyDescent="0.2">
      <c r="D33" s="258"/>
      <c r="E33" s="268"/>
      <c r="F33" s="269"/>
      <c r="G33" s="269"/>
      <c r="H33" s="270"/>
      <c r="I33" s="367"/>
      <c r="J33" s="367"/>
      <c r="K33" s="367"/>
      <c r="L33" s="367"/>
      <c r="M33" s="271"/>
      <c r="N33" s="309"/>
      <c r="O33" s="309"/>
      <c r="P33" s="309"/>
      <c r="Q33" s="309"/>
      <c r="R33" s="309"/>
      <c r="S33" s="309"/>
    </row>
    <row r="34" spans="4:19" x14ac:dyDescent="0.2">
      <c r="D34" s="258"/>
      <c r="E34" s="268"/>
      <c r="F34" s="269"/>
      <c r="G34" s="269"/>
      <c r="H34" s="270"/>
      <c r="I34" s="367"/>
      <c r="J34" s="367"/>
      <c r="K34" s="367"/>
      <c r="L34" s="367"/>
      <c r="M34" s="271"/>
      <c r="N34" s="309"/>
      <c r="O34" s="309"/>
      <c r="P34" s="309"/>
      <c r="Q34" s="309"/>
      <c r="R34" s="309"/>
      <c r="S34" s="309"/>
    </row>
    <row r="35" spans="4:19" x14ac:dyDescent="0.2">
      <c r="D35" s="258"/>
      <c r="E35" s="268"/>
      <c r="F35" s="269"/>
      <c r="G35" s="269"/>
      <c r="H35" s="270"/>
      <c r="I35" s="367"/>
      <c r="J35" s="367"/>
      <c r="K35" s="367"/>
      <c r="L35" s="367"/>
      <c r="M35" s="271"/>
      <c r="N35" s="309"/>
      <c r="O35" s="309"/>
      <c r="P35" s="309"/>
      <c r="Q35" s="309"/>
      <c r="R35" s="309"/>
      <c r="S35" s="309"/>
    </row>
    <row r="36" spans="4:19" x14ac:dyDescent="0.2">
      <c r="D36" s="258"/>
      <c r="E36" s="268"/>
      <c r="F36" s="269"/>
      <c r="G36" s="269"/>
      <c r="H36" s="270"/>
      <c r="I36" s="367"/>
      <c r="J36" s="367"/>
      <c r="K36" s="367"/>
      <c r="L36" s="367"/>
      <c r="M36" s="271"/>
      <c r="N36" s="309"/>
      <c r="O36" s="309"/>
      <c r="P36" s="309"/>
      <c r="Q36" s="309"/>
      <c r="R36" s="309"/>
      <c r="S36" s="309"/>
    </row>
    <row r="37" spans="4:19" x14ac:dyDescent="0.2">
      <c r="D37" s="258"/>
      <c r="E37" s="268"/>
      <c r="F37" s="269"/>
      <c r="G37" s="269"/>
      <c r="H37" s="270"/>
      <c r="I37" s="367"/>
      <c r="J37" s="367"/>
      <c r="K37" s="367"/>
      <c r="L37" s="367"/>
      <c r="M37" s="271"/>
      <c r="N37" s="309"/>
      <c r="O37" s="309"/>
      <c r="P37" s="309"/>
      <c r="Q37" s="309"/>
      <c r="R37" s="309"/>
      <c r="S37" s="309"/>
    </row>
    <row r="38" spans="4:19" x14ac:dyDescent="0.2">
      <c r="D38" s="258"/>
      <c r="E38" s="268"/>
      <c r="F38" s="269"/>
      <c r="G38" s="269"/>
      <c r="H38" s="270"/>
      <c r="I38" s="367"/>
      <c r="J38" s="367"/>
      <c r="K38" s="367"/>
      <c r="L38" s="367"/>
      <c r="M38" s="271"/>
      <c r="N38" s="309"/>
      <c r="O38" s="309"/>
      <c r="P38" s="309"/>
      <c r="Q38" s="309"/>
      <c r="R38" s="309"/>
      <c r="S38" s="309"/>
    </row>
    <row r="39" spans="4:19" x14ac:dyDescent="0.2">
      <c r="D39" s="258"/>
      <c r="E39" s="268"/>
      <c r="F39" s="269"/>
      <c r="G39" s="269"/>
      <c r="H39" s="270"/>
      <c r="I39" s="367"/>
      <c r="J39" s="367"/>
      <c r="K39" s="367"/>
      <c r="L39" s="367"/>
      <c r="M39" s="271"/>
      <c r="N39" s="309"/>
      <c r="O39" s="309"/>
      <c r="P39" s="309"/>
      <c r="Q39" s="309"/>
      <c r="R39" s="309"/>
      <c r="S39" s="309"/>
    </row>
    <row r="40" spans="4:19" x14ac:dyDescent="0.2">
      <c r="D40" s="258"/>
      <c r="E40" s="268"/>
      <c r="F40" s="269"/>
      <c r="G40" s="269"/>
      <c r="H40" s="270"/>
      <c r="I40" s="367"/>
      <c r="J40" s="367"/>
      <c r="K40" s="367"/>
      <c r="L40" s="367"/>
      <c r="M40" s="271"/>
      <c r="N40" s="309"/>
      <c r="O40" s="309"/>
      <c r="P40" s="309"/>
      <c r="Q40" s="309"/>
      <c r="R40" s="309"/>
      <c r="S40" s="309"/>
    </row>
    <row r="41" spans="4:19" x14ac:dyDescent="0.2">
      <c r="D41" s="258"/>
      <c r="E41" s="268"/>
      <c r="F41" s="269"/>
      <c r="G41" s="269"/>
      <c r="H41" s="270"/>
      <c r="I41" s="367"/>
      <c r="J41" s="367"/>
      <c r="K41" s="367"/>
      <c r="L41" s="367"/>
      <c r="M41" s="271"/>
      <c r="N41" s="309"/>
      <c r="O41" s="309"/>
      <c r="P41" s="309"/>
      <c r="Q41" s="309"/>
      <c r="R41" s="309"/>
      <c r="S41" s="309"/>
    </row>
    <row r="42" spans="4:19" x14ac:dyDescent="0.2">
      <c r="D42" s="258"/>
      <c r="E42" s="268"/>
      <c r="F42" s="269"/>
      <c r="G42" s="269"/>
      <c r="H42" s="270"/>
      <c r="I42" s="367"/>
      <c r="J42" s="367"/>
      <c r="K42" s="367"/>
      <c r="L42" s="367"/>
      <c r="M42" s="271"/>
      <c r="N42" s="309"/>
      <c r="O42" s="309"/>
      <c r="P42" s="309"/>
      <c r="Q42" s="309"/>
      <c r="R42" s="309"/>
      <c r="S42" s="309"/>
    </row>
    <row r="43" spans="4:19" x14ac:dyDescent="0.2">
      <c r="D43" s="258"/>
      <c r="E43" s="268"/>
      <c r="F43" s="269"/>
      <c r="G43" s="269"/>
      <c r="H43" s="270"/>
      <c r="I43" s="367"/>
      <c r="J43" s="367"/>
      <c r="K43" s="367"/>
      <c r="L43" s="367"/>
      <c r="M43" s="271"/>
      <c r="N43" s="309"/>
      <c r="O43" s="309"/>
      <c r="P43" s="309"/>
      <c r="Q43" s="309"/>
      <c r="R43" s="309"/>
      <c r="S43" s="309"/>
    </row>
    <row r="44" spans="4:19" x14ac:dyDescent="0.2">
      <c r="D44" s="258"/>
      <c r="E44" s="268"/>
      <c r="F44" s="269"/>
      <c r="G44" s="269"/>
      <c r="H44" s="270"/>
      <c r="I44" s="367"/>
      <c r="J44" s="367"/>
      <c r="K44" s="367"/>
      <c r="L44" s="367"/>
      <c r="M44" s="271"/>
      <c r="N44" s="309"/>
      <c r="O44" s="309"/>
      <c r="P44" s="309"/>
      <c r="Q44" s="309"/>
      <c r="R44" s="309"/>
      <c r="S44" s="309"/>
    </row>
    <row r="45" spans="4:19" x14ac:dyDescent="0.2">
      <c r="D45" s="258"/>
      <c r="E45" s="268"/>
      <c r="F45" s="269"/>
      <c r="G45" s="269"/>
      <c r="H45" s="270"/>
      <c r="I45" s="367"/>
      <c r="J45" s="367"/>
      <c r="K45" s="367"/>
      <c r="L45" s="367"/>
      <c r="M45" s="271"/>
      <c r="N45" s="309"/>
      <c r="O45" s="309"/>
      <c r="P45" s="309"/>
      <c r="Q45" s="309"/>
      <c r="R45" s="309"/>
      <c r="S45" s="309"/>
    </row>
    <row r="46" spans="4:19" x14ac:dyDescent="0.2">
      <c r="D46" s="258"/>
      <c r="E46" s="268"/>
      <c r="F46" s="269"/>
      <c r="G46" s="269"/>
      <c r="H46" s="270"/>
      <c r="I46" s="367"/>
      <c r="J46" s="367"/>
      <c r="K46" s="367"/>
      <c r="L46" s="367"/>
      <c r="M46" s="271"/>
      <c r="N46" s="309"/>
      <c r="O46" s="309"/>
      <c r="P46" s="309"/>
      <c r="Q46" s="309"/>
      <c r="R46" s="309"/>
      <c r="S46" s="309"/>
    </row>
    <row r="47" spans="4:19" x14ac:dyDescent="0.2">
      <c r="D47" s="258"/>
      <c r="E47" s="268"/>
      <c r="F47" s="269"/>
      <c r="G47" s="269"/>
      <c r="H47" s="270"/>
      <c r="I47" s="367"/>
      <c r="J47" s="367"/>
      <c r="K47" s="367"/>
      <c r="L47" s="367"/>
      <c r="M47" s="271"/>
      <c r="N47" s="309"/>
      <c r="O47" s="309"/>
      <c r="P47" s="309"/>
      <c r="Q47" s="309"/>
      <c r="R47" s="309"/>
      <c r="S47" s="309"/>
    </row>
    <row r="48" spans="4:19" x14ac:dyDescent="0.2">
      <c r="D48" s="258"/>
      <c r="E48" s="268"/>
      <c r="F48" s="269"/>
      <c r="G48" s="269"/>
      <c r="H48" s="270"/>
      <c r="I48" s="368"/>
      <c r="J48" s="368"/>
      <c r="K48" s="368"/>
      <c r="L48" s="368"/>
      <c r="M48" s="271"/>
      <c r="N48" s="309"/>
      <c r="O48" s="309"/>
      <c r="P48" s="309"/>
      <c r="Q48" s="309"/>
      <c r="R48" s="309"/>
      <c r="S48" s="309"/>
    </row>
    <row r="49" spans="4:20" ht="13.5" x14ac:dyDescent="0.25">
      <c r="D49" s="110"/>
      <c r="E49" s="109"/>
      <c r="F49" s="109"/>
      <c r="G49" s="109"/>
      <c r="H49" s="109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261" t="s">
        <v>198</v>
      </c>
    </row>
    <row r="51" spans="4:20" x14ac:dyDescent="0.2">
      <c r="I51" s="219"/>
      <c r="J51" s="219"/>
      <c r="K51" s="219"/>
      <c r="L51" s="219"/>
      <c r="M51" s="219"/>
      <c r="N51" s="219"/>
      <c r="O51" s="219"/>
      <c r="P51" s="219"/>
      <c r="Q51" s="219"/>
      <c r="R51" s="219"/>
      <c r="S51" s="219"/>
    </row>
    <row r="52" spans="4:20" x14ac:dyDescent="0.2">
      <c r="I52" s="219"/>
      <c r="J52" s="219"/>
      <c r="K52" s="219"/>
      <c r="L52" s="219"/>
      <c r="M52" s="219"/>
      <c r="N52" s="219"/>
      <c r="O52" s="219"/>
      <c r="P52" s="219"/>
      <c r="Q52" s="219"/>
      <c r="R52" s="219"/>
      <c r="S52" s="219"/>
    </row>
    <row r="53" spans="4:20" x14ac:dyDescent="0.2">
      <c r="I53" s="218"/>
      <c r="J53" s="218"/>
      <c r="K53" s="218"/>
      <c r="L53" s="218"/>
      <c r="M53" s="218"/>
      <c r="N53" s="218"/>
      <c r="O53" s="218"/>
      <c r="P53" s="218"/>
      <c r="Q53" s="218"/>
      <c r="R53" s="218"/>
      <c r="S53" s="218"/>
    </row>
    <row r="54" spans="4:20" x14ac:dyDescent="0.2">
      <c r="I54" s="219"/>
      <c r="J54" s="219"/>
      <c r="K54" s="219"/>
      <c r="L54" s="219"/>
      <c r="M54" s="219"/>
      <c r="N54" s="219"/>
      <c r="O54" s="219"/>
      <c r="P54" s="219"/>
      <c r="Q54" s="219"/>
      <c r="R54" s="219"/>
      <c r="S54" s="219"/>
    </row>
    <row r="55" spans="4:20" x14ac:dyDescent="0.2">
      <c r="I55" s="219"/>
      <c r="J55" s="219"/>
      <c r="K55" s="219"/>
      <c r="L55" s="219"/>
      <c r="M55" s="219"/>
      <c r="N55" s="219"/>
      <c r="O55" s="219"/>
      <c r="P55" s="219"/>
      <c r="Q55" s="219"/>
      <c r="R55" s="219"/>
      <c r="S55" s="219"/>
    </row>
    <row r="56" spans="4:20" ht="23.25" customHeight="1" x14ac:dyDescent="0.2">
      <c r="I56" s="219"/>
      <c r="J56" s="219"/>
      <c r="K56" s="219"/>
      <c r="L56" s="219"/>
      <c r="M56" s="219"/>
      <c r="N56" s="219"/>
      <c r="O56" s="219"/>
      <c r="P56" s="219"/>
      <c r="Q56" s="219"/>
      <c r="R56" s="219"/>
      <c r="S56" s="219"/>
    </row>
    <row r="58" spans="4:20" x14ac:dyDescent="0.2">
      <c r="I58" s="219"/>
      <c r="J58" s="219"/>
      <c r="K58" s="219"/>
      <c r="L58" s="219"/>
      <c r="M58" s="219"/>
      <c r="N58" s="219"/>
      <c r="O58" s="219"/>
      <c r="P58" s="219"/>
      <c r="Q58" s="219"/>
      <c r="R58" s="219"/>
      <c r="S58" s="219"/>
      <c r="T58" s="219"/>
    </row>
    <row r="59" spans="4:20" x14ac:dyDescent="0.2">
      <c r="I59" s="219"/>
      <c r="J59" s="219"/>
      <c r="K59" s="219"/>
      <c r="L59" s="219"/>
      <c r="M59" s="219"/>
      <c r="N59" s="219"/>
      <c r="O59" s="219"/>
      <c r="P59" s="219"/>
      <c r="Q59" s="219"/>
      <c r="R59" s="219"/>
      <c r="S59" s="219"/>
      <c r="T59" s="219"/>
    </row>
  </sheetData>
  <phoneticPr fontId="0" type="noConversion"/>
  <conditionalFormatting sqref="D6">
    <cfRule type="cellIs" dxfId="3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2" priority="1" stopIfTrue="1">
      <formula>T6="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34"/>
  <dimension ref="B1:U45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1.140625" style="55" customWidth="1"/>
    <col min="5" max="6" width="1.7109375" style="55" customWidth="1"/>
    <col min="7" max="21" width="8.140625" style="55" customWidth="1"/>
    <col min="22" max="44" width="1.7109375" style="55" customWidth="1"/>
    <col min="45" max="16384" width="9.140625" style="55"/>
  </cols>
  <sheetData>
    <row r="1" spans="2:21" hidden="1" x14ac:dyDescent="0.2"/>
    <row r="2" spans="2:21" hidden="1" x14ac:dyDescent="0.2"/>
    <row r="3" spans="2:21" ht="9" customHeight="1" x14ac:dyDescent="0.2">
      <c r="C3" s="54"/>
    </row>
    <row r="4" spans="2:21" s="56" customFormat="1" ht="15.75" x14ac:dyDescent="0.2">
      <c r="D4" s="20" t="s">
        <v>191</v>
      </c>
      <c r="E4" s="57"/>
      <c r="F4" s="57"/>
      <c r="G4" s="57"/>
      <c r="H4" s="20" t="s">
        <v>260</v>
      </c>
      <c r="I4" s="20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spans="2:21" s="56" customFormat="1" ht="15.75" x14ac:dyDescent="0.2">
      <c r="B5" s="201">
        <v>70</v>
      </c>
      <c r="D5" s="202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</row>
    <row r="6" spans="2:21" s="59" customFormat="1" ht="21" customHeight="1" x14ac:dyDescent="0.2">
      <c r="D6" s="257"/>
      <c r="E6" s="258"/>
      <c r="F6" s="258"/>
      <c r="G6" s="258"/>
      <c r="H6" s="258"/>
      <c r="I6" s="259"/>
      <c r="J6" s="259"/>
      <c r="K6" s="259"/>
      <c r="L6" s="259"/>
      <c r="M6" s="259"/>
      <c r="N6" s="259"/>
      <c r="O6" s="259"/>
      <c r="P6" s="259"/>
      <c r="Q6" s="260"/>
      <c r="R6" s="260"/>
      <c r="S6" s="260"/>
      <c r="T6" s="260"/>
      <c r="U6" s="260"/>
    </row>
    <row r="7" spans="2:21" x14ac:dyDescent="0.2">
      <c r="D7" s="262"/>
      <c r="E7" s="262"/>
      <c r="F7" s="262"/>
      <c r="G7" s="262"/>
      <c r="H7" s="262"/>
      <c r="I7" s="262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</row>
    <row r="8" spans="2:21" x14ac:dyDescent="0.2">
      <c r="D8" s="262"/>
      <c r="E8" s="262"/>
      <c r="F8" s="262"/>
      <c r="G8" s="262"/>
      <c r="H8" s="262"/>
      <c r="I8" s="262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</row>
    <row r="9" spans="2:21" x14ac:dyDescent="0.2">
      <c r="D9" s="262"/>
      <c r="E9" s="262"/>
      <c r="F9" s="262"/>
      <c r="G9" s="262"/>
      <c r="H9" s="262"/>
      <c r="I9" s="262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3"/>
    </row>
    <row r="10" spans="2:21" x14ac:dyDescent="0.2">
      <c r="D10" s="262"/>
      <c r="E10" s="262"/>
      <c r="F10" s="262"/>
      <c r="G10" s="262"/>
      <c r="H10" s="262"/>
      <c r="I10" s="262"/>
      <c r="J10" s="273"/>
      <c r="K10" s="273" t="s">
        <v>195</v>
      </c>
      <c r="L10" s="273" t="s">
        <v>200</v>
      </c>
      <c r="M10" s="273" t="s">
        <v>204</v>
      </c>
      <c r="N10" s="273" t="s">
        <v>212</v>
      </c>
      <c r="O10" s="273" t="s">
        <v>214</v>
      </c>
      <c r="P10" s="273" t="s">
        <v>220</v>
      </c>
      <c r="Q10" s="273" t="s">
        <v>222</v>
      </c>
      <c r="R10" s="273" t="s">
        <v>224</v>
      </c>
      <c r="S10" s="273" t="s">
        <v>227</v>
      </c>
      <c r="T10" s="273" t="s">
        <v>236</v>
      </c>
      <c r="U10" s="273" t="s">
        <v>249</v>
      </c>
    </row>
    <row r="11" spans="2:21" x14ac:dyDescent="0.2">
      <c r="D11" s="262"/>
      <c r="E11" s="262"/>
      <c r="F11" s="262"/>
      <c r="G11" s="262"/>
      <c r="H11" s="262"/>
      <c r="I11" s="262"/>
      <c r="J11" s="274" t="s">
        <v>192</v>
      </c>
      <c r="K11" s="363">
        <v>0.50804954896629118</v>
      </c>
      <c r="L11" s="363">
        <v>0.51621621621621616</v>
      </c>
      <c r="M11" s="363">
        <v>0.51552688172043015</v>
      </c>
      <c r="N11" s="363">
        <v>0.5138798383943699</v>
      </c>
      <c r="O11" s="363">
        <v>0.51678962096158743</v>
      </c>
      <c r="P11" s="363">
        <v>0.51234671594154213</v>
      </c>
      <c r="Q11" s="363">
        <v>0.50652366676519023</v>
      </c>
      <c r="R11" s="363">
        <v>0.50780423839939093</v>
      </c>
      <c r="S11" s="363">
        <v>0.5125207296849088</v>
      </c>
      <c r="T11" s="363">
        <v>0.52434565849605319</v>
      </c>
      <c r="U11" s="363">
        <v>0.5314269535673839</v>
      </c>
    </row>
    <row r="12" spans="2:21" x14ac:dyDescent="0.2">
      <c r="D12" s="262"/>
      <c r="E12" s="262"/>
      <c r="F12" s="262"/>
      <c r="G12" s="262"/>
      <c r="H12" s="262"/>
      <c r="I12" s="262"/>
      <c r="J12" s="274" t="s">
        <v>193</v>
      </c>
      <c r="K12" s="363">
        <v>9.5817687427165607E-2</v>
      </c>
      <c r="L12" s="363">
        <v>9.7602441150828251E-2</v>
      </c>
      <c r="M12" s="363">
        <v>9.4580645161290319E-2</v>
      </c>
      <c r="N12" s="363">
        <v>9.6659281463139152E-2</v>
      </c>
      <c r="O12" s="363">
        <v>9.8702620198422797E-2</v>
      </c>
      <c r="P12" s="363">
        <v>9.8143793045523259E-2</v>
      </c>
      <c r="Q12" s="363">
        <v>9.9396191360891784E-2</v>
      </c>
      <c r="R12" s="363">
        <v>0.10092635675309843</v>
      </c>
      <c r="S12" s="363">
        <v>0.10082918739635158</v>
      </c>
      <c r="T12" s="363">
        <v>9.6260905691732443E-2</v>
      </c>
      <c r="U12" s="363">
        <v>9.8689532438116803E-2</v>
      </c>
    </row>
    <row r="13" spans="2:21" x14ac:dyDescent="0.2">
      <c r="D13" s="262"/>
      <c r="E13" s="262"/>
      <c r="F13" s="262"/>
      <c r="G13" s="262"/>
      <c r="H13" s="262"/>
      <c r="I13" s="262"/>
      <c r="J13" s="274" t="s">
        <v>194</v>
      </c>
      <c r="K13" s="363">
        <v>0.3961327636065432</v>
      </c>
      <c r="L13" s="363">
        <v>0.38618134263295556</v>
      </c>
      <c r="M13" s="363">
        <v>0.38989247311827957</v>
      </c>
      <c r="N13" s="363">
        <v>0.38946088014249097</v>
      </c>
      <c r="O13" s="363">
        <v>0.38450775883998983</v>
      </c>
      <c r="P13" s="363">
        <v>0.38950949101293464</v>
      </c>
      <c r="Q13" s="363">
        <v>0.39408014187391799</v>
      </c>
      <c r="R13" s="363">
        <v>0.39126940484751066</v>
      </c>
      <c r="S13" s="363">
        <v>0.38665008291873965</v>
      </c>
      <c r="T13" s="363">
        <v>0.37939343581221435</v>
      </c>
      <c r="U13" s="363">
        <v>0.36988351399449926</v>
      </c>
    </row>
    <row r="14" spans="2:21" x14ac:dyDescent="0.2">
      <c r="D14" s="262"/>
      <c r="E14" s="262"/>
      <c r="F14" s="262"/>
      <c r="G14" s="262"/>
      <c r="H14" s="262"/>
      <c r="I14" s="262"/>
      <c r="J14" s="274"/>
      <c r="K14" s="274"/>
      <c r="L14" s="274"/>
      <c r="M14" s="274"/>
      <c r="N14" s="274"/>
      <c r="O14" s="274"/>
      <c r="P14" s="274"/>
      <c r="Q14" s="274"/>
      <c r="R14" s="274"/>
      <c r="S14" s="274"/>
      <c r="T14" s="274"/>
      <c r="U14" s="274"/>
    </row>
    <row r="15" spans="2:21" ht="15" x14ac:dyDescent="0.2">
      <c r="D15" s="262"/>
      <c r="E15" s="262"/>
      <c r="F15" s="262"/>
      <c r="G15" s="262"/>
      <c r="H15" s="262"/>
      <c r="I15" s="262"/>
      <c r="J15" s="264"/>
      <c r="K15" s="405"/>
      <c r="L15" s="405"/>
      <c r="M15" s="405"/>
      <c r="N15" s="405"/>
      <c r="O15" s="405"/>
      <c r="P15" s="405"/>
      <c r="Q15" s="405"/>
      <c r="R15" s="405"/>
      <c r="S15" s="405"/>
      <c r="T15" s="405"/>
      <c r="U15" s="405"/>
    </row>
    <row r="16" spans="2:21" ht="15" x14ac:dyDescent="0.2">
      <c r="D16" s="262"/>
      <c r="E16" s="262"/>
      <c r="F16" s="262"/>
      <c r="G16" s="262"/>
      <c r="H16" s="262"/>
      <c r="I16" s="262"/>
      <c r="J16" s="264"/>
      <c r="K16" s="405"/>
      <c r="L16" s="405"/>
      <c r="M16" s="405"/>
      <c r="N16" s="405"/>
      <c r="O16" s="405"/>
      <c r="P16" s="405"/>
      <c r="Q16" s="405"/>
      <c r="R16" s="405"/>
      <c r="S16" s="405"/>
      <c r="T16" s="405"/>
      <c r="U16" s="405"/>
    </row>
    <row r="17" spans="4:21" ht="15" x14ac:dyDescent="0.2">
      <c r="D17" s="262"/>
      <c r="E17" s="262"/>
      <c r="F17" s="262"/>
      <c r="G17" s="262"/>
      <c r="H17" s="262"/>
      <c r="I17" s="262"/>
      <c r="J17" s="264"/>
      <c r="K17" s="405"/>
      <c r="L17" s="405"/>
      <c r="M17" s="405"/>
      <c r="N17" s="405"/>
      <c r="O17" s="405"/>
      <c r="P17" s="405"/>
      <c r="Q17" s="405"/>
      <c r="R17" s="405"/>
      <c r="S17" s="405"/>
      <c r="T17" s="405"/>
      <c r="U17" s="405"/>
    </row>
    <row r="18" spans="4:21" ht="13.5" customHeight="1" x14ac:dyDescent="0.2">
      <c r="D18" s="262"/>
      <c r="E18" s="262"/>
      <c r="F18" s="262"/>
      <c r="G18" s="262"/>
      <c r="H18" s="262"/>
      <c r="I18" s="262"/>
      <c r="J18" s="264"/>
      <c r="K18" s="405"/>
      <c r="L18" s="405"/>
      <c r="M18" s="405"/>
      <c r="N18" s="405"/>
      <c r="O18" s="405"/>
      <c r="P18" s="405"/>
      <c r="Q18" s="405"/>
      <c r="R18" s="405"/>
      <c r="S18" s="405"/>
      <c r="T18" s="405"/>
      <c r="U18" s="405"/>
    </row>
    <row r="19" spans="4:21" ht="13.5" customHeight="1" x14ac:dyDescent="0.2">
      <c r="D19" s="265"/>
      <c r="E19" s="266"/>
      <c r="F19" s="266"/>
      <c r="G19" s="266"/>
      <c r="H19" s="266"/>
      <c r="I19" s="266"/>
      <c r="J19" s="267"/>
      <c r="K19" s="267"/>
      <c r="L19" s="267"/>
      <c r="M19" s="267"/>
      <c r="N19" s="267"/>
      <c r="O19" s="267"/>
      <c r="P19" s="267"/>
      <c r="Q19" s="267"/>
      <c r="R19" s="267"/>
      <c r="S19" s="267"/>
      <c r="T19" s="267"/>
      <c r="U19" s="267"/>
    </row>
    <row r="20" spans="4:21" ht="13.5" customHeight="1" x14ac:dyDescent="0.2">
      <c r="D20" s="265"/>
      <c r="E20" s="265"/>
      <c r="F20" s="265"/>
      <c r="G20" s="265"/>
      <c r="H20" s="265"/>
      <c r="I20" s="265"/>
      <c r="J20" s="267"/>
      <c r="K20" s="267"/>
      <c r="L20" s="267"/>
      <c r="M20" s="267"/>
      <c r="N20" s="267"/>
      <c r="O20" s="267"/>
      <c r="P20" s="267"/>
      <c r="Q20" s="267"/>
      <c r="R20" s="267"/>
      <c r="S20" s="267"/>
      <c r="T20" s="267"/>
      <c r="U20" s="267"/>
    </row>
    <row r="21" spans="4:21" ht="13.5" customHeight="1" x14ac:dyDescent="0.2">
      <c r="D21" s="258"/>
      <c r="E21" s="268"/>
      <c r="F21" s="269"/>
      <c r="G21" s="269"/>
      <c r="H21" s="270"/>
      <c r="I21" s="269"/>
      <c r="J21" s="271"/>
      <c r="K21" s="271"/>
      <c r="L21" s="271"/>
      <c r="M21" s="271"/>
      <c r="N21" s="271"/>
      <c r="O21" s="271"/>
      <c r="P21" s="271"/>
      <c r="Q21" s="271"/>
      <c r="R21" s="271"/>
      <c r="S21" s="271"/>
      <c r="T21" s="271"/>
      <c r="U21" s="271"/>
    </row>
    <row r="22" spans="4:21" ht="13.5" customHeight="1" x14ac:dyDescent="0.2">
      <c r="D22" s="258"/>
      <c r="E22" s="268"/>
      <c r="F22" s="269"/>
      <c r="G22" s="269"/>
      <c r="H22" s="270"/>
      <c r="I22" s="269"/>
      <c r="J22" s="271"/>
      <c r="K22" s="271"/>
      <c r="L22" s="271"/>
      <c r="M22" s="271"/>
      <c r="N22" s="271"/>
      <c r="O22" s="271"/>
      <c r="P22" s="271"/>
      <c r="Q22" s="271"/>
      <c r="R22" s="271"/>
      <c r="S22" s="271"/>
      <c r="T22" s="271"/>
      <c r="U22" s="271"/>
    </row>
    <row r="23" spans="4:21" ht="13.5" customHeight="1" x14ac:dyDescent="0.2">
      <c r="D23" s="258"/>
      <c r="E23" s="268"/>
      <c r="F23" s="269"/>
      <c r="G23" s="269"/>
      <c r="H23" s="270"/>
      <c r="I23" s="269"/>
      <c r="J23" s="271"/>
      <c r="K23" s="271"/>
      <c r="L23" s="271"/>
      <c r="M23" s="271"/>
      <c r="N23" s="271"/>
      <c r="O23" s="271"/>
      <c r="P23" s="271"/>
      <c r="Q23" s="271"/>
      <c r="R23" s="271"/>
      <c r="S23" s="271"/>
      <c r="T23" s="271"/>
      <c r="U23" s="271"/>
    </row>
    <row r="24" spans="4:21" ht="13.5" customHeight="1" x14ac:dyDescent="0.2">
      <c r="D24" s="258"/>
      <c r="E24" s="268"/>
      <c r="F24" s="269"/>
      <c r="G24" s="269"/>
      <c r="H24" s="270"/>
      <c r="I24" s="269"/>
      <c r="J24" s="271"/>
      <c r="K24" s="271"/>
      <c r="L24" s="271"/>
      <c r="M24" s="271"/>
      <c r="N24" s="271"/>
      <c r="O24" s="271"/>
      <c r="P24" s="271"/>
      <c r="Q24" s="271"/>
      <c r="R24" s="271"/>
      <c r="S24" s="271"/>
      <c r="T24" s="271"/>
      <c r="U24" s="271"/>
    </row>
    <row r="25" spans="4:21" ht="13.5" customHeight="1" x14ac:dyDescent="0.2">
      <c r="D25" s="258"/>
      <c r="E25" s="268"/>
      <c r="F25" s="269"/>
      <c r="G25" s="269"/>
      <c r="H25" s="270"/>
      <c r="I25" s="269"/>
      <c r="J25" s="271"/>
      <c r="K25" s="271"/>
      <c r="L25" s="271"/>
      <c r="M25" s="271"/>
      <c r="N25" s="271"/>
      <c r="O25" s="271"/>
      <c r="P25" s="271"/>
      <c r="Q25" s="271"/>
      <c r="R25" s="271"/>
      <c r="S25" s="271"/>
      <c r="T25" s="271"/>
      <c r="U25" s="271"/>
    </row>
    <row r="26" spans="4:21" ht="13.5" customHeight="1" x14ac:dyDescent="0.2">
      <c r="D26" s="258"/>
      <c r="E26" s="268"/>
      <c r="F26" s="269"/>
      <c r="G26" s="269"/>
      <c r="H26" s="270"/>
      <c r="I26" s="269"/>
      <c r="J26" s="271"/>
      <c r="K26" s="271"/>
      <c r="L26" s="271"/>
      <c r="M26" s="271"/>
      <c r="N26" s="271"/>
      <c r="O26" s="271"/>
      <c r="P26" s="271"/>
      <c r="Q26" s="271"/>
      <c r="R26" s="271"/>
      <c r="S26" s="271"/>
      <c r="T26" s="271"/>
      <c r="U26" s="271"/>
    </row>
    <row r="27" spans="4:21" ht="13.5" customHeight="1" x14ac:dyDescent="0.2">
      <c r="D27" s="258"/>
      <c r="E27" s="268"/>
      <c r="F27" s="269"/>
      <c r="G27" s="269"/>
      <c r="H27" s="270"/>
      <c r="I27" s="269"/>
      <c r="J27" s="271"/>
      <c r="K27" s="271"/>
      <c r="L27" s="271"/>
      <c r="M27" s="271"/>
      <c r="N27" s="271"/>
      <c r="O27" s="271"/>
      <c r="P27" s="271"/>
      <c r="Q27" s="271"/>
      <c r="R27" s="271"/>
      <c r="S27" s="271"/>
      <c r="T27" s="271"/>
      <c r="U27" s="271"/>
    </row>
    <row r="28" spans="4:21" ht="13.5" customHeight="1" x14ac:dyDescent="0.2">
      <c r="D28" s="258"/>
      <c r="E28" s="268"/>
      <c r="F28" s="269"/>
      <c r="G28" s="269"/>
      <c r="H28" s="270"/>
      <c r="I28" s="269"/>
      <c r="J28" s="271"/>
      <c r="K28" s="271"/>
      <c r="L28" s="271"/>
      <c r="M28" s="271"/>
      <c r="N28" s="271"/>
      <c r="O28" s="271"/>
      <c r="P28" s="271"/>
      <c r="Q28" s="271"/>
      <c r="R28" s="271"/>
      <c r="S28" s="271"/>
      <c r="T28" s="271"/>
      <c r="U28" s="271"/>
    </row>
    <row r="29" spans="4:21" ht="13.5" customHeight="1" x14ac:dyDescent="0.2">
      <c r="D29" s="258"/>
      <c r="E29" s="268"/>
      <c r="F29" s="269"/>
      <c r="G29" s="269"/>
      <c r="H29" s="270"/>
      <c r="I29" s="269"/>
      <c r="J29" s="271"/>
      <c r="K29" s="271"/>
      <c r="L29" s="271"/>
      <c r="M29" s="271"/>
      <c r="N29" s="271"/>
      <c r="O29" s="271"/>
      <c r="P29" s="271"/>
      <c r="Q29" s="271"/>
      <c r="R29" s="271"/>
      <c r="S29" s="271"/>
      <c r="T29" s="271"/>
      <c r="U29" s="271"/>
    </row>
    <row r="30" spans="4:21" ht="13.5" customHeight="1" x14ac:dyDescent="0.2">
      <c r="D30" s="258"/>
      <c r="E30" s="268"/>
      <c r="F30" s="269"/>
      <c r="G30" s="269"/>
      <c r="H30" s="270"/>
      <c r="I30" s="269"/>
      <c r="J30" s="271"/>
      <c r="K30" s="271"/>
      <c r="L30" s="271"/>
      <c r="M30" s="271"/>
      <c r="N30" s="271"/>
      <c r="O30" s="271"/>
      <c r="P30" s="271"/>
      <c r="Q30" s="271"/>
      <c r="R30" s="271"/>
      <c r="S30" s="271"/>
      <c r="T30" s="271"/>
      <c r="U30" s="271"/>
    </row>
    <row r="31" spans="4:21" ht="13.5" customHeight="1" x14ac:dyDescent="0.2">
      <c r="D31" s="258"/>
      <c r="E31" s="268"/>
      <c r="F31" s="269"/>
      <c r="G31" s="269"/>
      <c r="H31" s="270"/>
      <c r="I31" s="269"/>
      <c r="J31" s="271"/>
      <c r="K31" s="271"/>
      <c r="L31" s="271"/>
      <c r="M31" s="271"/>
      <c r="N31" s="271"/>
      <c r="O31" s="271"/>
      <c r="P31" s="271"/>
      <c r="Q31" s="271"/>
      <c r="R31" s="271"/>
      <c r="S31" s="271"/>
      <c r="T31" s="271"/>
      <c r="U31" s="271"/>
    </row>
    <row r="32" spans="4:21" ht="13.5" customHeight="1" x14ac:dyDescent="0.2">
      <c r="D32" s="258"/>
      <c r="E32" s="268"/>
      <c r="F32" s="269"/>
      <c r="G32" s="269"/>
      <c r="H32" s="270"/>
      <c r="I32" s="269"/>
      <c r="J32" s="271"/>
      <c r="K32" s="271"/>
      <c r="L32" s="271"/>
      <c r="M32" s="271"/>
      <c r="N32" s="271"/>
      <c r="O32" s="271"/>
      <c r="P32" s="271"/>
      <c r="Q32" s="271"/>
      <c r="R32" s="271"/>
      <c r="S32" s="271"/>
      <c r="T32" s="271"/>
      <c r="U32" s="271"/>
    </row>
    <row r="33" spans="4:21" ht="13.5" customHeight="1" x14ac:dyDescent="0.2">
      <c r="D33" s="258"/>
      <c r="E33" s="268"/>
      <c r="F33" s="269"/>
      <c r="G33" s="269"/>
      <c r="H33" s="270"/>
      <c r="I33" s="269"/>
      <c r="J33" s="271"/>
      <c r="K33" s="271"/>
      <c r="L33" s="271"/>
      <c r="M33" s="271"/>
      <c r="N33" s="271"/>
      <c r="O33" s="271"/>
      <c r="P33" s="271"/>
      <c r="Q33" s="271"/>
      <c r="R33" s="271"/>
      <c r="S33" s="271"/>
      <c r="T33" s="271"/>
      <c r="U33" s="271"/>
    </row>
    <row r="34" spans="4:21" ht="13.5" customHeight="1" x14ac:dyDescent="0.2">
      <c r="D34" s="258"/>
      <c r="E34" s="268"/>
      <c r="F34" s="269"/>
      <c r="G34" s="269"/>
      <c r="H34" s="270"/>
      <c r="I34" s="269"/>
      <c r="J34" s="271"/>
      <c r="K34" s="271"/>
      <c r="L34" s="271"/>
      <c r="M34" s="271"/>
      <c r="N34" s="271"/>
      <c r="O34" s="271"/>
      <c r="P34" s="271"/>
      <c r="Q34" s="271"/>
      <c r="R34" s="271"/>
      <c r="S34" s="271"/>
      <c r="T34" s="271"/>
      <c r="U34" s="271"/>
    </row>
    <row r="35" spans="4:21" ht="13.5" x14ac:dyDescent="0.25">
      <c r="D35" s="110"/>
      <c r="E35" s="109"/>
      <c r="F35" s="109"/>
      <c r="G35" s="109"/>
      <c r="H35" s="109"/>
      <c r="I35" s="110"/>
      <c r="J35" s="110"/>
      <c r="K35" s="110"/>
      <c r="L35" s="110"/>
      <c r="M35" s="110"/>
      <c r="N35" s="110"/>
      <c r="O35" s="110"/>
      <c r="P35" s="110"/>
      <c r="Q35" s="261"/>
      <c r="R35" s="261"/>
      <c r="S35" s="261"/>
      <c r="T35" s="261"/>
      <c r="U35" s="261" t="s">
        <v>198</v>
      </c>
    </row>
    <row r="37" spans="4:21" x14ac:dyDescent="0.2">
      <c r="J37" s="219"/>
      <c r="K37" s="219"/>
      <c r="L37" s="219"/>
      <c r="M37" s="219"/>
      <c r="N37" s="219"/>
      <c r="O37" s="219"/>
      <c r="P37" s="219"/>
      <c r="Q37" s="219"/>
      <c r="R37" s="219"/>
      <c r="S37" s="219"/>
      <c r="T37" s="219"/>
    </row>
    <row r="38" spans="4:21" x14ac:dyDescent="0.2">
      <c r="J38" s="219"/>
      <c r="K38" s="219"/>
      <c r="L38" s="219"/>
      <c r="M38" s="219"/>
      <c r="N38" s="219"/>
      <c r="O38" s="219"/>
      <c r="P38" s="219"/>
      <c r="Q38" s="219"/>
      <c r="R38" s="219"/>
      <c r="S38" s="219"/>
      <c r="T38" s="219"/>
    </row>
    <row r="39" spans="4:21" x14ac:dyDescent="0.2">
      <c r="J39" s="218"/>
      <c r="K39" s="218"/>
      <c r="L39" s="218"/>
      <c r="M39" s="218"/>
      <c r="N39" s="218"/>
      <c r="O39" s="218"/>
      <c r="P39" s="218"/>
      <c r="Q39" s="218"/>
      <c r="R39" s="218"/>
      <c r="S39" s="218"/>
      <c r="T39" s="218"/>
    </row>
    <row r="40" spans="4:21" x14ac:dyDescent="0.2">
      <c r="J40" s="219"/>
      <c r="K40" s="219"/>
      <c r="L40" s="219"/>
      <c r="M40" s="219"/>
      <c r="N40" s="219"/>
      <c r="O40" s="219"/>
      <c r="P40" s="219"/>
      <c r="Q40" s="219"/>
      <c r="R40" s="219"/>
      <c r="S40" s="219"/>
      <c r="T40" s="219"/>
    </row>
    <row r="41" spans="4:21" x14ac:dyDescent="0.2"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</row>
    <row r="42" spans="4:21" ht="23.25" customHeight="1" x14ac:dyDescent="0.2">
      <c r="J42" s="219"/>
      <c r="K42" s="219"/>
      <c r="L42" s="219"/>
      <c r="M42" s="219"/>
      <c r="N42" s="219"/>
      <c r="O42" s="219"/>
      <c r="P42" s="219"/>
      <c r="Q42" s="219"/>
      <c r="R42" s="219"/>
      <c r="S42" s="219"/>
      <c r="T42" s="219"/>
    </row>
    <row r="44" spans="4:21" x14ac:dyDescent="0.2">
      <c r="J44" s="219"/>
      <c r="K44" s="219"/>
      <c r="L44" s="219"/>
      <c r="M44" s="219"/>
      <c r="N44" s="219"/>
      <c r="O44" s="219"/>
      <c r="P44" s="219"/>
      <c r="Q44" s="219"/>
      <c r="R44" s="219"/>
      <c r="S44" s="219"/>
      <c r="T44" s="219"/>
      <c r="U44" s="219"/>
    </row>
    <row r="45" spans="4:21" x14ac:dyDescent="0.2">
      <c r="J45" s="219"/>
      <c r="K45" s="219"/>
      <c r="L45" s="219"/>
      <c r="M45" s="219"/>
      <c r="N45" s="219"/>
      <c r="O45" s="219"/>
      <c r="P45" s="219"/>
      <c r="Q45" s="219"/>
      <c r="R45" s="219"/>
      <c r="S45" s="219"/>
      <c r="T45" s="219"/>
      <c r="U45" s="219"/>
    </row>
  </sheetData>
  <phoneticPr fontId="0" type="noConversion"/>
  <conditionalFormatting sqref="D6">
    <cfRule type="cellIs" dxfId="1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0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autoPageBreaks="0"/>
  </sheetPr>
  <dimension ref="B1:T35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349" hidden="1" customWidth="1"/>
    <col min="3" max="3" width="1.7109375" style="349" customWidth="1"/>
    <col min="4" max="4" width="1.140625" style="349" customWidth="1"/>
    <col min="5" max="6" width="1.7109375" style="349" customWidth="1"/>
    <col min="7" max="7" width="15.7109375" style="349" customWidth="1"/>
    <col min="8" max="8" width="8.5703125" style="349" customWidth="1"/>
    <col min="9" max="9" width="1.42578125" style="349" customWidth="1"/>
    <col min="10" max="20" width="8.140625" style="349" customWidth="1"/>
    <col min="21" max="21" width="1.7109375" style="349" customWidth="1"/>
    <col min="22" max="16384" width="9.140625" style="349"/>
  </cols>
  <sheetData>
    <row r="1" spans="2:20" hidden="1" x14ac:dyDescent="0.2"/>
    <row r="2" spans="2:20" hidden="1" x14ac:dyDescent="0.2"/>
    <row r="3" spans="2:20" ht="9" customHeight="1" x14ac:dyDescent="0.2">
      <c r="C3" s="385"/>
    </row>
    <row r="4" spans="2:20" s="386" customFormat="1" ht="15.75" x14ac:dyDescent="0.2">
      <c r="D4" s="387" t="s">
        <v>110</v>
      </c>
      <c r="E4" s="350"/>
      <c r="F4" s="350"/>
      <c r="G4" s="350"/>
      <c r="H4" s="387" t="s">
        <v>151</v>
      </c>
      <c r="I4" s="387"/>
      <c r="J4" s="350"/>
      <c r="K4" s="350"/>
      <c r="L4" s="350"/>
      <c r="M4" s="350"/>
      <c r="N4" s="350"/>
      <c r="O4" s="350"/>
      <c r="P4" s="350"/>
      <c r="Q4" s="350"/>
      <c r="R4" s="350"/>
      <c r="S4" s="350"/>
      <c r="T4" s="350"/>
    </row>
    <row r="5" spans="2:20" s="386" customFormat="1" ht="15.75" x14ac:dyDescent="0.2">
      <c r="B5" s="388">
        <v>0</v>
      </c>
      <c r="D5" s="389" t="s">
        <v>251</v>
      </c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51"/>
      <c r="P5" s="351"/>
      <c r="Q5" s="351"/>
      <c r="R5" s="351"/>
      <c r="S5" s="351"/>
      <c r="T5" s="351"/>
    </row>
    <row r="6" spans="2:20" s="390" customFormat="1" ht="21" customHeight="1" thickBot="1" x14ac:dyDescent="0.25">
      <c r="D6" s="391"/>
      <c r="E6" s="392"/>
      <c r="F6" s="392"/>
      <c r="G6" s="392"/>
      <c r="H6" s="392"/>
      <c r="I6" s="352"/>
      <c r="J6" s="352"/>
      <c r="K6" s="352"/>
      <c r="L6" s="352"/>
      <c r="M6" s="352"/>
      <c r="N6" s="352"/>
      <c r="O6" s="352"/>
      <c r="P6" s="352"/>
      <c r="Q6" s="352"/>
      <c r="R6" s="352"/>
      <c r="S6" s="352"/>
      <c r="T6" s="353"/>
    </row>
    <row r="7" spans="2:20" ht="6" customHeight="1" x14ac:dyDescent="0.2">
      <c r="C7" s="393"/>
      <c r="D7" s="471" t="s">
        <v>30</v>
      </c>
      <c r="E7" s="472"/>
      <c r="F7" s="472"/>
      <c r="G7" s="472"/>
      <c r="H7" s="472"/>
      <c r="I7" s="473"/>
      <c r="J7" s="484" t="s">
        <v>195</v>
      </c>
      <c r="K7" s="484" t="s">
        <v>200</v>
      </c>
      <c r="L7" s="484" t="s">
        <v>204</v>
      </c>
      <c r="M7" s="484" t="s">
        <v>212</v>
      </c>
      <c r="N7" s="484" t="s">
        <v>214</v>
      </c>
      <c r="O7" s="484" t="s">
        <v>220</v>
      </c>
      <c r="P7" s="484" t="s">
        <v>222</v>
      </c>
      <c r="Q7" s="480" t="s">
        <v>224</v>
      </c>
      <c r="R7" s="480" t="s">
        <v>227</v>
      </c>
      <c r="S7" s="480" t="s">
        <v>236</v>
      </c>
      <c r="T7" s="482" t="s">
        <v>249</v>
      </c>
    </row>
    <row r="8" spans="2:20" ht="6" customHeight="1" x14ac:dyDescent="0.2">
      <c r="C8" s="393"/>
      <c r="D8" s="474"/>
      <c r="E8" s="475"/>
      <c r="F8" s="475"/>
      <c r="G8" s="475"/>
      <c r="H8" s="475"/>
      <c r="I8" s="476"/>
      <c r="J8" s="485"/>
      <c r="K8" s="485"/>
      <c r="L8" s="485"/>
      <c r="M8" s="485"/>
      <c r="N8" s="485"/>
      <c r="O8" s="485"/>
      <c r="P8" s="485"/>
      <c r="Q8" s="481"/>
      <c r="R8" s="481"/>
      <c r="S8" s="481"/>
      <c r="T8" s="483"/>
    </row>
    <row r="9" spans="2:20" ht="6" customHeight="1" x14ac:dyDescent="0.2">
      <c r="C9" s="393"/>
      <c r="D9" s="474"/>
      <c r="E9" s="475"/>
      <c r="F9" s="475"/>
      <c r="G9" s="475"/>
      <c r="H9" s="475"/>
      <c r="I9" s="476"/>
      <c r="J9" s="485"/>
      <c r="K9" s="485"/>
      <c r="L9" s="485"/>
      <c r="M9" s="485"/>
      <c r="N9" s="485"/>
      <c r="O9" s="485"/>
      <c r="P9" s="485"/>
      <c r="Q9" s="481"/>
      <c r="R9" s="481"/>
      <c r="S9" s="481"/>
      <c r="T9" s="483"/>
    </row>
    <row r="10" spans="2:20" ht="6" customHeight="1" x14ac:dyDescent="0.2">
      <c r="C10" s="393"/>
      <c r="D10" s="474"/>
      <c r="E10" s="475"/>
      <c r="F10" s="475"/>
      <c r="G10" s="475"/>
      <c r="H10" s="475"/>
      <c r="I10" s="476"/>
      <c r="J10" s="485"/>
      <c r="K10" s="485"/>
      <c r="L10" s="485"/>
      <c r="M10" s="485"/>
      <c r="N10" s="485"/>
      <c r="O10" s="485"/>
      <c r="P10" s="485"/>
      <c r="Q10" s="481"/>
      <c r="R10" s="481"/>
      <c r="S10" s="481"/>
      <c r="T10" s="483"/>
    </row>
    <row r="11" spans="2:20" ht="15" customHeight="1" thickBot="1" x14ac:dyDescent="0.25">
      <c r="C11" s="393"/>
      <c r="D11" s="477"/>
      <c r="E11" s="478"/>
      <c r="F11" s="478"/>
      <c r="G11" s="478"/>
      <c r="H11" s="478"/>
      <c r="I11" s="479"/>
      <c r="J11" s="99"/>
      <c r="K11" s="99"/>
      <c r="L11" s="99"/>
      <c r="M11" s="99"/>
      <c r="N11" s="99"/>
      <c r="O11" s="99"/>
      <c r="P11" s="99"/>
      <c r="Q11" s="23"/>
      <c r="R11" s="23"/>
      <c r="S11" s="23"/>
      <c r="T11" s="239"/>
    </row>
    <row r="12" spans="2:20" ht="14.25" thickTop="1" thickBot="1" x14ac:dyDescent="0.25">
      <c r="C12" s="393"/>
      <c r="D12" s="394"/>
      <c r="E12" s="395" t="s">
        <v>31</v>
      </c>
      <c r="F12" s="395"/>
      <c r="G12" s="395"/>
      <c r="H12" s="396" t="s">
        <v>32</v>
      </c>
      <c r="I12" s="397"/>
      <c r="J12" s="228">
        <v>371</v>
      </c>
      <c r="K12" s="228">
        <v>369</v>
      </c>
      <c r="L12" s="228">
        <v>366</v>
      </c>
      <c r="M12" s="228">
        <v>366</v>
      </c>
      <c r="N12" s="228">
        <v>362</v>
      </c>
      <c r="O12" s="228">
        <v>359</v>
      </c>
      <c r="P12" s="228">
        <v>358</v>
      </c>
      <c r="Q12" s="68">
        <v>355</v>
      </c>
      <c r="R12" s="68">
        <v>355</v>
      </c>
      <c r="S12" s="68">
        <v>354</v>
      </c>
      <c r="T12" s="333">
        <v>363</v>
      </c>
    </row>
    <row r="13" spans="2:20" ht="13.5" thickTop="1" x14ac:dyDescent="0.2">
      <c r="C13" s="393"/>
      <c r="D13" s="398"/>
      <c r="E13" s="399" t="s">
        <v>33</v>
      </c>
      <c r="F13" s="399"/>
      <c r="G13" s="399"/>
      <c r="H13" s="400" t="s">
        <v>34</v>
      </c>
      <c r="I13" s="401"/>
      <c r="J13" s="229">
        <v>68</v>
      </c>
      <c r="K13" s="229">
        <v>69</v>
      </c>
      <c r="L13" s="229">
        <v>69</v>
      </c>
      <c r="M13" s="229">
        <v>69</v>
      </c>
      <c r="N13" s="229">
        <v>67</v>
      </c>
      <c r="O13" s="229">
        <v>67</v>
      </c>
      <c r="P13" s="229">
        <v>66</v>
      </c>
      <c r="Q13" s="72">
        <v>65</v>
      </c>
      <c r="R13" s="72">
        <v>66</v>
      </c>
      <c r="S13" s="72">
        <v>67</v>
      </c>
      <c r="T13" s="331">
        <v>74</v>
      </c>
    </row>
    <row r="14" spans="2:20" ht="13.5" thickBot="1" x14ac:dyDescent="0.25">
      <c r="C14" s="393"/>
      <c r="D14" s="402"/>
      <c r="E14" s="403"/>
      <c r="F14" s="74" t="s">
        <v>35</v>
      </c>
      <c r="G14" s="74"/>
      <c r="H14" s="75" t="s">
        <v>36</v>
      </c>
      <c r="I14" s="76"/>
      <c r="J14" s="152">
        <v>68</v>
      </c>
      <c r="K14" s="152">
        <v>69</v>
      </c>
      <c r="L14" s="152">
        <v>69</v>
      </c>
      <c r="M14" s="152">
        <v>69</v>
      </c>
      <c r="N14" s="152">
        <v>67</v>
      </c>
      <c r="O14" s="152">
        <v>67</v>
      </c>
      <c r="P14" s="152">
        <v>66</v>
      </c>
      <c r="Q14" s="45">
        <v>65</v>
      </c>
      <c r="R14" s="45">
        <v>66</v>
      </c>
      <c r="S14" s="45">
        <v>67</v>
      </c>
      <c r="T14" s="329">
        <v>74</v>
      </c>
    </row>
    <row r="15" spans="2:20" x14ac:dyDescent="0.2">
      <c r="C15" s="393"/>
      <c r="D15" s="130"/>
      <c r="E15" s="131" t="s">
        <v>37</v>
      </c>
      <c r="F15" s="131"/>
      <c r="G15" s="131"/>
      <c r="H15" s="132" t="s">
        <v>38</v>
      </c>
      <c r="I15" s="133"/>
      <c r="J15" s="224">
        <v>34</v>
      </c>
      <c r="K15" s="224">
        <v>34</v>
      </c>
      <c r="L15" s="224">
        <v>34</v>
      </c>
      <c r="M15" s="224">
        <v>35</v>
      </c>
      <c r="N15" s="224">
        <v>35</v>
      </c>
      <c r="O15" s="224">
        <v>35</v>
      </c>
      <c r="P15" s="224">
        <v>35</v>
      </c>
      <c r="Q15" s="83">
        <v>35</v>
      </c>
      <c r="R15" s="83">
        <v>36</v>
      </c>
      <c r="S15" s="83">
        <v>35</v>
      </c>
      <c r="T15" s="240">
        <v>37</v>
      </c>
    </row>
    <row r="16" spans="2:20" ht="13.5" thickBot="1" x14ac:dyDescent="0.25">
      <c r="C16" s="393"/>
      <c r="D16" s="402"/>
      <c r="E16" s="403"/>
      <c r="F16" s="74" t="s">
        <v>39</v>
      </c>
      <c r="G16" s="74"/>
      <c r="H16" s="75" t="s">
        <v>40</v>
      </c>
      <c r="I16" s="76"/>
      <c r="J16" s="230">
        <v>34</v>
      </c>
      <c r="K16" s="230">
        <v>34</v>
      </c>
      <c r="L16" s="230">
        <v>34</v>
      </c>
      <c r="M16" s="230">
        <v>35</v>
      </c>
      <c r="N16" s="230">
        <v>35</v>
      </c>
      <c r="O16" s="230">
        <v>35</v>
      </c>
      <c r="P16" s="230">
        <v>35</v>
      </c>
      <c r="Q16" s="84">
        <v>35</v>
      </c>
      <c r="R16" s="84">
        <v>36</v>
      </c>
      <c r="S16" s="84">
        <v>35</v>
      </c>
      <c r="T16" s="332">
        <v>37</v>
      </c>
    </row>
    <row r="17" spans="3:20" x14ac:dyDescent="0.2">
      <c r="C17" s="393"/>
      <c r="D17" s="130"/>
      <c r="E17" s="131" t="s">
        <v>41</v>
      </c>
      <c r="F17" s="131"/>
      <c r="G17" s="131"/>
      <c r="H17" s="132" t="s">
        <v>42</v>
      </c>
      <c r="I17" s="133"/>
      <c r="J17" s="224">
        <v>39</v>
      </c>
      <c r="K17" s="224">
        <v>39</v>
      </c>
      <c r="L17" s="224">
        <v>38</v>
      </c>
      <c r="M17" s="224">
        <v>38</v>
      </c>
      <c r="N17" s="224">
        <v>38</v>
      </c>
      <c r="O17" s="224">
        <v>38</v>
      </c>
      <c r="P17" s="224">
        <v>38</v>
      </c>
      <c r="Q17" s="83">
        <v>37</v>
      </c>
      <c r="R17" s="83">
        <v>37</v>
      </c>
      <c r="S17" s="83">
        <v>37</v>
      </c>
      <c r="T17" s="240">
        <v>37</v>
      </c>
    </row>
    <row r="18" spans="3:20" x14ac:dyDescent="0.2">
      <c r="C18" s="393"/>
      <c r="D18" s="402"/>
      <c r="E18" s="403"/>
      <c r="F18" s="74" t="s">
        <v>43</v>
      </c>
      <c r="G18" s="74"/>
      <c r="H18" s="75" t="s">
        <v>44</v>
      </c>
      <c r="I18" s="76"/>
      <c r="J18" s="152">
        <v>25</v>
      </c>
      <c r="K18" s="152">
        <v>24</v>
      </c>
      <c r="L18" s="152">
        <v>23</v>
      </c>
      <c r="M18" s="152">
        <v>23</v>
      </c>
      <c r="N18" s="152">
        <v>23</v>
      </c>
      <c r="O18" s="152">
        <v>23</v>
      </c>
      <c r="P18" s="152">
        <v>23</v>
      </c>
      <c r="Q18" s="45">
        <v>22</v>
      </c>
      <c r="R18" s="45">
        <v>22</v>
      </c>
      <c r="S18" s="45">
        <v>22</v>
      </c>
      <c r="T18" s="329">
        <v>22</v>
      </c>
    </row>
    <row r="19" spans="3:20" ht="13.5" thickBot="1" x14ac:dyDescent="0.25">
      <c r="C19" s="393"/>
      <c r="D19" s="402"/>
      <c r="E19" s="403"/>
      <c r="F19" s="74" t="s">
        <v>45</v>
      </c>
      <c r="G19" s="74"/>
      <c r="H19" s="75" t="s">
        <v>46</v>
      </c>
      <c r="I19" s="76"/>
      <c r="J19" s="230">
        <v>14</v>
      </c>
      <c r="K19" s="230">
        <v>15</v>
      </c>
      <c r="L19" s="230">
        <v>15</v>
      </c>
      <c r="M19" s="230">
        <v>15</v>
      </c>
      <c r="N19" s="230">
        <v>15</v>
      </c>
      <c r="O19" s="230">
        <v>15</v>
      </c>
      <c r="P19" s="230">
        <v>15</v>
      </c>
      <c r="Q19" s="84">
        <v>15</v>
      </c>
      <c r="R19" s="84">
        <v>15</v>
      </c>
      <c r="S19" s="84">
        <v>15</v>
      </c>
      <c r="T19" s="332">
        <v>15</v>
      </c>
    </row>
    <row r="20" spans="3:20" x14ac:dyDescent="0.2">
      <c r="C20" s="393"/>
      <c r="D20" s="130"/>
      <c r="E20" s="131" t="s">
        <v>47</v>
      </c>
      <c r="F20" s="131"/>
      <c r="G20" s="131"/>
      <c r="H20" s="132" t="s">
        <v>48</v>
      </c>
      <c r="I20" s="133"/>
      <c r="J20" s="224">
        <v>33</v>
      </c>
      <c r="K20" s="224">
        <v>33</v>
      </c>
      <c r="L20" s="224">
        <v>33</v>
      </c>
      <c r="M20" s="224">
        <v>32</v>
      </c>
      <c r="N20" s="224">
        <v>32</v>
      </c>
      <c r="O20" s="224">
        <v>32</v>
      </c>
      <c r="P20" s="224">
        <v>32</v>
      </c>
      <c r="Q20" s="83">
        <v>32</v>
      </c>
      <c r="R20" s="83">
        <v>32</v>
      </c>
      <c r="S20" s="83">
        <v>31</v>
      </c>
      <c r="T20" s="240">
        <v>31</v>
      </c>
    </row>
    <row r="21" spans="3:20" x14ac:dyDescent="0.2">
      <c r="C21" s="393"/>
      <c r="D21" s="402"/>
      <c r="E21" s="403"/>
      <c r="F21" s="74" t="s">
        <v>49</v>
      </c>
      <c r="G21" s="74"/>
      <c r="H21" s="75" t="s">
        <v>50</v>
      </c>
      <c r="I21" s="76"/>
      <c r="J21" s="152">
        <v>10</v>
      </c>
      <c r="K21" s="152">
        <v>10</v>
      </c>
      <c r="L21" s="152">
        <v>10</v>
      </c>
      <c r="M21" s="152">
        <v>10</v>
      </c>
      <c r="N21" s="152">
        <v>10</v>
      </c>
      <c r="O21" s="152">
        <v>10</v>
      </c>
      <c r="P21" s="152">
        <v>10</v>
      </c>
      <c r="Q21" s="45">
        <v>10</v>
      </c>
      <c r="R21" s="45">
        <v>10</v>
      </c>
      <c r="S21" s="45">
        <v>9</v>
      </c>
      <c r="T21" s="329">
        <v>9</v>
      </c>
    </row>
    <row r="22" spans="3:20" ht="13.5" thickBot="1" x14ac:dyDescent="0.25">
      <c r="C22" s="393"/>
      <c r="D22" s="402"/>
      <c r="E22" s="403"/>
      <c r="F22" s="74" t="s">
        <v>51</v>
      </c>
      <c r="G22" s="74"/>
      <c r="H22" s="75" t="s">
        <v>52</v>
      </c>
      <c r="I22" s="76"/>
      <c r="J22" s="230">
        <v>23</v>
      </c>
      <c r="K22" s="230">
        <v>23</v>
      </c>
      <c r="L22" s="230">
        <v>23</v>
      </c>
      <c r="M22" s="230">
        <v>22</v>
      </c>
      <c r="N22" s="230">
        <v>22</v>
      </c>
      <c r="O22" s="230">
        <v>22</v>
      </c>
      <c r="P22" s="230">
        <v>22</v>
      </c>
      <c r="Q22" s="84">
        <v>22</v>
      </c>
      <c r="R22" s="84">
        <v>22</v>
      </c>
      <c r="S22" s="84">
        <v>22</v>
      </c>
      <c r="T22" s="332">
        <v>22</v>
      </c>
    </row>
    <row r="23" spans="3:20" x14ac:dyDescent="0.2">
      <c r="C23" s="393"/>
      <c r="D23" s="130"/>
      <c r="E23" s="131" t="s">
        <v>53</v>
      </c>
      <c r="F23" s="131"/>
      <c r="G23" s="131"/>
      <c r="H23" s="132" t="s">
        <v>54</v>
      </c>
      <c r="I23" s="133"/>
      <c r="J23" s="224">
        <v>54</v>
      </c>
      <c r="K23" s="224">
        <v>55</v>
      </c>
      <c r="L23" s="224">
        <v>53</v>
      </c>
      <c r="M23" s="224">
        <v>55</v>
      </c>
      <c r="N23" s="224">
        <v>55</v>
      </c>
      <c r="O23" s="224">
        <v>54</v>
      </c>
      <c r="P23" s="224">
        <v>54</v>
      </c>
      <c r="Q23" s="83">
        <v>53</v>
      </c>
      <c r="R23" s="83">
        <v>52</v>
      </c>
      <c r="S23" s="83">
        <v>52</v>
      </c>
      <c r="T23" s="240">
        <v>52</v>
      </c>
    </row>
    <row r="24" spans="3:20" x14ac:dyDescent="0.2">
      <c r="C24" s="393"/>
      <c r="D24" s="402"/>
      <c r="E24" s="403"/>
      <c r="F24" s="74" t="s">
        <v>55</v>
      </c>
      <c r="G24" s="74"/>
      <c r="H24" s="75" t="s">
        <v>56</v>
      </c>
      <c r="I24" s="76"/>
      <c r="J24" s="152">
        <v>14</v>
      </c>
      <c r="K24" s="152">
        <v>14</v>
      </c>
      <c r="L24" s="152">
        <v>14</v>
      </c>
      <c r="M24" s="152">
        <v>14</v>
      </c>
      <c r="N24" s="152">
        <v>14</v>
      </c>
      <c r="O24" s="152">
        <v>13</v>
      </c>
      <c r="P24" s="152">
        <v>13</v>
      </c>
      <c r="Q24" s="45">
        <v>13</v>
      </c>
      <c r="R24" s="45">
        <v>13</v>
      </c>
      <c r="S24" s="45">
        <v>13</v>
      </c>
      <c r="T24" s="329">
        <v>13</v>
      </c>
    </row>
    <row r="25" spans="3:20" x14ac:dyDescent="0.2">
      <c r="C25" s="393"/>
      <c r="D25" s="402"/>
      <c r="E25" s="403"/>
      <c r="F25" s="74" t="s">
        <v>57</v>
      </c>
      <c r="G25" s="74"/>
      <c r="H25" s="75" t="s">
        <v>58</v>
      </c>
      <c r="I25" s="76"/>
      <c r="J25" s="152">
        <v>19</v>
      </c>
      <c r="K25" s="152">
        <v>20</v>
      </c>
      <c r="L25" s="152">
        <v>19</v>
      </c>
      <c r="M25" s="152">
        <v>21</v>
      </c>
      <c r="N25" s="152">
        <v>21</v>
      </c>
      <c r="O25" s="152">
        <v>21</v>
      </c>
      <c r="P25" s="152">
        <v>21</v>
      </c>
      <c r="Q25" s="45">
        <v>20</v>
      </c>
      <c r="R25" s="45">
        <v>19</v>
      </c>
      <c r="S25" s="45">
        <v>19</v>
      </c>
      <c r="T25" s="329">
        <v>19</v>
      </c>
    </row>
    <row r="26" spans="3:20" ht="13.5" thickBot="1" x14ac:dyDescent="0.25">
      <c r="C26" s="393"/>
      <c r="D26" s="402"/>
      <c r="E26" s="403"/>
      <c r="F26" s="74" t="s">
        <v>59</v>
      </c>
      <c r="G26" s="74"/>
      <c r="H26" s="75" t="s">
        <v>60</v>
      </c>
      <c r="I26" s="76"/>
      <c r="J26" s="230">
        <v>21</v>
      </c>
      <c r="K26" s="230">
        <v>21</v>
      </c>
      <c r="L26" s="230">
        <v>20</v>
      </c>
      <c r="M26" s="230">
        <v>20</v>
      </c>
      <c r="N26" s="230">
        <v>20</v>
      </c>
      <c r="O26" s="230">
        <v>20</v>
      </c>
      <c r="P26" s="230">
        <v>20</v>
      </c>
      <c r="Q26" s="84">
        <v>20</v>
      </c>
      <c r="R26" s="84">
        <v>20</v>
      </c>
      <c r="S26" s="84">
        <v>20</v>
      </c>
      <c r="T26" s="332">
        <v>20</v>
      </c>
    </row>
    <row r="27" spans="3:20" x14ac:dyDescent="0.2">
      <c r="C27" s="393"/>
      <c r="D27" s="130"/>
      <c r="E27" s="131" t="s">
        <v>61</v>
      </c>
      <c r="F27" s="131"/>
      <c r="G27" s="131"/>
      <c r="H27" s="132" t="s">
        <v>62</v>
      </c>
      <c r="I27" s="133"/>
      <c r="J27" s="224">
        <v>60</v>
      </c>
      <c r="K27" s="224">
        <v>59</v>
      </c>
      <c r="L27" s="224">
        <v>59</v>
      </c>
      <c r="M27" s="224">
        <v>59</v>
      </c>
      <c r="N27" s="224">
        <v>58</v>
      </c>
      <c r="O27" s="224">
        <v>58</v>
      </c>
      <c r="P27" s="224">
        <v>58</v>
      </c>
      <c r="Q27" s="83">
        <v>58</v>
      </c>
      <c r="R27" s="83">
        <v>58</v>
      </c>
      <c r="S27" s="83">
        <v>58</v>
      </c>
      <c r="T27" s="240">
        <v>58</v>
      </c>
    </row>
    <row r="28" spans="3:20" x14ac:dyDescent="0.2">
      <c r="C28" s="393"/>
      <c r="D28" s="402"/>
      <c r="E28" s="403"/>
      <c r="F28" s="74" t="s">
        <v>203</v>
      </c>
      <c r="G28" s="74"/>
      <c r="H28" s="75" t="s">
        <v>132</v>
      </c>
      <c r="I28" s="76"/>
      <c r="J28" s="152">
        <v>18</v>
      </c>
      <c r="K28" s="152">
        <v>18</v>
      </c>
      <c r="L28" s="152">
        <v>18</v>
      </c>
      <c r="M28" s="152">
        <v>18</v>
      </c>
      <c r="N28" s="152">
        <v>18</v>
      </c>
      <c r="O28" s="152">
        <v>18</v>
      </c>
      <c r="P28" s="152">
        <v>18</v>
      </c>
      <c r="Q28" s="45">
        <v>18</v>
      </c>
      <c r="R28" s="45">
        <v>18</v>
      </c>
      <c r="S28" s="45">
        <v>18</v>
      </c>
      <c r="T28" s="329">
        <v>18</v>
      </c>
    </row>
    <row r="29" spans="3:20" ht="13.5" thickBot="1" x14ac:dyDescent="0.25">
      <c r="C29" s="393"/>
      <c r="D29" s="402"/>
      <c r="E29" s="403"/>
      <c r="F29" s="74" t="s">
        <v>63</v>
      </c>
      <c r="G29" s="74"/>
      <c r="H29" s="75" t="s">
        <v>133</v>
      </c>
      <c r="I29" s="76"/>
      <c r="J29" s="230">
        <v>42</v>
      </c>
      <c r="K29" s="230">
        <v>41</v>
      </c>
      <c r="L29" s="230">
        <v>41</v>
      </c>
      <c r="M29" s="230">
        <v>41</v>
      </c>
      <c r="N29" s="230">
        <v>40</v>
      </c>
      <c r="O29" s="230">
        <v>40</v>
      </c>
      <c r="P29" s="230">
        <v>40</v>
      </c>
      <c r="Q29" s="84">
        <v>40</v>
      </c>
      <c r="R29" s="84">
        <v>40</v>
      </c>
      <c r="S29" s="84">
        <v>40</v>
      </c>
      <c r="T29" s="332">
        <v>40</v>
      </c>
    </row>
    <row r="30" spans="3:20" x14ac:dyDescent="0.2">
      <c r="C30" s="393"/>
      <c r="D30" s="130"/>
      <c r="E30" s="131" t="s">
        <v>64</v>
      </c>
      <c r="F30" s="131"/>
      <c r="G30" s="131"/>
      <c r="H30" s="132" t="s">
        <v>65</v>
      </c>
      <c r="I30" s="133"/>
      <c r="J30" s="224">
        <v>37</v>
      </c>
      <c r="K30" s="224">
        <v>36</v>
      </c>
      <c r="L30" s="224">
        <v>36</v>
      </c>
      <c r="M30" s="224">
        <v>36</v>
      </c>
      <c r="N30" s="224">
        <v>35</v>
      </c>
      <c r="O30" s="224">
        <v>35</v>
      </c>
      <c r="P30" s="224">
        <v>35</v>
      </c>
      <c r="Q30" s="83">
        <v>35</v>
      </c>
      <c r="R30" s="83">
        <v>35</v>
      </c>
      <c r="S30" s="83">
        <v>35</v>
      </c>
      <c r="T30" s="240">
        <v>35</v>
      </c>
    </row>
    <row r="31" spans="3:20" x14ac:dyDescent="0.2">
      <c r="C31" s="393"/>
      <c r="D31" s="402"/>
      <c r="E31" s="74"/>
      <c r="F31" s="74" t="s">
        <v>66</v>
      </c>
      <c r="G31" s="74"/>
      <c r="H31" s="75" t="s">
        <v>67</v>
      </c>
      <c r="I31" s="76"/>
      <c r="J31" s="152">
        <v>20</v>
      </c>
      <c r="K31" s="152">
        <v>19</v>
      </c>
      <c r="L31" s="152">
        <v>20</v>
      </c>
      <c r="M31" s="152">
        <v>20</v>
      </c>
      <c r="N31" s="152">
        <v>19</v>
      </c>
      <c r="O31" s="152">
        <v>19</v>
      </c>
      <c r="P31" s="152">
        <v>19</v>
      </c>
      <c r="Q31" s="45">
        <v>19</v>
      </c>
      <c r="R31" s="45">
        <v>19</v>
      </c>
      <c r="S31" s="45">
        <v>19</v>
      </c>
      <c r="T31" s="329">
        <v>19</v>
      </c>
    </row>
    <row r="32" spans="3:20" ht="13.5" thickBot="1" x14ac:dyDescent="0.25">
      <c r="C32" s="393"/>
      <c r="D32" s="402"/>
      <c r="E32" s="74"/>
      <c r="F32" s="74" t="s">
        <v>68</v>
      </c>
      <c r="G32" s="74"/>
      <c r="H32" s="75" t="s">
        <v>69</v>
      </c>
      <c r="I32" s="76"/>
      <c r="J32" s="230">
        <v>17</v>
      </c>
      <c r="K32" s="230">
        <v>17</v>
      </c>
      <c r="L32" s="230">
        <v>16</v>
      </c>
      <c r="M32" s="230">
        <v>16</v>
      </c>
      <c r="N32" s="230">
        <v>16</v>
      </c>
      <c r="O32" s="230">
        <v>16</v>
      </c>
      <c r="P32" s="230">
        <v>16</v>
      </c>
      <c r="Q32" s="84">
        <v>16</v>
      </c>
      <c r="R32" s="84">
        <v>16</v>
      </c>
      <c r="S32" s="84">
        <v>16</v>
      </c>
      <c r="T32" s="332">
        <v>16</v>
      </c>
    </row>
    <row r="33" spans="3:20" x14ac:dyDescent="0.2">
      <c r="C33" s="393"/>
      <c r="D33" s="130"/>
      <c r="E33" s="131" t="s">
        <v>70</v>
      </c>
      <c r="F33" s="131"/>
      <c r="G33" s="131"/>
      <c r="H33" s="132" t="s">
        <v>71</v>
      </c>
      <c r="I33" s="133"/>
      <c r="J33" s="224">
        <v>46</v>
      </c>
      <c r="K33" s="224">
        <v>44</v>
      </c>
      <c r="L33" s="224">
        <v>44</v>
      </c>
      <c r="M33" s="224">
        <v>42</v>
      </c>
      <c r="N33" s="224">
        <v>42</v>
      </c>
      <c r="O33" s="224">
        <v>40</v>
      </c>
      <c r="P33" s="224">
        <v>40</v>
      </c>
      <c r="Q33" s="83">
        <v>40</v>
      </c>
      <c r="R33" s="83">
        <v>39</v>
      </c>
      <c r="S33" s="83">
        <v>39</v>
      </c>
      <c r="T33" s="240">
        <v>39</v>
      </c>
    </row>
    <row r="34" spans="3:20" ht="13.5" thickBot="1" x14ac:dyDescent="0.25">
      <c r="C34" s="393"/>
      <c r="D34" s="402"/>
      <c r="E34" s="74"/>
      <c r="F34" s="74" t="s">
        <v>72</v>
      </c>
      <c r="G34" s="74"/>
      <c r="H34" s="75" t="s">
        <v>73</v>
      </c>
      <c r="I34" s="76"/>
      <c r="J34" s="230">
        <v>46</v>
      </c>
      <c r="K34" s="230">
        <v>44</v>
      </c>
      <c r="L34" s="230">
        <v>44</v>
      </c>
      <c r="M34" s="230">
        <v>42</v>
      </c>
      <c r="N34" s="230">
        <v>42</v>
      </c>
      <c r="O34" s="230">
        <v>40</v>
      </c>
      <c r="P34" s="230">
        <v>40</v>
      </c>
      <c r="Q34" s="84">
        <v>40</v>
      </c>
      <c r="R34" s="84">
        <v>39</v>
      </c>
      <c r="S34" s="84">
        <v>39</v>
      </c>
      <c r="T34" s="332">
        <v>39</v>
      </c>
    </row>
    <row r="35" spans="3:20" ht="13.5" x14ac:dyDescent="0.25">
      <c r="D35" s="354"/>
      <c r="E35" s="404"/>
      <c r="F35" s="404"/>
      <c r="G35" s="404"/>
      <c r="H35" s="404"/>
      <c r="I35" s="354"/>
      <c r="J35" s="354"/>
      <c r="K35" s="354"/>
      <c r="L35" s="354"/>
      <c r="M35" s="354"/>
      <c r="N35" s="354"/>
      <c r="O35" s="354"/>
      <c r="P35" s="354"/>
      <c r="Q35" s="354"/>
      <c r="R35" s="354"/>
      <c r="S35" s="354"/>
      <c r="T35" s="355" t="s">
        <v>198</v>
      </c>
    </row>
  </sheetData>
  <mergeCells count="12">
    <mergeCell ref="D7:I11"/>
    <mergeCell ref="R7:R10"/>
    <mergeCell ref="T7:T10"/>
    <mergeCell ref="N7:N10"/>
    <mergeCell ref="M7:M10"/>
    <mergeCell ref="J7:J10"/>
    <mergeCell ref="L7:L10"/>
    <mergeCell ref="K7:K10"/>
    <mergeCell ref="S7:S10"/>
    <mergeCell ref="O7:O10"/>
    <mergeCell ref="Q7:Q10"/>
    <mergeCell ref="P7:P10"/>
  </mergeCells>
  <phoneticPr fontId="0" type="noConversion"/>
  <conditionalFormatting sqref="D6">
    <cfRule type="cellIs" dxfId="51" priority="3" stopIfTrue="1" operator="equal">
      <formula>"   sem (do závorky) poznámku, proč vývojová řada nezečíná jako obvykle - nebo červenou buňku vymazat"</formula>
    </cfRule>
  </conditionalFormatting>
  <conditionalFormatting sqref="G6 T35">
    <cfRule type="expression" dxfId="5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autoPageBreaks="0"/>
  </sheetPr>
  <dimension ref="B1:T36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1.140625" style="55" customWidth="1"/>
    <col min="5" max="6" width="2.140625" style="55" customWidth="1"/>
    <col min="7" max="7" width="14.7109375" style="55" customWidth="1"/>
    <col min="8" max="8" width="8.7109375" style="55" customWidth="1"/>
    <col min="9" max="9" width="2.42578125" style="55" customWidth="1"/>
    <col min="10" max="20" width="8.140625" style="55" customWidth="1"/>
    <col min="21" max="29" width="9.7109375" style="55" customWidth="1"/>
    <col min="30" max="16384" width="9.140625" style="55"/>
  </cols>
  <sheetData>
    <row r="1" spans="2:20" hidden="1" x14ac:dyDescent="0.2"/>
    <row r="2" spans="2:20" hidden="1" x14ac:dyDescent="0.2"/>
    <row r="3" spans="2:20" ht="9" customHeight="1" x14ac:dyDescent="0.2">
      <c r="C3" s="54"/>
    </row>
    <row r="4" spans="2:20" s="56" customFormat="1" ht="15.75" x14ac:dyDescent="0.2">
      <c r="D4" s="20" t="s">
        <v>111</v>
      </c>
      <c r="E4" s="57"/>
      <c r="F4" s="57"/>
      <c r="G4" s="57"/>
      <c r="H4" s="20" t="s">
        <v>151</v>
      </c>
      <c r="I4" s="20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2:20" s="56" customFormat="1" ht="15.75" x14ac:dyDescent="0.2">
      <c r="B5" s="201">
        <v>18</v>
      </c>
      <c r="D5" s="203" t="s">
        <v>252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2:20" s="59" customFormat="1" ht="21" customHeight="1" thickBot="1" x14ac:dyDescent="0.25">
      <c r="D6" s="21"/>
      <c r="E6" s="60"/>
      <c r="F6" s="60"/>
      <c r="G6" s="60"/>
      <c r="H6" s="60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22"/>
    </row>
    <row r="7" spans="2:20" ht="6" customHeight="1" x14ac:dyDescent="0.2">
      <c r="C7" s="24"/>
      <c r="D7" s="455" t="s">
        <v>74</v>
      </c>
      <c r="E7" s="456"/>
      <c r="F7" s="456"/>
      <c r="G7" s="456"/>
      <c r="H7" s="456"/>
      <c r="I7" s="457"/>
      <c r="J7" s="444" t="s">
        <v>195</v>
      </c>
      <c r="K7" s="444" t="s">
        <v>200</v>
      </c>
      <c r="L7" s="444" t="s">
        <v>204</v>
      </c>
      <c r="M7" s="444" t="s">
        <v>212</v>
      </c>
      <c r="N7" s="444" t="s">
        <v>214</v>
      </c>
      <c r="O7" s="444" t="s">
        <v>220</v>
      </c>
      <c r="P7" s="444" t="s">
        <v>222</v>
      </c>
      <c r="Q7" s="469" t="s">
        <v>224</v>
      </c>
      <c r="R7" s="469" t="s">
        <v>227</v>
      </c>
      <c r="S7" s="469" t="s">
        <v>236</v>
      </c>
      <c r="T7" s="467" t="s">
        <v>249</v>
      </c>
    </row>
    <row r="8" spans="2:20" ht="6" customHeight="1" x14ac:dyDescent="0.2">
      <c r="C8" s="24"/>
      <c r="D8" s="458"/>
      <c r="E8" s="459"/>
      <c r="F8" s="459"/>
      <c r="G8" s="459"/>
      <c r="H8" s="459"/>
      <c r="I8" s="460"/>
      <c r="J8" s="445"/>
      <c r="K8" s="445"/>
      <c r="L8" s="445"/>
      <c r="M8" s="445"/>
      <c r="N8" s="445"/>
      <c r="O8" s="445"/>
      <c r="P8" s="445"/>
      <c r="Q8" s="470"/>
      <c r="R8" s="470"/>
      <c r="S8" s="470"/>
      <c r="T8" s="468"/>
    </row>
    <row r="9" spans="2:20" ht="6" customHeight="1" x14ac:dyDescent="0.2">
      <c r="C9" s="24"/>
      <c r="D9" s="458"/>
      <c r="E9" s="459"/>
      <c r="F9" s="459"/>
      <c r="G9" s="459"/>
      <c r="H9" s="459"/>
      <c r="I9" s="460"/>
      <c r="J9" s="445"/>
      <c r="K9" s="445"/>
      <c r="L9" s="445"/>
      <c r="M9" s="445"/>
      <c r="N9" s="445"/>
      <c r="O9" s="445"/>
      <c r="P9" s="445"/>
      <c r="Q9" s="470"/>
      <c r="R9" s="470"/>
      <c r="S9" s="470"/>
      <c r="T9" s="468"/>
    </row>
    <row r="10" spans="2:20" ht="6" customHeight="1" x14ac:dyDescent="0.2">
      <c r="C10" s="24"/>
      <c r="D10" s="458"/>
      <c r="E10" s="459"/>
      <c r="F10" s="459"/>
      <c r="G10" s="459"/>
      <c r="H10" s="459"/>
      <c r="I10" s="460"/>
      <c r="J10" s="445"/>
      <c r="K10" s="445"/>
      <c r="L10" s="445"/>
      <c r="M10" s="445"/>
      <c r="N10" s="445"/>
      <c r="O10" s="445"/>
      <c r="P10" s="445"/>
      <c r="Q10" s="470"/>
      <c r="R10" s="470"/>
      <c r="S10" s="470"/>
      <c r="T10" s="468"/>
    </row>
    <row r="11" spans="2:20" ht="15" customHeight="1" thickBot="1" x14ac:dyDescent="0.25">
      <c r="C11" s="24"/>
      <c r="D11" s="461"/>
      <c r="E11" s="462"/>
      <c r="F11" s="462"/>
      <c r="G11" s="462"/>
      <c r="H11" s="462"/>
      <c r="I11" s="463"/>
      <c r="J11" s="370"/>
      <c r="K11" s="370"/>
      <c r="L11" s="370"/>
      <c r="M11" s="370"/>
      <c r="N11" s="370"/>
      <c r="O11" s="370"/>
      <c r="P11" s="370"/>
      <c r="Q11" s="369"/>
      <c r="R11" s="369"/>
      <c r="S11" s="369"/>
      <c r="T11" s="371"/>
    </row>
    <row r="12" spans="2:20" ht="14.25" thickTop="1" thickBot="1" x14ac:dyDescent="0.25">
      <c r="C12" s="24"/>
      <c r="D12" s="85" t="s">
        <v>75</v>
      </c>
      <c r="E12" s="86"/>
      <c r="F12" s="86"/>
      <c r="G12" s="86"/>
      <c r="H12" s="86"/>
      <c r="I12" s="86"/>
      <c r="J12" s="88"/>
      <c r="K12" s="88"/>
      <c r="L12" s="88"/>
      <c r="M12" s="88"/>
      <c r="N12" s="88"/>
      <c r="O12" s="88"/>
      <c r="P12" s="88"/>
      <c r="Q12" s="87"/>
      <c r="R12" s="87"/>
      <c r="S12" s="87"/>
      <c r="T12" s="126"/>
    </row>
    <row r="13" spans="2:20" x14ac:dyDescent="0.2">
      <c r="C13" s="24"/>
      <c r="D13" s="25"/>
      <c r="E13" s="80" t="s">
        <v>22</v>
      </c>
      <c r="F13" s="26"/>
      <c r="G13" s="26"/>
      <c r="H13" s="27"/>
      <c r="I13" s="28"/>
      <c r="J13" s="231">
        <v>371</v>
      </c>
      <c r="K13" s="231">
        <v>369</v>
      </c>
      <c r="L13" s="231">
        <v>366</v>
      </c>
      <c r="M13" s="231">
        <v>366</v>
      </c>
      <c r="N13" s="231">
        <v>362</v>
      </c>
      <c r="O13" s="231">
        <v>359</v>
      </c>
      <c r="P13" s="231">
        <v>358</v>
      </c>
      <c r="Q13" s="204">
        <v>355</v>
      </c>
      <c r="R13" s="204">
        <v>355</v>
      </c>
      <c r="S13" s="204">
        <v>354</v>
      </c>
      <c r="T13" s="336">
        <v>363</v>
      </c>
    </row>
    <row r="14" spans="2:20" x14ac:dyDescent="0.2">
      <c r="C14" s="24"/>
      <c r="D14" s="29"/>
      <c r="E14" s="486" t="s">
        <v>76</v>
      </c>
      <c r="F14" s="90" t="s">
        <v>137</v>
      </c>
      <c r="G14" s="30"/>
      <c r="H14" s="31"/>
      <c r="I14" s="32"/>
      <c r="J14" s="233">
        <v>312</v>
      </c>
      <c r="K14" s="233">
        <v>306</v>
      </c>
      <c r="L14" s="233">
        <v>302</v>
      </c>
      <c r="M14" s="233">
        <v>305</v>
      </c>
      <c r="N14" s="233">
        <v>298</v>
      </c>
      <c r="O14" s="233">
        <v>297</v>
      </c>
      <c r="P14" s="233">
        <v>293</v>
      </c>
      <c r="Q14" s="206">
        <v>293</v>
      </c>
      <c r="R14" s="206">
        <v>289</v>
      </c>
      <c r="S14" s="206">
        <v>288</v>
      </c>
      <c r="T14" s="334">
        <v>295</v>
      </c>
    </row>
    <row r="15" spans="2:20" x14ac:dyDescent="0.2">
      <c r="C15" s="24"/>
      <c r="D15" s="34"/>
      <c r="E15" s="487"/>
      <c r="F15" s="91" t="s">
        <v>77</v>
      </c>
      <c r="G15" s="47"/>
      <c r="H15" s="48"/>
      <c r="I15" s="49"/>
      <c r="J15" s="234">
        <v>316</v>
      </c>
      <c r="K15" s="234">
        <v>315</v>
      </c>
      <c r="L15" s="234">
        <v>315</v>
      </c>
      <c r="M15" s="234">
        <v>316</v>
      </c>
      <c r="N15" s="234">
        <v>314</v>
      </c>
      <c r="O15" s="234">
        <v>314</v>
      </c>
      <c r="P15" s="234">
        <v>311</v>
      </c>
      <c r="Q15" s="208">
        <v>308</v>
      </c>
      <c r="R15" s="208">
        <v>308</v>
      </c>
      <c r="S15" s="208">
        <v>306</v>
      </c>
      <c r="T15" s="337">
        <v>306</v>
      </c>
    </row>
    <row r="16" spans="2:20" x14ac:dyDescent="0.2">
      <c r="C16" s="24"/>
      <c r="D16" s="34"/>
      <c r="E16" s="487"/>
      <c r="F16" s="488" t="s">
        <v>76</v>
      </c>
      <c r="G16" s="47" t="s">
        <v>78</v>
      </c>
      <c r="H16" s="48"/>
      <c r="I16" s="49"/>
      <c r="J16" s="234">
        <v>67</v>
      </c>
      <c r="K16" s="234">
        <v>67</v>
      </c>
      <c r="L16" s="234">
        <v>68</v>
      </c>
      <c r="M16" s="234">
        <v>71</v>
      </c>
      <c r="N16" s="234">
        <v>70</v>
      </c>
      <c r="O16" s="234">
        <v>70</v>
      </c>
      <c r="P16" s="234">
        <v>69</v>
      </c>
      <c r="Q16" s="208">
        <v>69</v>
      </c>
      <c r="R16" s="208">
        <v>69</v>
      </c>
      <c r="S16" s="208">
        <v>67</v>
      </c>
      <c r="T16" s="337">
        <v>68</v>
      </c>
    </row>
    <row r="17" spans="3:20" ht="13.5" thickBot="1" x14ac:dyDescent="0.25">
      <c r="C17" s="24"/>
      <c r="D17" s="34"/>
      <c r="E17" s="487"/>
      <c r="F17" s="489"/>
      <c r="G17" s="47" t="s">
        <v>119</v>
      </c>
      <c r="H17" s="48"/>
      <c r="I17" s="49"/>
      <c r="J17" s="235">
        <v>280</v>
      </c>
      <c r="K17" s="235">
        <v>279</v>
      </c>
      <c r="L17" s="235">
        <v>279</v>
      </c>
      <c r="M17" s="235">
        <v>276</v>
      </c>
      <c r="N17" s="235">
        <v>276</v>
      </c>
      <c r="O17" s="235">
        <v>276</v>
      </c>
      <c r="P17" s="235">
        <v>273</v>
      </c>
      <c r="Q17" s="210">
        <v>271</v>
      </c>
      <c r="R17" s="210">
        <v>269</v>
      </c>
      <c r="S17" s="210">
        <v>268</v>
      </c>
      <c r="T17" s="338">
        <v>268</v>
      </c>
    </row>
    <row r="18" spans="3:20" ht="13.5" thickBot="1" x14ac:dyDescent="0.25">
      <c r="C18" s="24"/>
      <c r="D18" s="92" t="s">
        <v>79</v>
      </c>
      <c r="E18" s="93"/>
      <c r="F18" s="93"/>
      <c r="G18" s="93"/>
      <c r="H18" s="93"/>
      <c r="I18" s="93"/>
      <c r="J18" s="213"/>
      <c r="K18" s="213"/>
      <c r="L18" s="213"/>
      <c r="M18" s="213"/>
      <c r="N18" s="213"/>
      <c r="O18" s="213"/>
      <c r="P18" s="213"/>
      <c r="Q18" s="238"/>
      <c r="R18" s="238"/>
      <c r="S18" s="238"/>
      <c r="T18" s="335"/>
    </row>
    <row r="19" spans="3:20" x14ac:dyDescent="0.2">
      <c r="C19" s="24"/>
      <c r="D19" s="25"/>
      <c r="E19" s="80" t="s">
        <v>22</v>
      </c>
      <c r="F19" s="26"/>
      <c r="G19" s="26"/>
      <c r="H19" s="27"/>
      <c r="I19" s="28"/>
      <c r="J19" s="231">
        <v>371</v>
      </c>
      <c r="K19" s="231">
        <v>368</v>
      </c>
      <c r="L19" s="231">
        <v>365</v>
      </c>
      <c r="M19" s="231">
        <v>365</v>
      </c>
      <c r="N19" s="231">
        <v>362</v>
      </c>
      <c r="O19" s="231">
        <v>359</v>
      </c>
      <c r="P19" s="231">
        <v>358</v>
      </c>
      <c r="Q19" s="204">
        <v>355</v>
      </c>
      <c r="R19" s="204">
        <v>355</v>
      </c>
      <c r="S19" s="204">
        <v>354</v>
      </c>
      <c r="T19" s="336">
        <v>363</v>
      </c>
    </row>
    <row r="20" spans="3:20" x14ac:dyDescent="0.2">
      <c r="C20" s="24"/>
      <c r="D20" s="29"/>
      <c r="E20" s="486" t="s">
        <v>76</v>
      </c>
      <c r="F20" s="90" t="s">
        <v>137</v>
      </c>
      <c r="G20" s="30"/>
      <c r="H20" s="31"/>
      <c r="I20" s="32"/>
      <c r="J20" s="233">
        <v>309</v>
      </c>
      <c r="K20" s="233">
        <v>302</v>
      </c>
      <c r="L20" s="233">
        <v>298</v>
      </c>
      <c r="M20" s="233">
        <v>301</v>
      </c>
      <c r="N20" s="233">
        <v>295</v>
      </c>
      <c r="O20" s="233">
        <v>294</v>
      </c>
      <c r="P20" s="233">
        <v>290</v>
      </c>
      <c r="Q20" s="206">
        <v>290</v>
      </c>
      <c r="R20" s="206">
        <v>287</v>
      </c>
      <c r="S20" s="206">
        <v>287</v>
      </c>
      <c r="T20" s="334">
        <v>294</v>
      </c>
    </row>
    <row r="21" spans="3:20" x14ac:dyDescent="0.2">
      <c r="C21" s="24"/>
      <c r="D21" s="34"/>
      <c r="E21" s="487"/>
      <c r="F21" s="91" t="s">
        <v>77</v>
      </c>
      <c r="G21" s="47"/>
      <c r="H21" s="48"/>
      <c r="I21" s="49"/>
      <c r="J21" s="234">
        <v>316</v>
      </c>
      <c r="K21" s="234">
        <v>315</v>
      </c>
      <c r="L21" s="234">
        <v>315</v>
      </c>
      <c r="M21" s="234">
        <v>316</v>
      </c>
      <c r="N21" s="234">
        <v>314</v>
      </c>
      <c r="O21" s="234">
        <v>314</v>
      </c>
      <c r="P21" s="234">
        <v>311</v>
      </c>
      <c r="Q21" s="208">
        <v>308</v>
      </c>
      <c r="R21" s="208">
        <v>308</v>
      </c>
      <c r="S21" s="208">
        <v>306</v>
      </c>
      <c r="T21" s="337">
        <v>306</v>
      </c>
    </row>
    <row r="22" spans="3:20" x14ac:dyDescent="0.2">
      <c r="C22" s="24"/>
      <c r="D22" s="34"/>
      <c r="E22" s="487"/>
      <c r="F22" s="488" t="s">
        <v>76</v>
      </c>
      <c r="G22" s="47" t="s">
        <v>78</v>
      </c>
      <c r="H22" s="48"/>
      <c r="I22" s="49"/>
      <c r="J22" s="234">
        <v>67</v>
      </c>
      <c r="K22" s="234">
        <v>67</v>
      </c>
      <c r="L22" s="234">
        <v>68</v>
      </c>
      <c r="M22" s="234">
        <v>71</v>
      </c>
      <c r="N22" s="234">
        <v>70</v>
      </c>
      <c r="O22" s="234">
        <v>70</v>
      </c>
      <c r="P22" s="234">
        <v>69</v>
      </c>
      <c r="Q22" s="208">
        <v>69</v>
      </c>
      <c r="R22" s="208">
        <v>69</v>
      </c>
      <c r="S22" s="208">
        <v>67</v>
      </c>
      <c r="T22" s="337">
        <v>68</v>
      </c>
    </row>
    <row r="23" spans="3:20" ht="13.5" thickBot="1" x14ac:dyDescent="0.25">
      <c r="C23" s="24"/>
      <c r="D23" s="34"/>
      <c r="E23" s="487"/>
      <c r="F23" s="489"/>
      <c r="G23" s="47" t="s">
        <v>119</v>
      </c>
      <c r="H23" s="48"/>
      <c r="I23" s="49"/>
      <c r="J23" s="235">
        <v>280</v>
      </c>
      <c r="K23" s="235">
        <v>279</v>
      </c>
      <c r="L23" s="235">
        <v>279</v>
      </c>
      <c r="M23" s="235">
        <v>276</v>
      </c>
      <c r="N23" s="235">
        <v>276</v>
      </c>
      <c r="O23" s="235">
        <v>276</v>
      </c>
      <c r="P23" s="235">
        <v>273</v>
      </c>
      <c r="Q23" s="210">
        <v>271</v>
      </c>
      <c r="R23" s="210">
        <v>269</v>
      </c>
      <c r="S23" s="210">
        <v>268</v>
      </c>
      <c r="T23" s="338">
        <v>268</v>
      </c>
    </row>
    <row r="24" spans="3:20" ht="13.5" thickBot="1" x14ac:dyDescent="0.25">
      <c r="C24" s="24"/>
      <c r="D24" s="92" t="s">
        <v>80</v>
      </c>
      <c r="E24" s="93"/>
      <c r="F24" s="93"/>
      <c r="G24" s="93"/>
      <c r="H24" s="93"/>
      <c r="I24" s="93"/>
      <c r="J24" s="213"/>
      <c r="K24" s="213"/>
      <c r="L24" s="213"/>
      <c r="M24" s="213"/>
      <c r="N24" s="213"/>
      <c r="O24" s="213"/>
      <c r="P24" s="213"/>
      <c r="Q24" s="238"/>
      <c r="R24" s="238"/>
      <c r="S24" s="238"/>
      <c r="T24" s="335"/>
    </row>
    <row r="25" spans="3:20" x14ac:dyDescent="0.2">
      <c r="C25" s="24"/>
      <c r="D25" s="25"/>
      <c r="E25" s="80" t="s">
        <v>22</v>
      </c>
      <c r="F25" s="26"/>
      <c r="G25" s="26"/>
      <c r="H25" s="27"/>
      <c r="I25" s="28"/>
      <c r="J25" s="231">
        <v>19</v>
      </c>
      <c r="K25" s="231">
        <v>17</v>
      </c>
      <c r="L25" s="231">
        <v>15</v>
      </c>
      <c r="M25" s="231">
        <v>15</v>
      </c>
      <c r="N25" s="231">
        <v>13</v>
      </c>
      <c r="O25" s="231">
        <v>14</v>
      </c>
      <c r="P25" s="231">
        <v>12</v>
      </c>
      <c r="Q25" s="204">
        <v>11</v>
      </c>
      <c r="R25" s="204">
        <v>9</v>
      </c>
      <c r="S25" s="204">
        <v>6</v>
      </c>
      <c r="T25" s="336">
        <v>7</v>
      </c>
    </row>
    <row r="26" spans="3:20" x14ac:dyDescent="0.2">
      <c r="C26" s="24"/>
      <c r="D26" s="29"/>
      <c r="E26" s="486" t="s">
        <v>76</v>
      </c>
      <c r="F26" s="90" t="s">
        <v>137</v>
      </c>
      <c r="G26" s="30"/>
      <c r="H26" s="31"/>
      <c r="I26" s="32"/>
      <c r="J26" s="233">
        <v>19</v>
      </c>
      <c r="K26" s="233">
        <v>17</v>
      </c>
      <c r="L26" s="233">
        <v>15</v>
      </c>
      <c r="M26" s="233">
        <v>15</v>
      </c>
      <c r="N26" s="233">
        <v>13</v>
      </c>
      <c r="O26" s="233">
        <v>14</v>
      </c>
      <c r="P26" s="233">
        <v>12</v>
      </c>
      <c r="Q26" s="206">
        <v>11</v>
      </c>
      <c r="R26" s="206">
        <v>9</v>
      </c>
      <c r="S26" s="206">
        <v>6</v>
      </c>
      <c r="T26" s="334">
        <v>7</v>
      </c>
    </row>
    <row r="27" spans="3:20" x14ac:dyDescent="0.2">
      <c r="C27" s="24"/>
      <c r="D27" s="34"/>
      <c r="E27" s="487"/>
      <c r="F27" s="91" t="s">
        <v>77</v>
      </c>
      <c r="G27" s="47"/>
      <c r="H27" s="48"/>
      <c r="I27" s="49"/>
      <c r="J27" s="234" t="s">
        <v>26</v>
      </c>
      <c r="K27" s="234" t="s">
        <v>26</v>
      </c>
      <c r="L27" s="234" t="s">
        <v>26</v>
      </c>
      <c r="M27" s="234" t="s">
        <v>26</v>
      </c>
      <c r="N27" s="234" t="s">
        <v>26</v>
      </c>
      <c r="O27" s="234" t="s">
        <v>26</v>
      </c>
      <c r="P27" s="234" t="s">
        <v>26</v>
      </c>
      <c r="Q27" s="208" t="s">
        <v>26</v>
      </c>
      <c r="R27" s="208" t="s">
        <v>26</v>
      </c>
      <c r="S27" s="208" t="s">
        <v>26</v>
      </c>
      <c r="T27" s="337" t="s">
        <v>26</v>
      </c>
    </row>
    <row r="28" spans="3:20" x14ac:dyDescent="0.2">
      <c r="C28" s="24"/>
      <c r="D28" s="34"/>
      <c r="E28" s="487"/>
      <c r="F28" s="488" t="s">
        <v>76</v>
      </c>
      <c r="G28" s="47" t="s">
        <v>78</v>
      </c>
      <c r="H28" s="48"/>
      <c r="I28" s="49"/>
      <c r="J28" s="234" t="s">
        <v>26</v>
      </c>
      <c r="K28" s="234" t="s">
        <v>26</v>
      </c>
      <c r="L28" s="234" t="s">
        <v>26</v>
      </c>
      <c r="M28" s="234" t="s">
        <v>26</v>
      </c>
      <c r="N28" s="234" t="s">
        <v>26</v>
      </c>
      <c r="O28" s="234" t="s">
        <v>26</v>
      </c>
      <c r="P28" s="234" t="s">
        <v>26</v>
      </c>
      <c r="Q28" s="208" t="s">
        <v>26</v>
      </c>
      <c r="R28" s="208" t="s">
        <v>26</v>
      </c>
      <c r="S28" s="208" t="s">
        <v>26</v>
      </c>
      <c r="T28" s="337" t="s">
        <v>26</v>
      </c>
    </row>
    <row r="29" spans="3:20" ht="13.5" thickBot="1" x14ac:dyDescent="0.25">
      <c r="C29" s="24"/>
      <c r="D29" s="34"/>
      <c r="E29" s="487"/>
      <c r="F29" s="489"/>
      <c r="G29" s="47" t="s">
        <v>119</v>
      </c>
      <c r="H29" s="48"/>
      <c r="I29" s="49"/>
      <c r="J29" s="235" t="s">
        <v>26</v>
      </c>
      <c r="K29" s="235" t="s">
        <v>26</v>
      </c>
      <c r="L29" s="235" t="s">
        <v>26</v>
      </c>
      <c r="M29" s="235" t="s">
        <v>26</v>
      </c>
      <c r="N29" s="235" t="s">
        <v>26</v>
      </c>
      <c r="O29" s="235" t="s">
        <v>26</v>
      </c>
      <c r="P29" s="235" t="s">
        <v>26</v>
      </c>
      <c r="Q29" s="210" t="s">
        <v>26</v>
      </c>
      <c r="R29" s="210" t="s">
        <v>26</v>
      </c>
      <c r="S29" s="210" t="s">
        <v>26</v>
      </c>
      <c r="T29" s="338" t="s">
        <v>26</v>
      </c>
    </row>
    <row r="30" spans="3:20" ht="13.5" x14ac:dyDescent="0.25">
      <c r="D30" s="63"/>
      <c r="E30" s="64"/>
      <c r="F30" s="64"/>
      <c r="G30" s="64"/>
      <c r="H30" s="64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51" t="s">
        <v>198</v>
      </c>
    </row>
    <row r="36" ht="23.25" customHeight="1" x14ac:dyDescent="0.2"/>
  </sheetData>
  <mergeCells count="18">
    <mergeCell ref="T7:T10"/>
    <mergeCell ref="J7:J10"/>
    <mergeCell ref="K7:K10"/>
    <mergeCell ref="L7:L10"/>
    <mergeCell ref="M7:M10"/>
    <mergeCell ref="N7:N10"/>
    <mergeCell ref="O7:O10"/>
    <mergeCell ref="P7:P10"/>
    <mergeCell ref="Q7:Q10"/>
    <mergeCell ref="R7:R10"/>
    <mergeCell ref="S7:S10"/>
    <mergeCell ref="D7:I11"/>
    <mergeCell ref="E14:E17"/>
    <mergeCell ref="E26:E29"/>
    <mergeCell ref="F28:F29"/>
    <mergeCell ref="F16:F17"/>
    <mergeCell ref="E20:E23"/>
    <mergeCell ref="F22:F23"/>
  </mergeCells>
  <phoneticPr fontId="0" type="noConversion"/>
  <conditionalFormatting sqref="D6">
    <cfRule type="cellIs" dxfId="49" priority="3" stopIfTrue="1" operator="equal">
      <formula>"   sem (do závorky) poznámku, proč vývojová řada nezečíná jako obvykle - nebo červenou buňku vymazat"</formula>
    </cfRule>
  </conditionalFormatting>
  <conditionalFormatting sqref="G6 T30">
    <cfRule type="expression" dxfId="4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autoPageBreaks="0"/>
  </sheetPr>
  <dimension ref="C1:U38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0" style="160" hidden="1" customWidth="1"/>
    <col min="3" max="3" width="1.7109375" style="160" customWidth="1"/>
    <col min="4" max="4" width="1.140625" style="160" customWidth="1"/>
    <col min="5" max="6" width="2.140625" style="160" customWidth="1"/>
    <col min="7" max="7" width="8.42578125" style="160" customWidth="1"/>
    <col min="8" max="8" width="4.42578125" style="160" customWidth="1"/>
    <col min="9" max="9" width="2.5703125" style="160" customWidth="1"/>
    <col min="10" max="20" width="8.140625" style="160" customWidth="1"/>
    <col min="21" max="44" width="1.7109375" style="160" customWidth="1"/>
    <col min="45" max="16384" width="9.140625" style="160"/>
  </cols>
  <sheetData>
    <row r="1" spans="3:21" hidden="1" x14ac:dyDescent="0.2"/>
    <row r="2" spans="3:21" hidden="1" x14ac:dyDescent="0.2"/>
    <row r="3" spans="3:21" ht="9" customHeight="1" x14ac:dyDescent="0.2">
      <c r="C3" s="161"/>
    </row>
    <row r="4" spans="3:21" s="162" customFormat="1" ht="15.75" x14ac:dyDescent="0.2">
      <c r="D4" s="163" t="s">
        <v>122</v>
      </c>
      <c r="E4" s="164"/>
      <c r="F4" s="164"/>
      <c r="G4" s="164"/>
      <c r="H4" s="163" t="s">
        <v>138</v>
      </c>
      <c r="I4" s="163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</row>
    <row r="5" spans="3:21" s="162" customFormat="1" ht="15.75" x14ac:dyDescent="0.2">
      <c r="C5" s="160"/>
      <c r="D5" s="165" t="s">
        <v>253</v>
      </c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</row>
    <row r="6" spans="3:21" s="167" customFormat="1" ht="21" customHeight="1" thickBot="1" x14ac:dyDescent="0.25">
      <c r="C6" s="160"/>
      <c r="D6" s="168" t="s">
        <v>89</v>
      </c>
      <c r="E6" s="169"/>
      <c r="F6" s="169"/>
      <c r="G6" s="169"/>
      <c r="H6" s="169"/>
      <c r="I6" s="170"/>
      <c r="J6" s="236"/>
      <c r="K6" s="236"/>
      <c r="L6" s="236"/>
      <c r="M6" s="236"/>
      <c r="N6" s="236"/>
      <c r="O6" s="236"/>
      <c r="P6" s="236"/>
      <c r="Q6" s="236"/>
      <c r="R6" s="236"/>
      <c r="S6" s="236"/>
      <c r="T6" s="236"/>
      <c r="U6" s="171" t="s">
        <v>89</v>
      </c>
    </row>
    <row r="7" spans="3:21" ht="6" customHeight="1" x14ac:dyDescent="0.2">
      <c r="D7" s="493" t="s">
        <v>85</v>
      </c>
      <c r="E7" s="494"/>
      <c r="F7" s="494"/>
      <c r="G7" s="494"/>
      <c r="H7" s="494"/>
      <c r="I7" s="495"/>
      <c r="J7" s="469" t="s">
        <v>195</v>
      </c>
      <c r="K7" s="469" t="s">
        <v>200</v>
      </c>
      <c r="L7" s="469" t="s">
        <v>204</v>
      </c>
      <c r="M7" s="469" t="s">
        <v>212</v>
      </c>
      <c r="N7" s="469" t="s">
        <v>214</v>
      </c>
      <c r="O7" s="469" t="s">
        <v>220</v>
      </c>
      <c r="P7" s="469" t="s">
        <v>222</v>
      </c>
      <c r="Q7" s="469" t="s">
        <v>224</v>
      </c>
      <c r="R7" s="469" t="s">
        <v>227</v>
      </c>
      <c r="S7" s="469" t="s">
        <v>236</v>
      </c>
      <c r="T7" s="467" t="s">
        <v>249</v>
      </c>
      <c r="U7" s="173"/>
    </row>
    <row r="8" spans="3:21" ht="6" customHeight="1" x14ac:dyDescent="0.2">
      <c r="D8" s="496"/>
      <c r="E8" s="497"/>
      <c r="F8" s="497"/>
      <c r="G8" s="497"/>
      <c r="H8" s="497"/>
      <c r="I8" s="498"/>
      <c r="J8" s="470"/>
      <c r="K8" s="470"/>
      <c r="L8" s="470"/>
      <c r="M8" s="470"/>
      <c r="N8" s="470"/>
      <c r="O8" s="470"/>
      <c r="P8" s="470"/>
      <c r="Q8" s="470"/>
      <c r="R8" s="470"/>
      <c r="S8" s="470"/>
      <c r="T8" s="468"/>
      <c r="U8" s="173"/>
    </row>
    <row r="9" spans="3:21" ht="6" customHeight="1" x14ac:dyDescent="0.2">
      <c r="C9" s="172"/>
      <c r="D9" s="496"/>
      <c r="E9" s="497"/>
      <c r="F9" s="497"/>
      <c r="G9" s="497"/>
      <c r="H9" s="497"/>
      <c r="I9" s="498"/>
      <c r="J9" s="470"/>
      <c r="K9" s="470"/>
      <c r="L9" s="470"/>
      <c r="M9" s="470"/>
      <c r="N9" s="470"/>
      <c r="O9" s="470"/>
      <c r="P9" s="470"/>
      <c r="Q9" s="470"/>
      <c r="R9" s="470"/>
      <c r="S9" s="470"/>
      <c r="T9" s="468"/>
      <c r="U9" s="173"/>
    </row>
    <row r="10" spans="3:21" ht="6" customHeight="1" x14ac:dyDescent="0.2">
      <c r="C10" s="172"/>
      <c r="D10" s="496"/>
      <c r="E10" s="497"/>
      <c r="F10" s="497"/>
      <c r="G10" s="497"/>
      <c r="H10" s="497"/>
      <c r="I10" s="498"/>
      <c r="J10" s="470"/>
      <c r="K10" s="470"/>
      <c r="L10" s="470"/>
      <c r="M10" s="470"/>
      <c r="N10" s="470"/>
      <c r="O10" s="470"/>
      <c r="P10" s="470"/>
      <c r="Q10" s="470"/>
      <c r="R10" s="470"/>
      <c r="S10" s="470"/>
      <c r="T10" s="468"/>
      <c r="U10" s="173"/>
    </row>
    <row r="11" spans="3:21" ht="15" customHeight="1" thickBot="1" x14ac:dyDescent="0.25">
      <c r="C11" s="172"/>
      <c r="D11" s="499"/>
      <c r="E11" s="500"/>
      <c r="F11" s="500"/>
      <c r="G11" s="500"/>
      <c r="H11" s="500"/>
      <c r="I11" s="501"/>
      <c r="J11" s="99"/>
      <c r="K11" s="99"/>
      <c r="L11" s="99"/>
      <c r="M11" s="99"/>
      <c r="N11" s="99"/>
      <c r="O11" s="23"/>
      <c r="P11" s="99"/>
      <c r="Q11" s="23"/>
      <c r="R11" s="23"/>
      <c r="S11" s="23"/>
      <c r="T11" s="239"/>
      <c r="U11" s="173"/>
    </row>
    <row r="12" spans="3:21" ht="13.5" thickTop="1" x14ac:dyDescent="0.2">
      <c r="C12" s="172"/>
      <c r="D12" s="174"/>
      <c r="E12" s="175" t="s">
        <v>22</v>
      </c>
      <c r="F12" s="175"/>
      <c r="G12" s="175"/>
      <c r="H12" s="176"/>
      <c r="I12" s="177"/>
      <c r="J12" s="314">
        <v>5081.37</v>
      </c>
      <c r="K12" s="314">
        <v>4975.29</v>
      </c>
      <c r="L12" s="314">
        <v>4897.74</v>
      </c>
      <c r="M12" s="314">
        <v>4847.4699999999993</v>
      </c>
      <c r="N12" s="314">
        <v>4830.9099999999989</v>
      </c>
      <c r="O12" s="313">
        <v>4838.6000000000004</v>
      </c>
      <c r="P12" s="314">
        <v>4849.2199999999993</v>
      </c>
      <c r="Q12" s="313">
        <v>4866.6400000000003</v>
      </c>
      <c r="R12" s="313">
        <v>4894.28</v>
      </c>
      <c r="S12" s="313">
        <v>4921.12</v>
      </c>
      <c r="T12" s="339">
        <v>4967.01</v>
      </c>
      <c r="U12" s="173"/>
    </row>
    <row r="13" spans="3:21" x14ac:dyDescent="0.2">
      <c r="C13" s="172"/>
      <c r="D13" s="178"/>
      <c r="E13" s="490" t="s">
        <v>24</v>
      </c>
      <c r="F13" s="179" t="s">
        <v>172</v>
      </c>
      <c r="G13" s="179"/>
      <c r="H13" s="180"/>
      <c r="I13" s="181"/>
      <c r="J13" s="316">
        <v>1931.47</v>
      </c>
      <c r="K13" s="316">
        <v>1855.43</v>
      </c>
      <c r="L13" s="316">
        <v>1798.4999999999998</v>
      </c>
      <c r="M13" s="316">
        <v>1768.3300000000002</v>
      </c>
      <c r="N13" s="316">
        <v>1770.6799999999998</v>
      </c>
      <c r="O13" s="315">
        <v>1780.92</v>
      </c>
      <c r="P13" s="316">
        <v>1790.06</v>
      </c>
      <c r="Q13" s="315">
        <v>1790.4399999999996</v>
      </c>
      <c r="R13" s="315">
        <v>1796.2399999999998</v>
      </c>
      <c r="S13" s="315">
        <v>1820.58</v>
      </c>
      <c r="T13" s="340">
        <v>1860.31</v>
      </c>
      <c r="U13" s="173"/>
    </row>
    <row r="14" spans="3:21" ht="13.5" thickBot="1" x14ac:dyDescent="0.25">
      <c r="C14" s="172"/>
      <c r="D14" s="182"/>
      <c r="E14" s="492"/>
      <c r="F14" s="183" t="s">
        <v>174</v>
      </c>
      <c r="G14" s="183"/>
      <c r="H14" s="184"/>
      <c r="I14" s="185"/>
      <c r="J14" s="318">
        <v>3149.9</v>
      </c>
      <c r="K14" s="318">
        <v>3119.8599999999997</v>
      </c>
      <c r="L14" s="318">
        <v>3099.24</v>
      </c>
      <c r="M14" s="318">
        <v>3079.1399999999994</v>
      </c>
      <c r="N14" s="318">
        <v>3060.2299999999996</v>
      </c>
      <c r="O14" s="317">
        <v>3057.6800000000003</v>
      </c>
      <c r="P14" s="318">
        <v>3059.16</v>
      </c>
      <c r="Q14" s="317">
        <v>3076.2000000000003</v>
      </c>
      <c r="R14" s="317">
        <v>3098.04</v>
      </c>
      <c r="S14" s="317">
        <v>3100.54</v>
      </c>
      <c r="T14" s="341">
        <v>3106.7</v>
      </c>
      <c r="U14" s="173"/>
    </row>
    <row r="15" spans="3:21" ht="13.5" thickBot="1" x14ac:dyDescent="0.25">
      <c r="C15" s="172"/>
      <c r="D15" s="186" t="s">
        <v>123</v>
      </c>
      <c r="E15" s="187"/>
      <c r="F15" s="187"/>
      <c r="G15" s="187"/>
      <c r="H15" s="187"/>
      <c r="I15" s="187"/>
      <c r="J15" s="320"/>
      <c r="K15" s="320"/>
      <c r="L15" s="320"/>
      <c r="M15" s="320"/>
      <c r="N15" s="320"/>
      <c r="O15" s="319"/>
      <c r="P15" s="320"/>
      <c r="Q15" s="319"/>
      <c r="R15" s="319"/>
      <c r="S15" s="319"/>
      <c r="T15" s="342"/>
      <c r="U15" s="173"/>
    </row>
    <row r="16" spans="3:21" x14ac:dyDescent="0.2">
      <c r="C16" s="172"/>
      <c r="D16" s="188"/>
      <c r="E16" s="189" t="s">
        <v>22</v>
      </c>
      <c r="F16" s="189"/>
      <c r="G16" s="189"/>
      <c r="H16" s="190"/>
      <c r="I16" s="191"/>
      <c r="J16" s="322">
        <v>4279.5</v>
      </c>
      <c r="K16" s="322">
        <v>4194.6099999999997</v>
      </c>
      <c r="L16" s="322">
        <v>4111.9699999999993</v>
      </c>
      <c r="M16" s="322">
        <v>4043.1899999999996</v>
      </c>
      <c r="N16" s="322">
        <v>4013.2999999999993</v>
      </c>
      <c r="O16" s="321">
        <v>3999.83</v>
      </c>
      <c r="P16" s="322">
        <v>3992.6599999999994</v>
      </c>
      <c r="Q16" s="321">
        <v>3988.67</v>
      </c>
      <c r="R16" s="321">
        <v>3991.27</v>
      </c>
      <c r="S16" s="321">
        <v>4002.12</v>
      </c>
      <c r="T16" s="343">
        <v>4030</v>
      </c>
      <c r="U16" s="173"/>
    </row>
    <row r="17" spans="3:21" x14ac:dyDescent="0.2">
      <c r="C17" s="172"/>
      <c r="D17" s="178"/>
      <c r="E17" s="490" t="s">
        <v>24</v>
      </c>
      <c r="F17" s="179" t="s">
        <v>172</v>
      </c>
      <c r="G17" s="179"/>
      <c r="H17" s="180"/>
      <c r="I17" s="181"/>
      <c r="J17" s="316">
        <v>1687.94</v>
      </c>
      <c r="K17" s="316">
        <v>1635.51</v>
      </c>
      <c r="L17" s="316">
        <v>1583.9199999999998</v>
      </c>
      <c r="M17" s="316">
        <v>1548.5800000000002</v>
      </c>
      <c r="N17" s="316">
        <v>1545.3799999999999</v>
      </c>
      <c r="O17" s="315">
        <v>1552.14</v>
      </c>
      <c r="P17" s="316">
        <v>1556.87</v>
      </c>
      <c r="Q17" s="315">
        <v>1556.4699999999996</v>
      </c>
      <c r="R17" s="315">
        <v>1556.37</v>
      </c>
      <c r="S17" s="315">
        <v>1564.16</v>
      </c>
      <c r="T17" s="340">
        <v>1585</v>
      </c>
      <c r="U17" s="173"/>
    </row>
    <row r="18" spans="3:21" ht="13.5" thickBot="1" x14ac:dyDescent="0.25">
      <c r="C18" s="172"/>
      <c r="D18" s="182"/>
      <c r="E18" s="492"/>
      <c r="F18" s="183" t="s">
        <v>174</v>
      </c>
      <c r="G18" s="183"/>
      <c r="H18" s="184"/>
      <c r="I18" s="185"/>
      <c r="J18" s="318">
        <v>2591.56</v>
      </c>
      <c r="K18" s="318">
        <v>2559.1</v>
      </c>
      <c r="L18" s="318">
        <v>2528.0499999999997</v>
      </c>
      <c r="M18" s="318">
        <v>2494.6099999999997</v>
      </c>
      <c r="N18" s="318">
        <v>2467.9199999999996</v>
      </c>
      <c r="O18" s="317">
        <v>2447.69</v>
      </c>
      <c r="P18" s="318">
        <v>2435.7899999999995</v>
      </c>
      <c r="Q18" s="317">
        <v>2432.2000000000003</v>
      </c>
      <c r="R18" s="317">
        <v>2434.9</v>
      </c>
      <c r="S18" s="317">
        <v>2437.96</v>
      </c>
      <c r="T18" s="341">
        <v>2445</v>
      </c>
      <c r="U18" s="173"/>
    </row>
    <row r="19" spans="3:21" x14ac:dyDescent="0.2">
      <c r="C19" s="172"/>
      <c r="D19" s="188"/>
      <c r="E19" s="189" t="s">
        <v>124</v>
      </c>
      <c r="F19" s="189"/>
      <c r="G19" s="189"/>
      <c r="H19" s="190"/>
      <c r="I19" s="191"/>
      <c r="J19" s="322" t="s">
        <v>26</v>
      </c>
      <c r="K19" s="322" t="s">
        <v>26</v>
      </c>
      <c r="L19" s="322" t="s">
        <v>26</v>
      </c>
      <c r="M19" s="322" t="s">
        <v>26</v>
      </c>
      <c r="N19" s="322" t="s">
        <v>26</v>
      </c>
      <c r="O19" s="321" t="s">
        <v>26</v>
      </c>
      <c r="P19" s="322" t="s">
        <v>26</v>
      </c>
      <c r="Q19" s="321" t="s">
        <v>26</v>
      </c>
      <c r="R19" s="321" t="s">
        <v>26</v>
      </c>
      <c r="S19" s="321" t="s">
        <v>26</v>
      </c>
      <c r="T19" s="343" t="s">
        <v>26</v>
      </c>
      <c r="U19" s="173"/>
    </row>
    <row r="20" spans="3:21" x14ac:dyDescent="0.2">
      <c r="C20" s="172"/>
      <c r="D20" s="178"/>
      <c r="E20" s="490" t="s">
        <v>24</v>
      </c>
      <c r="F20" s="179" t="s">
        <v>172</v>
      </c>
      <c r="G20" s="179"/>
      <c r="H20" s="180"/>
      <c r="I20" s="181"/>
      <c r="J20" s="316" t="s">
        <v>26</v>
      </c>
      <c r="K20" s="316" t="s">
        <v>26</v>
      </c>
      <c r="L20" s="316" t="s">
        <v>26</v>
      </c>
      <c r="M20" s="316" t="s">
        <v>26</v>
      </c>
      <c r="N20" s="316" t="s">
        <v>26</v>
      </c>
      <c r="O20" s="323" t="s">
        <v>26</v>
      </c>
      <c r="P20" s="324" t="s">
        <v>26</v>
      </c>
      <c r="Q20" s="323" t="s">
        <v>26</v>
      </c>
      <c r="R20" s="323" t="s">
        <v>26</v>
      </c>
      <c r="S20" s="323" t="s">
        <v>26</v>
      </c>
      <c r="T20" s="344" t="s">
        <v>26</v>
      </c>
      <c r="U20" s="173"/>
    </row>
    <row r="21" spans="3:21" ht="13.5" thickBot="1" x14ac:dyDescent="0.25">
      <c r="C21" s="172"/>
      <c r="D21" s="182"/>
      <c r="E21" s="492"/>
      <c r="F21" s="183" t="s">
        <v>174</v>
      </c>
      <c r="G21" s="183"/>
      <c r="H21" s="184"/>
      <c r="I21" s="185"/>
      <c r="J21" s="318" t="s">
        <v>26</v>
      </c>
      <c r="K21" s="318" t="s">
        <v>26</v>
      </c>
      <c r="L21" s="318" t="s">
        <v>26</v>
      </c>
      <c r="M21" s="318" t="s">
        <v>26</v>
      </c>
      <c r="N21" s="318" t="s">
        <v>26</v>
      </c>
      <c r="O21" s="325" t="s">
        <v>26</v>
      </c>
      <c r="P21" s="326" t="s">
        <v>26</v>
      </c>
      <c r="Q21" s="325" t="s">
        <v>26</v>
      </c>
      <c r="R21" s="325" t="s">
        <v>26</v>
      </c>
      <c r="S21" s="325" t="s">
        <v>26</v>
      </c>
      <c r="T21" s="345" t="s">
        <v>26</v>
      </c>
      <c r="U21" s="173"/>
    </row>
    <row r="22" spans="3:21" x14ac:dyDescent="0.2">
      <c r="C22" s="172"/>
      <c r="D22" s="188"/>
      <c r="E22" s="189" t="s">
        <v>139</v>
      </c>
      <c r="F22" s="189"/>
      <c r="G22" s="189"/>
      <c r="H22" s="190"/>
      <c r="I22" s="191"/>
      <c r="J22" s="322">
        <v>84</v>
      </c>
      <c r="K22" s="322">
        <v>73</v>
      </c>
      <c r="L22" s="322">
        <v>81</v>
      </c>
      <c r="M22" s="322">
        <v>79</v>
      </c>
      <c r="N22" s="322">
        <v>85</v>
      </c>
      <c r="O22" s="321">
        <v>86.999999999999986</v>
      </c>
      <c r="P22" s="322">
        <v>88</v>
      </c>
      <c r="Q22" s="321">
        <v>88</v>
      </c>
      <c r="R22" s="321">
        <v>88</v>
      </c>
      <c r="S22" s="321">
        <v>88</v>
      </c>
      <c r="T22" s="343">
        <v>88</v>
      </c>
      <c r="U22" s="173"/>
    </row>
    <row r="23" spans="3:21" x14ac:dyDescent="0.2">
      <c r="C23" s="172"/>
      <c r="D23" s="178"/>
      <c r="E23" s="490" t="s">
        <v>24</v>
      </c>
      <c r="F23" s="179" t="s">
        <v>172</v>
      </c>
      <c r="G23" s="179"/>
      <c r="H23" s="180"/>
      <c r="I23" s="181"/>
      <c r="J23" s="316">
        <v>12</v>
      </c>
      <c r="K23" s="316">
        <v>10</v>
      </c>
      <c r="L23" s="316">
        <v>13.05</v>
      </c>
      <c r="M23" s="316">
        <v>13.13</v>
      </c>
      <c r="N23" s="316">
        <v>14.07</v>
      </c>
      <c r="O23" s="315">
        <v>15.77</v>
      </c>
      <c r="P23" s="316">
        <v>15.76</v>
      </c>
      <c r="Q23" s="315">
        <v>15.01</v>
      </c>
      <c r="R23" s="315">
        <v>13.4</v>
      </c>
      <c r="S23" s="315">
        <v>12.4</v>
      </c>
      <c r="T23" s="340">
        <v>12</v>
      </c>
      <c r="U23" s="173"/>
    </row>
    <row r="24" spans="3:21" ht="13.5" thickBot="1" x14ac:dyDescent="0.25">
      <c r="C24" s="172"/>
      <c r="D24" s="182"/>
      <c r="E24" s="492"/>
      <c r="F24" s="183" t="s">
        <v>174</v>
      </c>
      <c r="G24" s="183"/>
      <c r="H24" s="184"/>
      <c r="I24" s="185"/>
      <c r="J24" s="318">
        <v>72</v>
      </c>
      <c r="K24" s="318">
        <v>63</v>
      </c>
      <c r="L24" s="318">
        <v>67.95</v>
      </c>
      <c r="M24" s="318">
        <v>65.87</v>
      </c>
      <c r="N24" s="318">
        <v>70.929999999999993</v>
      </c>
      <c r="O24" s="317">
        <v>71.22999999999999</v>
      </c>
      <c r="P24" s="318">
        <v>72.239999999999995</v>
      </c>
      <c r="Q24" s="317">
        <v>72.989999999999995</v>
      </c>
      <c r="R24" s="317">
        <v>74.599999999999994</v>
      </c>
      <c r="S24" s="317">
        <v>75.599999999999994</v>
      </c>
      <c r="T24" s="341">
        <v>76</v>
      </c>
      <c r="U24" s="173"/>
    </row>
    <row r="25" spans="3:21" x14ac:dyDescent="0.2">
      <c r="C25" s="172"/>
      <c r="D25" s="188"/>
      <c r="E25" s="189" t="s">
        <v>140</v>
      </c>
      <c r="F25" s="189"/>
      <c r="G25" s="189"/>
      <c r="H25" s="190"/>
      <c r="I25" s="191"/>
      <c r="J25" s="322">
        <v>4195.5</v>
      </c>
      <c r="K25" s="322">
        <v>4121.6099999999997</v>
      </c>
      <c r="L25" s="322">
        <v>4030.97</v>
      </c>
      <c r="M25" s="322">
        <v>3964.1899999999996</v>
      </c>
      <c r="N25" s="322">
        <v>3928.2999999999997</v>
      </c>
      <c r="O25" s="321">
        <v>3912.83</v>
      </c>
      <c r="P25" s="322">
        <v>3904.66</v>
      </c>
      <c r="Q25" s="321">
        <v>3900.67</v>
      </c>
      <c r="R25" s="321">
        <v>3903.27</v>
      </c>
      <c r="S25" s="321">
        <v>3914.12</v>
      </c>
      <c r="T25" s="343">
        <v>3942</v>
      </c>
      <c r="U25" s="173"/>
    </row>
    <row r="26" spans="3:21" x14ac:dyDescent="0.2">
      <c r="C26" s="172"/>
      <c r="D26" s="178"/>
      <c r="E26" s="490" t="s">
        <v>24</v>
      </c>
      <c r="F26" s="179" t="s">
        <v>172</v>
      </c>
      <c r="G26" s="179"/>
      <c r="H26" s="180"/>
      <c r="I26" s="181"/>
      <c r="J26" s="316">
        <v>1675.94</v>
      </c>
      <c r="K26" s="316">
        <v>1625.51</v>
      </c>
      <c r="L26" s="316">
        <v>1570.87</v>
      </c>
      <c r="M26" s="316">
        <v>1535.45</v>
      </c>
      <c r="N26" s="316">
        <v>1531.31</v>
      </c>
      <c r="O26" s="315">
        <v>1536.3700000000001</v>
      </c>
      <c r="P26" s="316">
        <v>1541.11</v>
      </c>
      <c r="Q26" s="315">
        <v>1541.4599999999996</v>
      </c>
      <c r="R26" s="315">
        <v>1542.9699999999998</v>
      </c>
      <c r="S26" s="315">
        <v>1551.76</v>
      </c>
      <c r="T26" s="340">
        <v>1573</v>
      </c>
      <c r="U26" s="173"/>
    </row>
    <row r="27" spans="3:21" ht="13.5" thickBot="1" x14ac:dyDescent="0.25">
      <c r="C27" s="172"/>
      <c r="D27" s="182"/>
      <c r="E27" s="492"/>
      <c r="F27" s="183" t="s">
        <v>174</v>
      </c>
      <c r="G27" s="183"/>
      <c r="H27" s="184"/>
      <c r="I27" s="185"/>
      <c r="J27" s="318">
        <v>2519.56</v>
      </c>
      <c r="K27" s="318">
        <v>2496.1</v>
      </c>
      <c r="L27" s="318">
        <v>2460.1</v>
      </c>
      <c r="M27" s="318">
        <v>2428.7399999999998</v>
      </c>
      <c r="N27" s="318">
        <v>2396.9899999999998</v>
      </c>
      <c r="O27" s="317">
        <v>2376.46</v>
      </c>
      <c r="P27" s="318">
        <v>2363.5499999999997</v>
      </c>
      <c r="Q27" s="317">
        <v>2359.2100000000005</v>
      </c>
      <c r="R27" s="317">
        <v>2360.3000000000002</v>
      </c>
      <c r="S27" s="317">
        <v>2362.36</v>
      </c>
      <c r="T27" s="341">
        <v>2369</v>
      </c>
      <c r="U27" s="173"/>
    </row>
    <row r="28" spans="3:21" ht="13.5" thickBot="1" x14ac:dyDescent="0.25">
      <c r="C28" s="172"/>
      <c r="D28" s="186" t="s">
        <v>125</v>
      </c>
      <c r="E28" s="187"/>
      <c r="F28" s="187"/>
      <c r="G28" s="187"/>
      <c r="H28" s="187"/>
      <c r="I28" s="187"/>
      <c r="J28" s="320"/>
      <c r="K28" s="320"/>
      <c r="L28" s="320"/>
      <c r="M28" s="320"/>
      <c r="N28" s="320"/>
      <c r="O28" s="319"/>
      <c r="P28" s="320"/>
      <c r="Q28" s="319"/>
      <c r="R28" s="319"/>
      <c r="S28" s="319"/>
      <c r="T28" s="342"/>
      <c r="U28" s="173"/>
    </row>
    <row r="29" spans="3:21" x14ac:dyDescent="0.2">
      <c r="C29" s="172"/>
      <c r="D29" s="188"/>
      <c r="E29" s="189" t="s">
        <v>22</v>
      </c>
      <c r="F29" s="189"/>
      <c r="G29" s="189"/>
      <c r="H29" s="190"/>
      <c r="I29" s="191"/>
      <c r="J29" s="322">
        <v>801.87</v>
      </c>
      <c r="K29" s="322">
        <v>780.68</v>
      </c>
      <c r="L29" s="322">
        <v>785.7700000000001</v>
      </c>
      <c r="M29" s="322">
        <v>804.28</v>
      </c>
      <c r="N29" s="322">
        <v>817.6099999999999</v>
      </c>
      <c r="O29" s="321">
        <v>838.77</v>
      </c>
      <c r="P29" s="322">
        <v>856.56000000000017</v>
      </c>
      <c r="Q29" s="321">
        <v>877.97</v>
      </c>
      <c r="R29" s="321">
        <v>903.01</v>
      </c>
      <c r="S29" s="321">
        <v>918.99999999999989</v>
      </c>
      <c r="T29" s="343">
        <v>937.01</v>
      </c>
      <c r="U29" s="173"/>
    </row>
    <row r="30" spans="3:21" x14ac:dyDescent="0.2">
      <c r="C30" s="172"/>
      <c r="D30" s="178"/>
      <c r="E30" s="490" t="s">
        <v>24</v>
      </c>
      <c r="F30" s="179" t="s">
        <v>172</v>
      </c>
      <c r="G30" s="179"/>
      <c r="H30" s="180"/>
      <c r="I30" s="181"/>
      <c r="J30" s="316">
        <v>243.53</v>
      </c>
      <c r="K30" s="316">
        <v>219.92</v>
      </c>
      <c r="L30" s="316">
        <v>214.58</v>
      </c>
      <c r="M30" s="316">
        <v>219.75</v>
      </c>
      <c r="N30" s="316">
        <v>225.3</v>
      </c>
      <c r="O30" s="315">
        <v>228.77999999999997</v>
      </c>
      <c r="P30" s="316">
        <v>233.19</v>
      </c>
      <c r="Q30" s="315">
        <v>233.97000000000003</v>
      </c>
      <c r="R30" s="315">
        <v>239.86999999999998</v>
      </c>
      <c r="S30" s="315">
        <v>256.41999999999996</v>
      </c>
      <c r="T30" s="340">
        <v>275.30999999999995</v>
      </c>
      <c r="U30" s="173"/>
    </row>
    <row r="31" spans="3:21" ht="13.5" thickBot="1" x14ac:dyDescent="0.25">
      <c r="C31" s="172"/>
      <c r="D31" s="182"/>
      <c r="E31" s="492"/>
      <c r="F31" s="183" t="s">
        <v>174</v>
      </c>
      <c r="G31" s="183"/>
      <c r="H31" s="184"/>
      <c r="I31" s="185"/>
      <c r="J31" s="318">
        <v>558.34</v>
      </c>
      <c r="K31" s="318">
        <v>560.76</v>
      </c>
      <c r="L31" s="318">
        <v>571.19000000000005</v>
      </c>
      <c r="M31" s="318">
        <v>584.53</v>
      </c>
      <c r="N31" s="318">
        <v>592.30999999999995</v>
      </c>
      <c r="O31" s="317">
        <v>609.99</v>
      </c>
      <c r="P31" s="318">
        <v>623.37000000000012</v>
      </c>
      <c r="Q31" s="317">
        <v>644</v>
      </c>
      <c r="R31" s="317">
        <v>663.14</v>
      </c>
      <c r="S31" s="317">
        <v>662.57999999999993</v>
      </c>
      <c r="T31" s="341">
        <v>661.7</v>
      </c>
      <c r="U31" s="173"/>
    </row>
    <row r="32" spans="3:21" x14ac:dyDescent="0.2">
      <c r="C32" s="172"/>
      <c r="D32" s="188"/>
      <c r="E32" s="189" t="s">
        <v>205</v>
      </c>
      <c r="F32" s="189"/>
      <c r="G32" s="189"/>
      <c r="H32" s="190"/>
      <c r="I32" s="191"/>
      <c r="J32" s="322">
        <v>543.87</v>
      </c>
      <c r="K32" s="322">
        <v>525.42999999999995</v>
      </c>
      <c r="L32" s="322">
        <v>529.01</v>
      </c>
      <c r="M32" s="322">
        <v>547</v>
      </c>
      <c r="N32" s="322">
        <v>558.93000000000006</v>
      </c>
      <c r="O32" s="321">
        <v>579.01</v>
      </c>
      <c r="P32" s="322">
        <v>595.93000000000006</v>
      </c>
      <c r="Q32" s="321">
        <v>618.99</v>
      </c>
      <c r="R32" s="321">
        <v>646.01</v>
      </c>
      <c r="S32" s="321">
        <v>659</v>
      </c>
      <c r="T32" s="343">
        <v>675.01</v>
      </c>
      <c r="U32" s="173"/>
    </row>
    <row r="33" spans="3:21" x14ac:dyDescent="0.2">
      <c r="C33" s="172"/>
      <c r="D33" s="178"/>
      <c r="E33" s="490" t="s">
        <v>24</v>
      </c>
      <c r="F33" s="179" t="s">
        <v>172</v>
      </c>
      <c r="G33" s="179"/>
      <c r="H33" s="180"/>
      <c r="I33" s="181"/>
      <c r="J33" s="316">
        <v>166.53</v>
      </c>
      <c r="K33" s="316">
        <v>148.66999999999999</v>
      </c>
      <c r="L33" s="316">
        <v>144.82</v>
      </c>
      <c r="M33" s="316">
        <v>151.33000000000001</v>
      </c>
      <c r="N33" s="316">
        <v>156.63</v>
      </c>
      <c r="O33" s="315">
        <v>162.09999999999997</v>
      </c>
      <c r="P33" s="316">
        <v>165.61</v>
      </c>
      <c r="Q33" s="315">
        <v>168.04000000000002</v>
      </c>
      <c r="R33" s="315">
        <v>175.87</v>
      </c>
      <c r="S33" s="315">
        <v>189.42</v>
      </c>
      <c r="T33" s="340">
        <v>208.30999999999997</v>
      </c>
      <c r="U33" s="173"/>
    </row>
    <row r="34" spans="3:21" ht="13.5" thickBot="1" x14ac:dyDescent="0.25">
      <c r="C34" s="172"/>
      <c r="D34" s="182"/>
      <c r="E34" s="492"/>
      <c r="F34" s="183" t="s">
        <v>174</v>
      </c>
      <c r="G34" s="183"/>
      <c r="H34" s="184"/>
      <c r="I34" s="185"/>
      <c r="J34" s="318">
        <v>377.34</v>
      </c>
      <c r="K34" s="318">
        <v>376.76</v>
      </c>
      <c r="L34" s="318">
        <v>384.19</v>
      </c>
      <c r="M34" s="318">
        <v>395.67</v>
      </c>
      <c r="N34" s="318">
        <v>402.3</v>
      </c>
      <c r="O34" s="317">
        <v>416.90999999999997</v>
      </c>
      <c r="P34" s="318">
        <v>430.32000000000005</v>
      </c>
      <c r="Q34" s="317">
        <v>450.95000000000005</v>
      </c>
      <c r="R34" s="317">
        <v>470.14</v>
      </c>
      <c r="S34" s="317">
        <v>469.58</v>
      </c>
      <c r="T34" s="341">
        <v>466.70000000000005</v>
      </c>
      <c r="U34" s="173"/>
    </row>
    <row r="35" spans="3:21" x14ac:dyDescent="0.2">
      <c r="C35" s="172"/>
      <c r="D35" s="188"/>
      <c r="E35" s="189" t="s">
        <v>141</v>
      </c>
      <c r="F35" s="189"/>
      <c r="G35" s="189"/>
      <c r="H35" s="190"/>
      <c r="I35" s="191"/>
      <c r="J35" s="322">
        <v>258</v>
      </c>
      <c r="K35" s="322">
        <v>255.25</v>
      </c>
      <c r="L35" s="322">
        <v>256.76</v>
      </c>
      <c r="M35" s="322">
        <v>257.28000000000003</v>
      </c>
      <c r="N35" s="322">
        <v>258.68</v>
      </c>
      <c r="O35" s="321">
        <v>259.76</v>
      </c>
      <c r="P35" s="322">
        <v>260.63</v>
      </c>
      <c r="Q35" s="321">
        <v>258.98</v>
      </c>
      <c r="R35" s="321">
        <v>257</v>
      </c>
      <c r="S35" s="321">
        <v>260</v>
      </c>
      <c r="T35" s="343">
        <v>262</v>
      </c>
      <c r="U35" s="173"/>
    </row>
    <row r="36" spans="3:21" x14ac:dyDescent="0.2">
      <c r="C36" s="172"/>
      <c r="D36" s="178"/>
      <c r="E36" s="490" t="s">
        <v>24</v>
      </c>
      <c r="F36" s="179" t="s">
        <v>172</v>
      </c>
      <c r="G36" s="179"/>
      <c r="H36" s="180"/>
      <c r="I36" s="181"/>
      <c r="J36" s="316">
        <v>77</v>
      </c>
      <c r="K36" s="316">
        <v>71.25</v>
      </c>
      <c r="L36" s="316">
        <v>69.760000000000005</v>
      </c>
      <c r="M36" s="316">
        <v>68.42</v>
      </c>
      <c r="N36" s="316">
        <v>68.670000000000016</v>
      </c>
      <c r="O36" s="315">
        <v>66.680000000000007</v>
      </c>
      <c r="P36" s="316">
        <v>67.58</v>
      </c>
      <c r="Q36" s="315">
        <v>65.930000000000007</v>
      </c>
      <c r="R36" s="315">
        <v>64</v>
      </c>
      <c r="S36" s="315">
        <v>67</v>
      </c>
      <c r="T36" s="340">
        <v>67</v>
      </c>
      <c r="U36" s="173"/>
    </row>
    <row r="37" spans="3:21" ht="13.5" thickBot="1" x14ac:dyDescent="0.25">
      <c r="C37" s="172"/>
      <c r="D37" s="280"/>
      <c r="E37" s="491"/>
      <c r="F37" s="281" t="s">
        <v>174</v>
      </c>
      <c r="G37" s="281"/>
      <c r="H37" s="282"/>
      <c r="I37" s="283"/>
      <c r="J37" s="328">
        <v>181</v>
      </c>
      <c r="K37" s="328">
        <v>184</v>
      </c>
      <c r="L37" s="328">
        <v>187</v>
      </c>
      <c r="M37" s="328">
        <v>188.86</v>
      </c>
      <c r="N37" s="328">
        <v>190.01</v>
      </c>
      <c r="O37" s="327">
        <v>193.08</v>
      </c>
      <c r="P37" s="328">
        <v>193.05</v>
      </c>
      <c r="Q37" s="327">
        <v>193.05</v>
      </c>
      <c r="R37" s="327">
        <v>193</v>
      </c>
      <c r="S37" s="327">
        <v>193</v>
      </c>
      <c r="T37" s="346">
        <v>195</v>
      </c>
      <c r="U37" s="173"/>
    </row>
    <row r="38" spans="3:21" ht="14.25" customHeight="1" x14ac:dyDescent="0.25">
      <c r="D38" s="278"/>
      <c r="E38" s="279"/>
      <c r="F38" s="279"/>
      <c r="G38" s="279"/>
      <c r="H38" s="279"/>
      <c r="I38" s="278"/>
      <c r="J38" s="237"/>
      <c r="K38" s="237"/>
      <c r="L38" s="237"/>
      <c r="M38" s="237"/>
      <c r="N38" s="237"/>
      <c r="O38" s="237"/>
      <c r="P38" s="237"/>
      <c r="Q38" s="237"/>
      <c r="R38" s="237"/>
      <c r="S38" s="237"/>
      <c r="T38" s="237" t="s">
        <v>198</v>
      </c>
      <c r="U38" s="160" t="s">
        <v>89</v>
      </c>
    </row>
  </sheetData>
  <mergeCells count="20">
    <mergeCell ref="Q7:Q10"/>
    <mergeCell ref="P7:P10"/>
    <mergeCell ref="K7:K10"/>
    <mergeCell ref="J7:J10"/>
    <mergeCell ref="T7:T10"/>
    <mergeCell ref="N7:N10"/>
    <mergeCell ref="M7:M10"/>
    <mergeCell ref="O7:O10"/>
    <mergeCell ref="E36:E37"/>
    <mergeCell ref="E33:E34"/>
    <mergeCell ref="E13:E14"/>
    <mergeCell ref="E26:E27"/>
    <mergeCell ref="E23:E24"/>
    <mergeCell ref="E30:E31"/>
    <mergeCell ref="E20:E21"/>
    <mergeCell ref="D7:I11"/>
    <mergeCell ref="E17:E18"/>
    <mergeCell ref="L7:L10"/>
    <mergeCell ref="S7:S10"/>
    <mergeCell ref="R7:R10"/>
  </mergeCells>
  <phoneticPr fontId="1" type="noConversion"/>
  <conditionalFormatting sqref="D6">
    <cfRule type="cellIs" dxfId="47" priority="4" stopIfTrue="1" operator="equal">
      <formula>"   sem (do závorky) poznámku, proč vývojová řada nezečíná jako obvykle - nebo červenou buňku vymazat"</formula>
    </cfRule>
  </conditionalFormatting>
  <conditionalFormatting sqref="G6 J38:S38">
    <cfRule type="expression" dxfId="46" priority="1" stopIfTrue="1">
      <formula>U6=" "</formula>
    </cfRule>
  </conditionalFormatting>
  <conditionalFormatting sqref="T38">
    <cfRule type="expression" dxfId="45" priority="3" stopIfTrue="1">
      <formula>V38=" "</formula>
    </cfRule>
  </conditionalFormatting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2">
    <pageSetUpPr autoPageBreaks="0"/>
  </sheetPr>
  <dimension ref="B1:AF76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1.140625" style="55" customWidth="1"/>
    <col min="5" max="6" width="2.140625" style="55" customWidth="1"/>
    <col min="7" max="7" width="10.140625" style="55" customWidth="1"/>
    <col min="8" max="8" width="3.28515625" style="55" customWidth="1"/>
    <col min="9" max="9" width="2.5703125" style="55" customWidth="1"/>
    <col min="10" max="20" width="8.140625" style="55" customWidth="1"/>
    <col min="21" max="16384" width="9.140625" style="55"/>
  </cols>
  <sheetData>
    <row r="1" spans="2:21" hidden="1" x14ac:dyDescent="0.2"/>
    <row r="2" spans="2:21" hidden="1" x14ac:dyDescent="0.2"/>
    <row r="3" spans="2:21" ht="9" customHeight="1" x14ac:dyDescent="0.2">
      <c r="C3" s="54"/>
    </row>
    <row r="4" spans="2:21" s="56" customFormat="1" ht="15.75" x14ac:dyDescent="0.2">
      <c r="D4" s="163" t="s">
        <v>121</v>
      </c>
      <c r="E4" s="164"/>
      <c r="F4" s="164"/>
      <c r="G4" s="164"/>
      <c r="H4" s="163" t="s">
        <v>117</v>
      </c>
      <c r="I4" s="163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</row>
    <row r="5" spans="2:21" s="56" customFormat="1" ht="15.75" x14ac:dyDescent="0.2">
      <c r="B5" s="201">
        <v>18</v>
      </c>
      <c r="D5" s="165" t="s">
        <v>253</v>
      </c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</row>
    <row r="6" spans="2:21" s="59" customFormat="1" ht="21" customHeight="1" thickBot="1" x14ac:dyDescent="0.25">
      <c r="D6" s="168" t="s">
        <v>89</v>
      </c>
      <c r="E6" s="169"/>
      <c r="F6" s="169"/>
      <c r="G6" s="169"/>
      <c r="H6" s="169"/>
      <c r="I6" s="170"/>
      <c r="J6" s="236"/>
      <c r="K6" s="236"/>
      <c r="L6" s="236"/>
      <c r="M6" s="236"/>
      <c r="N6" s="236"/>
      <c r="O6" s="236"/>
      <c r="P6" s="236"/>
      <c r="Q6" s="236"/>
      <c r="R6" s="236"/>
      <c r="S6" s="236"/>
      <c r="T6" s="236"/>
    </row>
    <row r="7" spans="2:21" ht="6" customHeight="1" x14ac:dyDescent="0.2">
      <c r="C7" s="24"/>
      <c r="D7" s="455" t="s">
        <v>85</v>
      </c>
      <c r="E7" s="456"/>
      <c r="F7" s="456"/>
      <c r="G7" s="456"/>
      <c r="H7" s="456"/>
      <c r="I7" s="457"/>
      <c r="J7" s="444" t="s">
        <v>195</v>
      </c>
      <c r="K7" s="444" t="s">
        <v>200</v>
      </c>
      <c r="L7" s="444" t="s">
        <v>204</v>
      </c>
      <c r="M7" s="444" t="s">
        <v>212</v>
      </c>
      <c r="N7" s="444" t="s">
        <v>214</v>
      </c>
      <c r="O7" s="444" t="s">
        <v>220</v>
      </c>
      <c r="P7" s="444" t="s">
        <v>222</v>
      </c>
      <c r="Q7" s="469" t="s">
        <v>224</v>
      </c>
      <c r="R7" s="469" t="s">
        <v>227</v>
      </c>
      <c r="S7" s="469" t="s">
        <v>236</v>
      </c>
      <c r="T7" s="467" t="s">
        <v>249</v>
      </c>
    </row>
    <row r="8" spans="2:21" ht="6" customHeight="1" x14ac:dyDescent="0.2">
      <c r="C8" s="24"/>
      <c r="D8" s="458"/>
      <c r="E8" s="459"/>
      <c r="F8" s="459"/>
      <c r="G8" s="459"/>
      <c r="H8" s="459"/>
      <c r="I8" s="460"/>
      <c r="J8" s="445"/>
      <c r="K8" s="445"/>
      <c r="L8" s="445"/>
      <c r="M8" s="445"/>
      <c r="N8" s="445"/>
      <c r="O8" s="445"/>
      <c r="P8" s="445"/>
      <c r="Q8" s="470"/>
      <c r="R8" s="470"/>
      <c r="S8" s="470"/>
      <c r="T8" s="468"/>
    </row>
    <row r="9" spans="2:21" ht="6" customHeight="1" x14ac:dyDescent="0.2">
      <c r="C9" s="24"/>
      <c r="D9" s="458"/>
      <c r="E9" s="459"/>
      <c r="F9" s="459"/>
      <c r="G9" s="459"/>
      <c r="H9" s="459"/>
      <c r="I9" s="460"/>
      <c r="J9" s="445"/>
      <c r="K9" s="445"/>
      <c r="L9" s="445"/>
      <c r="M9" s="445"/>
      <c r="N9" s="445"/>
      <c r="O9" s="445"/>
      <c r="P9" s="445"/>
      <c r="Q9" s="470"/>
      <c r="R9" s="470"/>
      <c r="S9" s="470"/>
      <c r="T9" s="468"/>
    </row>
    <row r="10" spans="2:21" ht="6" customHeight="1" x14ac:dyDescent="0.2">
      <c r="C10" s="24"/>
      <c r="D10" s="458"/>
      <c r="E10" s="459"/>
      <c r="F10" s="459"/>
      <c r="G10" s="459"/>
      <c r="H10" s="459"/>
      <c r="I10" s="460"/>
      <c r="J10" s="445"/>
      <c r="K10" s="445"/>
      <c r="L10" s="445"/>
      <c r="M10" s="445"/>
      <c r="N10" s="445"/>
      <c r="O10" s="445"/>
      <c r="P10" s="445"/>
      <c r="Q10" s="470"/>
      <c r="R10" s="470"/>
      <c r="S10" s="470"/>
      <c r="T10" s="468"/>
    </row>
    <row r="11" spans="2:21" ht="15" customHeight="1" thickBot="1" x14ac:dyDescent="0.25">
      <c r="C11" s="24"/>
      <c r="D11" s="461"/>
      <c r="E11" s="462"/>
      <c r="F11" s="462"/>
      <c r="G11" s="462"/>
      <c r="H11" s="462"/>
      <c r="I11" s="463"/>
      <c r="J11" s="370"/>
      <c r="K11" s="370"/>
      <c r="L11" s="370"/>
      <c r="M11" s="370"/>
      <c r="N11" s="370"/>
      <c r="O11" s="370"/>
      <c r="P11" s="370"/>
      <c r="Q11" s="369"/>
      <c r="R11" s="369"/>
      <c r="S11" s="369"/>
      <c r="T11" s="371"/>
    </row>
    <row r="12" spans="2:21" ht="14.25" thickTop="1" thickBot="1" x14ac:dyDescent="0.25">
      <c r="C12" s="24"/>
      <c r="D12" s="85" t="s">
        <v>82</v>
      </c>
      <c r="E12" s="86"/>
      <c r="F12" s="86"/>
      <c r="G12" s="86"/>
      <c r="H12" s="86"/>
      <c r="I12" s="86"/>
      <c r="J12" s="88"/>
      <c r="K12" s="88"/>
      <c r="L12" s="88"/>
      <c r="M12" s="88"/>
      <c r="N12" s="88"/>
      <c r="O12" s="88"/>
      <c r="P12" s="88"/>
      <c r="Q12" s="87"/>
      <c r="R12" s="87"/>
      <c r="S12" s="87"/>
      <c r="T12" s="126"/>
    </row>
    <row r="13" spans="2:21" x14ac:dyDescent="0.2">
      <c r="C13" s="24"/>
      <c r="D13" s="19"/>
      <c r="E13" s="80" t="s">
        <v>22</v>
      </c>
      <c r="F13" s="80"/>
      <c r="G13" s="80"/>
      <c r="H13" s="81"/>
      <c r="I13" s="82"/>
      <c r="J13" s="231">
        <v>134965</v>
      </c>
      <c r="K13" s="231">
        <v>131013</v>
      </c>
      <c r="L13" s="231">
        <v>128527</v>
      </c>
      <c r="M13" s="231">
        <v>127666</v>
      </c>
      <c r="N13" s="231">
        <v>128045</v>
      </c>
      <c r="O13" s="231">
        <v>128994</v>
      </c>
      <c r="P13" s="231">
        <v>129554</v>
      </c>
      <c r="Q13" s="204">
        <v>130133</v>
      </c>
      <c r="R13" s="204">
        <v>130725</v>
      </c>
      <c r="S13" s="204">
        <v>131799</v>
      </c>
      <c r="T13" s="336">
        <v>133321</v>
      </c>
      <c r="U13" s="195"/>
    </row>
    <row r="14" spans="2:21" x14ac:dyDescent="0.2">
      <c r="C14" s="24"/>
      <c r="D14" s="29"/>
      <c r="E14" s="486" t="s">
        <v>24</v>
      </c>
      <c r="F14" s="94" t="s">
        <v>172</v>
      </c>
      <c r="G14" s="42"/>
      <c r="H14" s="43"/>
      <c r="I14" s="44"/>
      <c r="J14" s="232">
        <v>52040</v>
      </c>
      <c r="K14" s="232">
        <v>49369</v>
      </c>
      <c r="L14" s="232">
        <v>47734</v>
      </c>
      <c r="M14" s="232">
        <v>47138</v>
      </c>
      <c r="N14" s="232">
        <v>47516</v>
      </c>
      <c r="O14" s="232">
        <v>48138</v>
      </c>
      <c r="P14" s="232">
        <v>48339</v>
      </c>
      <c r="Q14" s="214">
        <v>48461</v>
      </c>
      <c r="R14" s="214">
        <v>48642</v>
      </c>
      <c r="S14" s="214">
        <v>49341</v>
      </c>
      <c r="T14" s="347">
        <v>50554</v>
      </c>
      <c r="U14" s="218"/>
    </row>
    <row r="15" spans="2:21" x14ac:dyDescent="0.2">
      <c r="C15" s="24"/>
      <c r="D15" s="34"/>
      <c r="E15" s="502"/>
      <c r="F15" s="90" t="s">
        <v>174</v>
      </c>
      <c r="G15" s="30"/>
      <c r="H15" s="31"/>
      <c r="I15" s="32"/>
      <c r="J15" s="233">
        <v>82925</v>
      </c>
      <c r="K15" s="233">
        <v>81644</v>
      </c>
      <c r="L15" s="233">
        <v>80793</v>
      </c>
      <c r="M15" s="233">
        <v>80528</v>
      </c>
      <c r="N15" s="233">
        <v>80529</v>
      </c>
      <c r="O15" s="233">
        <v>80856</v>
      </c>
      <c r="P15" s="233">
        <v>81215</v>
      </c>
      <c r="Q15" s="206">
        <v>81672</v>
      </c>
      <c r="R15" s="206">
        <v>82083</v>
      </c>
      <c r="S15" s="206">
        <v>82458</v>
      </c>
      <c r="T15" s="334">
        <v>82767</v>
      </c>
      <c r="U15" s="195"/>
    </row>
    <row r="16" spans="2:21" x14ac:dyDescent="0.2">
      <c r="C16" s="24"/>
      <c r="D16" s="34"/>
      <c r="E16" s="502"/>
      <c r="F16" s="488" t="s">
        <v>24</v>
      </c>
      <c r="G16" s="47" t="s">
        <v>177</v>
      </c>
      <c r="H16" s="48"/>
      <c r="I16" s="49"/>
      <c r="J16" s="234">
        <v>12824</v>
      </c>
      <c r="K16" s="234">
        <v>12811</v>
      </c>
      <c r="L16" s="234">
        <v>12648</v>
      </c>
      <c r="M16" s="234">
        <v>12597</v>
      </c>
      <c r="N16" s="234">
        <v>12690</v>
      </c>
      <c r="O16" s="234">
        <v>12879</v>
      </c>
      <c r="P16" s="234">
        <v>12956</v>
      </c>
      <c r="Q16" s="208">
        <v>13118</v>
      </c>
      <c r="R16" s="208">
        <v>13368</v>
      </c>
      <c r="S16" s="208">
        <v>13361</v>
      </c>
      <c r="T16" s="337">
        <v>13501</v>
      </c>
      <c r="U16" s="219"/>
    </row>
    <row r="17" spans="3:21" ht="13.5" thickBot="1" x14ac:dyDescent="0.25">
      <c r="C17" s="24"/>
      <c r="D17" s="34"/>
      <c r="E17" s="502"/>
      <c r="F17" s="506"/>
      <c r="G17" s="37" t="s">
        <v>178</v>
      </c>
      <c r="H17" s="38"/>
      <c r="I17" s="39"/>
      <c r="J17" s="235">
        <v>70101</v>
      </c>
      <c r="K17" s="235">
        <v>68833</v>
      </c>
      <c r="L17" s="235">
        <v>68145</v>
      </c>
      <c r="M17" s="235">
        <v>67931</v>
      </c>
      <c r="N17" s="235">
        <v>67839</v>
      </c>
      <c r="O17" s="235">
        <v>67977</v>
      </c>
      <c r="P17" s="235">
        <v>68259</v>
      </c>
      <c r="Q17" s="210">
        <v>68554</v>
      </c>
      <c r="R17" s="210">
        <v>68715</v>
      </c>
      <c r="S17" s="210">
        <v>69097</v>
      </c>
      <c r="T17" s="338">
        <v>69266</v>
      </c>
      <c r="U17" s="219"/>
    </row>
    <row r="18" spans="3:21" x14ac:dyDescent="0.2">
      <c r="C18" s="24"/>
      <c r="D18" s="19"/>
      <c r="E18" s="80" t="s">
        <v>136</v>
      </c>
      <c r="F18" s="80"/>
      <c r="G18" s="80"/>
      <c r="H18" s="81"/>
      <c r="I18" s="82"/>
      <c r="J18" s="231">
        <v>118397</v>
      </c>
      <c r="K18" s="231">
        <v>114930</v>
      </c>
      <c r="L18" s="231">
        <v>112477</v>
      </c>
      <c r="M18" s="231">
        <v>111016</v>
      </c>
      <c r="N18" s="231">
        <v>110821</v>
      </c>
      <c r="O18" s="231">
        <v>111005</v>
      </c>
      <c r="P18" s="231">
        <v>110944</v>
      </c>
      <c r="Q18" s="204">
        <v>110972</v>
      </c>
      <c r="R18" s="204">
        <v>111187</v>
      </c>
      <c r="S18" s="204">
        <v>111599</v>
      </c>
      <c r="T18" s="336">
        <v>112311</v>
      </c>
      <c r="U18" s="195"/>
    </row>
    <row r="19" spans="3:21" x14ac:dyDescent="0.2">
      <c r="C19" s="24"/>
      <c r="D19" s="29"/>
      <c r="E19" s="486" t="s">
        <v>24</v>
      </c>
      <c r="F19" s="94" t="s">
        <v>172</v>
      </c>
      <c r="G19" s="42"/>
      <c r="H19" s="43"/>
      <c r="I19" s="44"/>
      <c r="J19" s="232">
        <v>46727</v>
      </c>
      <c r="K19" s="232">
        <v>44587</v>
      </c>
      <c r="L19" s="232">
        <v>43194</v>
      </c>
      <c r="M19" s="232">
        <v>42545</v>
      </c>
      <c r="N19" s="232">
        <v>42745</v>
      </c>
      <c r="O19" s="232">
        <v>43212</v>
      </c>
      <c r="P19" s="232">
        <v>43374</v>
      </c>
      <c r="Q19" s="214">
        <v>43443</v>
      </c>
      <c r="R19" s="214">
        <v>43620</v>
      </c>
      <c r="S19" s="214">
        <v>43865</v>
      </c>
      <c r="T19" s="347">
        <v>44513</v>
      </c>
      <c r="U19" s="195"/>
    </row>
    <row r="20" spans="3:21" x14ac:dyDescent="0.2">
      <c r="C20" s="24"/>
      <c r="D20" s="34"/>
      <c r="E20" s="502"/>
      <c r="F20" s="90" t="s">
        <v>174</v>
      </c>
      <c r="G20" s="30"/>
      <c r="H20" s="31"/>
      <c r="I20" s="32"/>
      <c r="J20" s="233">
        <v>71670</v>
      </c>
      <c r="K20" s="233">
        <v>70343</v>
      </c>
      <c r="L20" s="233">
        <v>69283</v>
      </c>
      <c r="M20" s="233">
        <v>68471</v>
      </c>
      <c r="N20" s="233">
        <v>68076</v>
      </c>
      <c r="O20" s="233">
        <v>67793</v>
      </c>
      <c r="P20" s="233">
        <v>67570</v>
      </c>
      <c r="Q20" s="206">
        <v>67529</v>
      </c>
      <c r="R20" s="206">
        <v>67567</v>
      </c>
      <c r="S20" s="206">
        <v>67734</v>
      </c>
      <c r="T20" s="334">
        <v>67798</v>
      </c>
      <c r="U20" s="195"/>
    </row>
    <row r="21" spans="3:21" x14ac:dyDescent="0.2">
      <c r="C21" s="24"/>
      <c r="D21" s="34"/>
      <c r="E21" s="502"/>
      <c r="F21" s="488" t="s">
        <v>24</v>
      </c>
      <c r="G21" s="47" t="s">
        <v>177</v>
      </c>
      <c r="H21" s="48"/>
      <c r="I21" s="49"/>
      <c r="J21" s="234">
        <v>11149</v>
      </c>
      <c r="K21" s="234">
        <v>11125</v>
      </c>
      <c r="L21" s="234">
        <v>10978</v>
      </c>
      <c r="M21" s="234">
        <v>10844</v>
      </c>
      <c r="N21" s="234">
        <v>10804</v>
      </c>
      <c r="O21" s="234">
        <v>10859</v>
      </c>
      <c r="P21" s="234">
        <v>10778</v>
      </c>
      <c r="Q21" s="208">
        <v>10819</v>
      </c>
      <c r="R21" s="208">
        <v>10957</v>
      </c>
      <c r="S21" s="208">
        <v>10949</v>
      </c>
      <c r="T21" s="337">
        <v>10999</v>
      </c>
      <c r="U21" s="195"/>
    </row>
    <row r="22" spans="3:21" ht="13.5" thickBot="1" x14ac:dyDescent="0.25">
      <c r="C22" s="24"/>
      <c r="D22" s="34"/>
      <c r="E22" s="502"/>
      <c r="F22" s="506"/>
      <c r="G22" s="37" t="s">
        <v>178</v>
      </c>
      <c r="H22" s="38"/>
      <c r="I22" s="39"/>
      <c r="J22" s="235">
        <v>60521</v>
      </c>
      <c r="K22" s="235">
        <v>59218</v>
      </c>
      <c r="L22" s="235">
        <v>58305</v>
      </c>
      <c r="M22" s="235">
        <v>57627</v>
      </c>
      <c r="N22" s="235">
        <v>57272</v>
      </c>
      <c r="O22" s="235">
        <v>56934</v>
      </c>
      <c r="P22" s="235">
        <v>56792</v>
      </c>
      <c r="Q22" s="210">
        <v>56710</v>
      </c>
      <c r="R22" s="210">
        <v>56610</v>
      </c>
      <c r="S22" s="210">
        <v>56785</v>
      </c>
      <c r="T22" s="338">
        <v>56799</v>
      </c>
      <c r="U22" s="219"/>
    </row>
    <row r="23" spans="3:21" x14ac:dyDescent="0.2">
      <c r="C23" s="24"/>
      <c r="D23" s="25"/>
      <c r="E23" s="80" t="s">
        <v>205</v>
      </c>
      <c r="F23" s="26"/>
      <c r="G23" s="26"/>
      <c r="H23" s="27"/>
      <c r="I23" s="28"/>
      <c r="J23" s="231">
        <v>9818</v>
      </c>
      <c r="K23" s="231">
        <v>9429</v>
      </c>
      <c r="L23" s="231">
        <v>9247</v>
      </c>
      <c r="M23" s="231">
        <v>9659</v>
      </c>
      <c r="N23" s="231">
        <v>10158</v>
      </c>
      <c r="O23" s="231">
        <v>10856</v>
      </c>
      <c r="P23" s="231">
        <v>11439</v>
      </c>
      <c r="Q23" s="204">
        <v>12005</v>
      </c>
      <c r="R23" s="204">
        <v>12440</v>
      </c>
      <c r="S23" s="204">
        <v>13021</v>
      </c>
      <c r="T23" s="336">
        <v>13773</v>
      </c>
      <c r="U23" s="219"/>
    </row>
    <row r="24" spans="3:21" x14ac:dyDescent="0.2">
      <c r="C24" s="24"/>
      <c r="D24" s="29"/>
      <c r="E24" s="486" t="s">
        <v>24</v>
      </c>
      <c r="F24" s="94" t="s">
        <v>172</v>
      </c>
      <c r="G24" s="42"/>
      <c r="H24" s="43"/>
      <c r="I24" s="44"/>
      <c r="J24" s="232">
        <v>3442</v>
      </c>
      <c r="K24" s="232">
        <v>3057</v>
      </c>
      <c r="L24" s="232">
        <v>2769</v>
      </c>
      <c r="M24" s="232">
        <v>2744</v>
      </c>
      <c r="N24" s="232">
        <v>2895</v>
      </c>
      <c r="O24" s="232">
        <v>3079</v>
      </c>
      <c r="P24" s="232">
        <v>3138</v>
      </c>
      <c r="Q24" s="214">
        <v>3238</v>
      </c>
      <c r="R24" s="214">
        <v>3304</v>
      </c>
      <c r="S24" s="214">
        <v>3669</v>
      </c>
      <c r="T24" s="347">
        <v>4196</v>
      </c>
      <c r="U24" s="219"/>
    </row>
    <row r="25" spans="3:21" x14ac:dyDescent="0.2">
      <c r="C25" s="24"/>
      <c r="D25" s="34"/>
      <c r="E25" s="502"/>
      <c r="F25" s="90" t="s">
        <v>174</v>
      </c>
      <c r="G25" s="30"/>
      <c r="H25" s="31"/>
      <c r="I25" s="32"/>
      <c r="J25" s="233">
        <v>6376</v>
      </c>
      <c r="K25" s="233">
        <v>6372</v>
      </c>
      <c r="L25" s="233">
        <v>6478</v>
      </c>
      <c r="M25" s="233">
        <v>6915</v>
      </c>
      <c r="N25" s="233">
        <v>7263</v>
      </c>
      <c r="O25" s="233">
        <v>7777</v>
      </c>
      <c r="P25" s="233">
        <v>8301</v>
      </c>
      <c r="Q25" s="206">
        <v>8767</v>
      </c>
      <c r="R25" s="206">
        <v>9136</v>
      </c>
      <c r="S25" s="206">
        <v>9352</v>
      </c>
      <c r="T25" s="334">
        <v>9577</v>
      </c>
      <c r="U25" s="219"/>
    </row>
    <row r="26" spans="3:21" x14ac:dyDescent="0.2">
      <c r="C26" s="24"/>
      <c r="D26" s="34"/>
      <c r="E26" s="502"/>
      <c r="F26" s="488" t="s">
        <v>24</v>
      </c>
      <c r="G26" s="47" t="s">
        <v>177</v>
      </c>
      <c r="H26" s="48"/>
      <c r="I26" s="49"/>
      <c r="J26" s="234">
        <v>1258</v>
      </c>
      <c r="K26" s="234">
        <v>1269</v>
      </c>
      <c r="L26" s="234">
        <v>1246</v>
      </c>
      <c r="M26" s="234">
        <v>1308</v>
      </c>
      <c r="N26" s="234">
        <v>1416</v>
      </c>
      <c r="O26" s="234">
        <v>1542</v>
      </c>
      <c r="P26" s="234">
        <v>1688</v>
      </c>
      <c r="Q26" s="208">
        <v>1801</v>
      </c>
      <c r="R26" s="208">
        <v>1908</v>
      </c>
      <c r="S26" s="208">
        <v>1916</v>
      </c>
      <c r="T26" s="337">
        <v>1996</v>
      </c>
      <c r="U26" s="219"/>
    </row>
    <row r="27" spans="3:21" ht="13.5" thickBot="1" x14ac:dyDescent="0.25">
      <c r="C27" s="24"/>
      <c r="D27" s="34"/>
      <c r="E27" s="502"/>
      <c r="F27" s="506"/>
      <c r="G27" s="37" t="s">
        <v>178</v>
      </c>
      <c r="H27" s="38"/>
      <c r="I27" s="39"/>
      <c r="J27" s="235">
        <v>5118</v>
      </c>
      <c r="K27" s="235">
        <v>5103</v>
      </c>
      <c r="L27" s="235">
        <v>5232</v>
      </c>
      <c r="M27" s="235">
        <v>5607</v>
      </c>
      <c r="N27" s="235">
        <v>5847</v>
      </c>
      <c r="O27" s="235">
        <v>6235</v>
      </c>
      <c r="P27" s="235">
        <v>6613</v>
      </c>
      <c r="Q27" s="210">
        <v>6966</v>
      </c>
      <c r="R27" s="210">
        <v>7228</v>
      </c>
      <c r="S27" s="210">
        <v>7436</v>
      </c>
      <c r="T27" s="338">
        <v>7581</v>
      </c>
      <c r="U27" s="219"/>
    </row>
    <row r="28" spans="3:21" x14ac:dyDescent="0.2">
      <c r="C28" s="24"/>
      <c r="D28" s="25"/>
      <c r="E28" s="80" t="s">
        <v>141</v>
      </c>
      <c r="F28" s="26"/>
      <c r="G28" s="26"/>
      <c r="H28" s="27"/>
      <c r="I28" s="28"/>
      <c r="J28" s="231">
        <v>6750</v>
      </c>
      <c r="K28" s="231">
        <v>6654</v>
      </c>
      <c r="L28" s="231">
        <v>6803</v>
      </c>
      <c r="M28" s="231">
        <v>6991</v>
      </c>
      <c r="N28" s="231">
        <v>7066</v>
      </c>
      <c r="O28" s="231">
        <v>7133</v>
      </c>
      <c r="P28" s="231">
        <v>7171</v>
      </c>
      <c r="Q28" s="204">
        <v>7156</v>
      </c>
      <c r="R28" s="204">
        <v>7098</v>
      </c>
      <c r="S28" s="204">
        <v>7179</v>
      </c>
      <c r="T28" s="336">
        <v>7237</v>
      </c>
      <c r="U28" s="219"/>
    </row>
    <row r="29" spans="3:21" x14ac:dyDescent="0.2">
      <c r="C29" s="24"/>
      <c r="D29" s="29"/>
      <c r="E29" s="486" t="s">
        <v>24</v>
      </c>
      <c r="F29" s="42" t="s">
        <v>172</v>
      </c>
      <c r="G29" s="42"/>
      <c r="H29" s="43"/>
      <c r="I29" s="44"/>
      <c r="J29" s="232">
        <v>1871</v>
      </c>
      <c r="K29" s="232">
        <v>1725</v>
      </c>
      <c r="L29" s="232">
        <v>1771</v>
      </c>
      <c r="M29" s="232">
        <v>1849</v>
      </c>
      <c r="N29" s="232">
        <v>1876</v>
      </c>
      <c r="O29" s="232">
        <v>1847</v>
      </c>
      <c r="P29" s="232">
        <v>1827</v>
      </c>
      <c r="Q29" s="214">
        <v>1780</v>
      </c>
      <c r="R29" s="214">
        <v>1718</v>
      </c>
      <c r="S29" s="214">
        <v>1807</v>
      </c>
      <c r="T29" s="347">
        <v>1845</v>
      </c>
      <c r="U29" s="219"/>
    </row>
    <row r="30" spans="3:21" x14ac:dyDescent="0.2">
      <c r="C30" s="24"/>
      <c r="D30" s="34"/>
      <c r="E30" s="502"/>
      <c r="F30" s="30" t="s">
        <v>174</v>
      </c>
      <c r="G30" s="30"/>
      <c r="H30" s="31"/>
      <c r="I30" s="32"/>
      <c r="J30" s="233">
        <v>4879</v>
      </c>
      <c r="K30" s="233">
        <v>4929</v>
      </c>
      <c r="L30" s="233">
        <v>5032</v>
      </c>
      <c r="M30" s="233">
        <v>5142</v>
      </c>
      <c r="N30" s="233">
        <v>5190</v>
      </c>
      <c r="O30" s="233">
        <v>5286</v>
      </c>
      <c r="P30" s="233">
        <v>5344</v>
      </c>
      <c r="Q30" s="206">
        <v>5376</v>
      </c>
      <c r="R30" s="206">
        <v>5380</v>
      </c>
      <c r="S30" s="206">
        <v>5372</v>
      </c>
      <c r="T30" s="334">
        <v>5392</v>
      </c>
      <c r="U30" s="195"/>
    </row>
    <row r="31" spans="3:21" x14ac:dyDescent="0.2">
      <c r="C31" s="24"/>
      <c r="D31" s="34"/>
      <c r="E31" s="502"/>
      <c r="F31" s="504" t="s">
        <v>24</v>
      </c>
      <c r="G31" s="47" t="s">
        <v>177</v>
      </c>
      <c r="H31" s="48"/>
      <c r="I31" s="49"/>
      <c r="J31" s="234">
        <v>417</v>
      </c>
      <c r="K31" s="234">
        <v>417</v>
      </c>
      <c r="L31" s="234">
        <v>424</v>
      </c>
      <c r="M31" s="234">
        <v>445</v>
      </c>
      <c r="N31" s="234">
        <v>470</v>
      </c>
      <c r="O31" s="234">
        <v>478</v>
      </c>
      <c r="P31" s="234">
        <v>490</v>
      </c>
      <c r="Q31" s="208">
        <v>498</v>
      </c>
      <c r="R31" s="208">
        <v>503</v>
      </c>
      <c r="S31" s="208">
        <v>496</v>
      </c>
      <c r="T31" s="337">
        <v>506</v>
      </c>
      <c r="U31" s="195"/>
    </row>
    <row r="32" spans="3:21" ht="13.5" thickBot="1" x14ac:dyDescent="0.25">
      <c r="C32" s="24"/>
      <c r="D32" s="34"/>
      <c r="E32" s="502"/>
      <c r="F32" s="507"/>
      <c r="G32" s="37" t="s">
        <v>178</v>
      </c>
      <c r="H32" s="38"/>
      <c r="I32" s="39"/>
      <c r="J32" s="235">
        <v>4462</v>
      </c>
      <c r="K32" s="235">
        <v>4512</v>
      </c>
      <c r="L32" s="235">
        <v>4608</v>
      </c>
      <c r="M32" s="235">
        <v>4697</v>
      </c>
      <c r="N32" s="235">
        <v>4720</v>
      </c>
      <c r="O32" s="235">
        <v>4808</v>
      </c>
      <c r="P32" s="235">
        <v>4854</v>
      </c>
      <c r="Q32" s="210">
        <v>4878</v>
      </c>
      <c r="R32" s="210">
        <v>4877</v>
      </c>
      <c r="S32" s="210">
        <v>4876</v>
      </c>
      <c r="T32" s="338">
        <v>4886</v>
      </c>
      <c r="U32" s="195"/>
    </row>
    <row r="33" spans="3:32" ht="14.25" thickTop="1" thickBot="1" x14ac:dyDescent="0.25">
      <c r="C33" s="24"/>
      <c r="D33" s="85" t="s">
        <v>83</v>
      </c>
      <c r="E33" s="86"/>
      <c r="F33" s="86"/>
      <c r="G33" s="86"/>
      <c r="H33" s="86"/>
      <c r="I33" s="86"/>
      <c r="J33" s="88"/>
      <c r="K33" s="88"/>
      <c r="L33" s="88"/>
      <c r="M33" s="88"/>
      <c r="N33" s="88"/>
      <c r="O33" s="88"/>
      <c r="P33" s="88"/>
      <c r="Q33" s="87"/>
      <c r="R33" s="87"/>
      <c r="S33" s="87"/>
      <c r="T33" s="126"/>
      <c r="U33" s="195"/>
    </row>
    <row r="34" spans="3:32" x14ac:dyDescent="0.2">
      <c r="C34" s="24"/>
      <c r="D34" s="19"/>
      <c r="E34" s="80" t="s">
        <v>22</v>
      </c>
      <c r="F34" s="80"/>
      <c r="G34" s="80"/>
      <c r="H34" s="81"/>
      <c r="I34" s="82"/>
      <c r="J34" s="231">
        <v>23169</v>
      </c>
      <c r="K34" s="231">
        <v>22940</v>
      </c>
      <c r="L34" s="231">
        <v>23250</v>
      </c>
      <c r="M34" s="231">
        <v>23019</v>
      </c>
      <c r="N34" s="231">
        <v>23586</v>
      </c>
      <c r="O34" s="231">
        <v>23812</v>
      </c>
      <c r="P34" s="231">
        <v>23683</v>
      </c>
      <c r="Q34" s="204">
        <v>23641</v>
      </c>
      <c r="R34" s="204">
        <v>24120</v>
      </c>
      <c r="S34" s="204">
        <v>24070</v>
      </c>
      <c r="T34" s="336">
        <v>24724</v>
      </c>
      <c r="U34" s="195"/>
      <c r="V34" s="311"/>
      <c r="W34" s="311"/>
      <c r="X34" s="311"/>
      <c r="Y34" s="311"/>
      <c r="Z34" s="311"/>
      <c r="AA34" s="311"/>
      <c r="AB34" s="311"/>
      <c r="AC34" s="311"/>
      <c r="AD34" s="311"/>
      <c r="AE34" s="311"/>
      <c r="AF34" s="311"/>
    </row>
    <row r="35" spans="3:32" x14ac:dyDescent="0.2">
      <c r="C35" s="24"/>
      <c r="D35" s="29"/>
      <c r="E35" s="486" t="s">
        <v>24</v>
      </c>
      <c r="F35" s="94" t="s">
        <v>172</v>
      </c>
      <c r="G35" s="42"/>
      <c r="H35" s="43"/>
      <c r="I35" s="44"/>
      <c r="J35" s="232">
        <v>11771</v>
      </c>
      <c r="K35" s="232">
        <v>11842</v>
      </c>
      <c r="L35" s="232">
        <v>11986</v>
      </c>
      <c r="M35" s="232">
        <v>11829</v>
      </c>
      <c r="N35" s="232">
        <v>12189</v>
      </c>
      <c r="O35" s="232">
        <v>12200</v>
      </c>
      <c r="P35" s="232">
        <v>11996</v>
      </c>
      <c r="Q35" s="214">
        <v>12005</v>
      </c>
      <c r="R35" s="214">
        <v>12362</v>
      </c>
      <c r="S35" s="214">
        <v>12621</v>
      </c>
      <c r="T35" s="347">
        <v>13139</v>
      </c>
      <c r="U35" s="195"/>
      <c r="V35" s="311"/>
      <c r="W35" s="311"/>
      <c r="X35" s="311"/>
      <c r="Y35" s="311"/>
      <c r="Z35" s="311"/>
      <c r="AA35" s="311"/>
      <c r="AB35" s="311"/>
      <c r="AC35" s="311"/>
      <c r="AD35" s="311"/>
      <c r="AE35" s="311"/>
      <c r="AF35" s="311"/>
    </row>
    <row r="36" spans="3:32" x14ac:dyDescent="0.2">
      <c r="C36" s="24"/>
      <c r="D36" s="34"/>
      <c r="E36" s="502"/>
      <c r="F36" s="90" t="s">
        <v>174</v>
      </c>
      <c r="G36" s="30"/>
      <c r="H36" s="31"/>
      <c r="I36" s="32"/>
      <c r="J36" s="233">
        <v>11398</v>
      </c>
      <c r="K36" s="233">
        <v>11098</v>
      </c>
      <c r="L36" s="233">
        <v>11264</v>
      </c>
      <c r="M36" s="233">
        <v>11190</v>
      </c>
      <c r="N36" s="233">
        <v>11397</v>
      </c>
      <c r="O36" s="233">
        <v>11612</v>
      </c>
      <c r="P36" s="233">
        <v>11687</v>
      </c>
      <c r="Q36" s="206">
        <v>11636</v>
      </c>
      <c r="R36" s="206">
        <v>11758</v>
      </c>
      <c r="S36" s="206">
        <v>11449</v>
      </c>
      <c r="T36" s="334">
        <v>11585</v>
      </c>
      <c r="U36" s="195"/>
      <c r="V36" s="311"/>
      <c r="W36" s="311"/>
      <c r="X36" s="311"/>
      <c r="Y36" s="311"/>
      <c r="Z36" s="311"/>
      <c r="AA36" s="311"/>
      <c r="AB36" s="311"/>
      <c r="AC36" s="311"/>
      <c r="AD36" s="311"/>
      <c r="AE36" s="311"/>
      <c r="AF36" s="311"/>
    </row>
    <row r="37" spans="3:32" x14ac:dyDescent="0.2">
      <c r="C37" s="24"/>
      <c r="D37" s="34"/>
      <c r="E37" s="502"/>
      <c r="F37" s="488" t="s">
        <v>24</v>
      </c>
      <c r="G37" s="47" t="s">
        <v>177</v>
      </c>
      <c r="H37" s="48"/>
      <c r="I37" s="49"/>
      <c r="J37" s="234">
        <v>2220</v>
      </c>
      <c r="K37" s="234">
        <v>2239</v>
      </c>
      <c r="L37" s="234">
        <v>2199</v>
      </c>
      <c r="M37" s="234">
        <v>2225</v>
      </c>
      <c r="N37" s="234">
        <v>2328</v>
      </c>
      <c r="O37" s="234">
        <v>2337</v>
      </c>
      <c r="P37" s="234">
        <v>2354</v>
      </c>
      <c r="Q37" s="208">
        <v>2386</v>
      </c>
      <c r="R37" s="208">
        <v>2432</v>
      </c>
      <c r="S37" s="208">
        <v>2317</v>
      </c>
      <c r="T37" s="337">
        <v>2440</v>
      </c>
      <c r="U37" s="195"/>
      <c r="V37" s="311"/>
      <c r="W37" s="311"/>
      <c r="X37" s="311"/>
      <c r="Y37" s="311"/>
      <c r="Z37" s="311"/>
      <c r="AA37" s="311"/>
      <c r="AB37" s="311"/>
      <c r="AC37" s="311"/>
      <c r="AD37" s="311"/>
      <c r="AE37" s="311"/>
      <c r="AF37" s="311"/>
    </row>
    <row r="38" spans="3:32" ht="13.5" thickBot="1" x14ac:dyDescent="0.25">
      <c r="C38" s="24"/>
      <c r="D38" s="34"/>
      <c r="E38" s="502"/>
      <c r="F38" s="506"/>
      <c r="G38" s="37" t="s">
        <v>178</v>
      </c>
      <c r="H38" s="38"/>
      <c r="I38" s="39"/>
      <c r="J38" s="235">
        <v>9178</v>
      </c>
      <c r="K38" s="235">
        <v>8859</v>
      </c>
      <c r="L38" s="235">
        <v>9065</v>
      </c>
      <c r="M38" s="235">
        <v>8965</v>
      </c>
      <c r="N38" s="235">
        <v>9069</v>
      </c>
      <c r="O38" s="235">
        <v>9275</v>
      </c>
      <c r="P38" s="235">
        <v>9333</v>
      </c>
      <c r="Q38" s="210">
        <v>9250</v>
      </c>
      <c r="R38" s="210">
        <v>9326</v>
      </c>
      <c r="S38" s="210">
        <v>9132</v>
      </c>
      <c r="T38" s="338">
        <v>9145</v>
      </c>
      <c r="U38" s="195"/>
      <c r="V38" s="311"/>
      <c r="W38" s="311"/>
      <c r="X38" s="311"/>
      <c r="Y38" s="311"/>
      <c r="Z38" s="311"/>
      <c r="AA38" s="311"/>
      <c r="AB38" s="311"/>
      <c r="AC38" s="311"/>
      <c r="AD38" s="311"/>
      <c r="AE38" s="311"/>
      <c r="AF38" s="311"/>
    </row>
    <row r="39" spans="3:32" x14ac:dyDescent="0.2">
      <c r="C39" s="24"/>
      <c r="D39" s="19"/>
      <c r="E39" s="80" t="s">
        <v>136</v>
      </c>
      <c r="F39" s="80"/>
      <c r="G39" s="80"/>
      <c r="H39" s="81"/>
      <c r="I39" s="82"/>
      <c r="J39" s="231">
        <v>20480</v>
      </c>
      <c r="K39" s="231">
        <v>20142</v>
      </c>
      <c r="L39" s="231">
        <v>20232</v>
      </c>
      <c r="M39" s="231">
        <v>19948</v>
      </c>
      <c r="N39" s="231">
        <v>20439</v>
      </c>
      <c r="O39" s="231">
        <v>20587</v>
      </c>
      <c r="P39" s="231">
        <v>20333</v>
      </c>
      <c r="Q39" s="204">
        <v>20279</v>
      </c>
      <c r="R39" s="204">
        <v>20696</v>
      </c>
      <c r="S39" s="204">
        <v>20505</v>
      </c>
      <c r="T39" s="336">
        <v>20954</v>
      </c>
      <c r="U39" s="195"/>
    </row>
    <row r="40" spans="3:32" x14ac:dyDescent="0.2">
      <c r="C40" s="24"/>
      <c r="D40" s="29"/>
      <c r="E40" s="486" t="s">
        <v>24</v>
      </c>
      <c r="F40" s="94" t="s">
        <v>172</v>
      </c>
      <c r="G40" s="42"/>
      <c r="H40" s="43"/>
      <c r="I40" s="44"/>
      <c r="J40" s="232">
        <v>10731</v>
      </c>
      <c r="K40" s="232">
        <v>10783</v>
      </c>
      <c r="L40" s="232">
        <v>10850</v>
      </c>
      <c r="M40" s="232">
        <v>10698</v>
      </c>
      <c r="N40" s="232">
        <v>10993</v>
      </c>
      <c r="O40" s="232">
        <v>11071</v>
      </c>
      <c r="P40" s="232">
        <v>10865</v>
      </c>
      <c r="Q40" s="214">
        <v>10865</v>
      </c>
      <c r="R40" s="214">
        <v>11106</v>
      </c>
      <c r="S40" s="214">
        <v>11122</v>
      </c>
      <c r="T40" s="347">
        <v>11500</v>
      </c>
      <c r="U40" s="195"/>
    </row>
    <row r="41" spans="3:32" x14ac:dyDescent="0.2">
      <c r="C41" s="24"/>
      <c r="D41" s="34"/>
      <c r="E41" s="502"/>
      <c r="F41" s="90" t="s">
        <v>174</v>
      </c>
      <c r="G41" s="30"/>
      <c r="H41" s="31"/>
      <c r="I41" s="32"/>
      <c r="J41" s="233">
        <v>9749</v>
      </c>
      <c r="K41" s="233">
        <v>9359</v>
      </c>
      <c r="L41" s="233">
        <v>9382</v>
      </c>
      <c r="M41" s="233">
        <v>9250</v>
      </c>
      <c r="N41" s="233">
        <v>9446</v>
      </c>
      <c r="O41" s="233">
        <v>9516</v>
      </c>
      <c r="P41" s="233">
        <v>9468</v>
      </c>
      <c r="Q41" s="206">
        <v>9414</v>
      </c>
      <c r="R41" s="206">
        <v>9590</v>
      </c>
      <c r="S41" s="206">
        <v>9383</v>
      </c>
      <c r="T41" s="334">
        <v>9454</v>
      </c>
      <c r="U41" s="195"/>
    </row>
    <row r="42" spans="3:32" x14ac:dyDescent="0.2">
      <c r="C42" s="24"/>
      <c r="D42" s="34"/>
      <c r="E42" s="502"/>
      <c r="F42" s="488" t="s">
        <v>24</v>
      </c>
      <c r="G42" s="47" t="s">
        <v>177</v>
      </c>
      <c r="H42" s="48"/>
      <c r="I42" s="49"/>
      <c r="J42" s="234">
        <v>1961</v>
      </c>
      <c r="K42" s="234">
        <v>1910</v>
      </c>
      <c r="L42" s="234">
        <v>1854</v>
      </c>
      <c r="M42" s="234">
        <v>1893</v>
      </c>
      <c r="N42" s="234">
        <v>1942</v>
      </c>
      <c r="O42" s="234">
        <v>1943</v>
      </c>
      <c r="P42" s="234">
        <v>1896</v>
      </c>
      <c r="Q42" s="208">
        <v>1920</v>
      </c>
      <c r="R42" s="208">
        <v>1997</v>
      </c>
      <c r="S42" s="208">
        <v>1887</v>
      </c>
      <c r="T42" s="337">
        <v>1982</v>
      </c>
      <c r="U42" s="195"/>
    </row>
    <row r="43" spans="3:32" ht="13.5" thickBot="1" x14ac:dyDescent="0.25">
      <c r="C43" s="24"/>
      <c r="D43" s="34"/>
      <c r="E43" s="502"/>
      <c r="F43" s="506"/>
      <c r="G43" s="37" t="s">
        <v>178</v>
      </c>
      <c r="H43" s="38"/>
      <c r="I43" s="39"/>
      <c r="J43" s="235">
        <v>7788</v>
      </c>
      <c r="K43" s="235">
        <v>7449</v>
      </c>
      <c r="L43" s="235">
        <v>7528</v>
      </c>
      <c r="M43" s="235">
        <v>7357</v>
      </c>
      <c r="N43" s="235">
        <v>7504</v>
      </c>
      <c r="O43" s="235">
        <v>7573</v>
      </c>
      <c r="P43" s="235">
        <v>7572</v>
      </c>
      <c r="Q43" s="210">
        <v>7494</v>
      </c>
      <c r="R43" s="210">
        <v>7593</v>
      </c>
      <c r="S43" s="210">
        <v>7496</v>
      </c>
      <c r="T43" s="338">
        <v>7472</v>
      </c>
      <c r="U43" s="195"/>
    </row>
    <row r="44" spans="3:32" x14ac:dyDescent="0.2">
      <c r="C44" s="24"/>
      <c r="D44" s="25"/>
      <c r="E44" s="80" t="s">
        <v>205</v>
      </c>
      <c r="F44" s="26"/>
      <c r="G44" s="26"/>
      <c r="H44" s="27"/>
      <c r="I44" s="28"/>
      <c r="J44" s="231">
        <v>1541</v>
      </c>
      <c r="K44" s="231">
        <v>1617</v>
      </c>
      <c r="L44" s="231">
        <v>1803</v>
      </c>
      <c r="M44" s="231">
        <v>1820</v>
      </c>
      <c r="N44" s="231">
        <v>1967</v>
      </c>
      <c r="O44" s="231">
        <v>2043</v>
      </c>
      <c r="P44" s="231">
        <v>2189</v>
      </c>
      <c r="Q44" s="204">
        <v>2223</v>
      </c>
      <c r="R44" s="204">
        <v>2246</v>
      </c>
      <c r="S44" s="204">
        <v>2352</v>
      </c>
      <c r="T44" s="336">
        <v>2579</v>
      </c>
      <c r="U44" s="195"/>
    </row>
    <row r="45" spans="3:32" x14ac:dyDescent="0.2">
      <c r="C45" s="24"/>
      <c r="D45" s="29"/>
      <c r="E45" s="486" t="s">
        <v>24</v>
      </c>
      <c r="F45" s="94" t="s">
        <v>172</v>
      </c>
      <c r="G45" s="42"/>
      <c r="H45" s="43"/>
      <c r="I45" s="44"/>
      <c r="J45" s="232">
        <v>590</v>
      </c>
      <c r="K45" s="232">
        <v>602</v>
      </c>
      <c r="L45" s="232">
        <v>660</v>
      </c>
      <c r="M45" s="232">
        <v>651</v>
      </c>
      <c r="N45" s="232">
        <v>731</v>
      </c>
      <c r="O45" s="232">
        <v>709</v>
      </c>
      <c r="P45" s="232">
        <v>709</v>
      </c>
      <c r="Q45" s="214">
        <v>732</v>
      </c>
      <c r="R45" s="214">
        <v>804</v>
      </c>
      <c r="S45" s="214">
        <v>1016</v>
      </c>
      <c r="T45" s="347">
        <v>1190</v>
      </c>
      <c r="U45" s="195"/>
    </row>
    <row r="46" spans="3:32" x14ac:dyDescent="0.2">
      <c r="C46" s="24"/>
      <c r="D46" s="34"/>
      <c r="E46" s="502"/>
      <c r="F46" s="90" t="s">
        <v>174</v>
      </c>
      <c r="G46" s="30"/>
      <c r="H46" s="31"/>
      <c r="I46" s="32"/>
      <c r="J46" s="233">
        <v>951</v>
      </c>
      <c r="K46" s="233">
        <v>1015</v>
      </c>
      <c r="L46" s="233">
        <v>1143</v>
      </c>
      <c r="M46" s="233">
        <v>1169</v>
      </c>
      <c r="N46" s="233">
        <v>1236</v>
      </c>
      <c r="O46" s="233">
        <v>1334</v>
      </c>
      <c r="P46" s="233">
        <v>1480</v>
      </c>
      <c r="Q46" s="206">
        <v>1491</v>
      </c>
      <c r="R46" s="206">
        <v>1442</v>
      </c>
      <c r="S46" s="206">
        <v>1336</v>
      </c>
      <c r="T46" s="334">
        <v>1389</v>
      </c>
      <c r="U46" s="195"/>
    </row>
    <row r="47" spans="3:32" x14ac:dyDescent="0.2">
      <c r="C47" s="24"/>
      <c r="D47" s="34"/>
      <c r="E47" s="502"/>
      <c r="F47" s="488" t="s">
        <v>24</v>
      </c>
      <c r="G47" s="47" t="s">
        <v>177</v>
      </c>
      <c r="H47" s="48"/>
      <c r="I47" s="49"/>
      <c r="J47" s="234">
        <v>188</v>
      </c>
      <c r="K47" s="234">
        <v>248</v>
      </c>
      <c r="L47" s="234">
        <v>254</v>
      </c>
      <c r="M47" s="234">
        <v>236</v>
      </c>
      <c r="N47" s="234">
        <v>292</v>
      </c>
      <c r="O47" s="234">
        <v>312</v>
      </c>
      <c r="P47" s="234">
        <v>373</v>
      </c>
      <c r="Q47" s="208">
        <v>380</v>
      </c>
      <c r="R47" s="208">
        <v>339</v>
      </c>
      <c r="S47" s="208">
        <v>332</v>
      </c>
      <c r="T47" s="337">
        <v>363</v>
      </c>
      <c r="U47" s="195"/>
    </row>
    <row r="48" spans="3:32" ht="13.5" thickBot="1" x14ac:dyDescent="0.25">
      <c r="C48" s="24"/>
      <c r="D48" s="34"/>
      <c r="E48" s="502"/>
      <c r="F48" s="506"/>
      <c r="G48" s="37" t="s">
        <v>178</v>
      </c>
      <c r="H48" s="38"/>
      <c r="I48" s="39"/>
      <c r="J48" s="235">
        <v>763</v>
      </c>
      <c r="K48" s="235">
        <v>767</v>
      </c>
      <c r="L48" s="235">
        <v>889</v>
      </c>
      <c r="M48" s="235">
        <v>933</v>
      </c>
      <c r="N48" s="235">
        <v>944</v>
      </c>
      <c r="O48" s="235">
        <v>1022</v>
      </c>
      <c r="P48" s="235">
        <v>1107</v>
      </c>
      <c r="Q48" s="210">
        <v>1111</v>
      </c>
      <c r="R48" s="210">
        <v>1103</v>
      </c>
      <c r="S48" s="210">
        <v>1004</v>
      </c>
      <c r="T48" s="338">
        <v>1026</v>
      </c>
      <c r="U48" s="195"/>
    </row>
    <row r="49" spans="3:21" x14ac:dyDescent="0.2">
      <c r="C49" s="24"/>
      <c r="D49" s="25"/>
      <c r="E49" s="80" t="s">
        <v>141</v>
      </c>
      <c r="F49" s="26"/>
      <c r="G49" s="26"/>
      <c r="H49" s="27"/>
      <c r="I49" s="28"/>
      <c r="J49" s="231">
        <v>1148</v>
      </c>
      <c r="K49" s="231">
        <v>1181</v>
      </c>
      <c r="L49" s="231">
        <v>1215</v>
      </c>
      <c r="M49" s="231">
        <v>1251</v>
      </c>
      <c r="N49" s="231">
        <v>1180</v>
      </c>
      <c r="O49" s="231">
        <v>1182</v>
      </c>
      <c r="P49" s="231">
        <v>1161</v>
      </c>
      <c r="Q49" s="204">
        <v>1139</v>
      </c>
      <c r="R49" s="204">
        <v>1178</v>
      </c>
      <c r="S49" s="204">
        <v>1213</v>
      </c>
      <c r="T49" s="336">
        <v>1191</v>
      </c>
      <c r="U49" s="195"/>
    </row>
    <row r="50" spans="3:21" x14ac:dyDescent="0.2">
      <c r="C50" s="24"/>
      <c r="D50" s="29"/>
      <c r="E50" s="486" t="s">
        <v>24</v>
      </c>
      <c r="F50" s="42" t="s">
        <v>172</v>
      </c>
      <c r="G50" s="42"/>
      <c r="H50" s="43"/>
      <c r="I50" s="44"/>
      <c r="J50" s="232">
        <v>450</v>
      </c>
      <c r="K50" s="232">
        <v>457</v>
      </c>
      <c r="L50" s="232">
        <v>476</v>
      </c>
      <c r="M50" s="232">
        <v>480</v>
      </c>
      <c r="N50" s="232">
        <v>465</v>
      </c>
      <c r="O50" s="232">
        <v>420</v>
      </c>
      <c r="P50" s="232">
        <v>422</v>
      </c>
      <c r="Q50" s="214">
        <v>408</v>
      </c>
      <c r="R50" s="214">
        <v>452</v>
      </c>
      <c r="S50" s="214">
        <v>483</v>
      </c>
      <c r="T50" s="347">
        <v>449</v>
      </c>
      <c r="U50" s="195"/>
    </row>
    <row r="51" spans="3:21" x14ac:dyDescent="0.2">
      <c r="C51" s="24"/>
      <c r="D51" s="34"/>
      <c r="E51" s="502"/>
      <c r="F51" s="30" t="s">
        <v>174</v>
      </c>
      <c r="G51" s="30"/>
      <c r="H51" s="31"/>
      <c r="I51" s="32"/>
      <c r="J51" s="233">
        <v>698</v>
      </c>
      <c r="K51" s="233">
        <v>724</v>
      </c>
      <c r="L51" s="233">
        <v>739</v>
      </c>
      <c r="M51" s="233">
        <v>771</v>
      </c>
      <c r="N51" s="233">
        <v>715</v>
      </c>
      <c r="O51" s="233">
        <v>762</v>
      </c>
      <c r="P51" s="233">
        <v>739</v>
      </c>
      <c r="Q51" s="206">
        <v>731</v>
      </c>
      <c r="R51" s="206">
        <v>726</v>
      </c>
      <c r="S51" s="206">
        <v>730</v>
      </c>
      <c r="T51" s="334">
        <v>742</v>
      </c>
      <c r="U51" s="195"/>
    </row>
    <row r="52" spans="3:21" x14ac:dyDescent="0.2">
      <c r="C52" s="24"/>
      <c r="D52" s="34"/>
      <c r="E52" s="502"/>
      <c r="F52" s="504" t="s">
        <v>24</v>
      </c>
      <c r="G52" s="47" t="s">
        <v>177</v>
      </c>
      <c r="H52" s="48"/>
      <c r="I52" s="49"/>
      <c r="J52" s="234">
        <v>71</v>
      </c>
      <c r="K52" s="234">
        <v>81</v>
      </c>
      <c r="L52" s="234">
        <v>91</v>
      </c>
      <c r="M52" s="234">
        <v>96</v>
      </c>
      <c r="N52" s="234">
        <v>94</v>
      </c>
      <c r="O52" s="234">
        <v>82</v>
      </c>
      <c r="P52" s="234">
        <v>85</v>
      </c>
      <c r="Q52" s="208">
        <v>86</v>
      </c>
      <c r="R52" s="208">
        <v>96</v>
      </c>
      <c r="S52" s="208">
        <v>98</v>
      </c>
      <c r="T52" s="337">
        <v>95</v>
      </c>
      <c r="U52" s="195"/>
    </row>
    <row r="53" spans="3:21" ht="13.5" thickBot="1" x14ac:dyDescent="0.25">
      <c r="C53" s="24"/>
      <c r="D53" s="34"/>
      <c r="E53" s="502"/>
      <c r="F53" s="507"/>
      <c r="G53" s="37" t="s">
        <v>178</v>
      </c>
      <c r="H53" s="38"/>
      <c r="I53" s="39"/>
      <c r="J53" s="235">
        <v>627</v>
      </c>
      <c r="K53" s="235">
        <v>643</v>
      </c>
      <c r="L53" s="235">
        <v>648</v>
      </c>
      <c r="M53" s="235">
        <v>675</v>
      </c>
      <c r="N53" s="235">
        <v>621</v>
      </c>
      <c r="O53" s="235">
        <v>680</v>
      </c>
      <c r="P53" s="235">
        <v>654</v>
      </c>
      <c r="Q53" s="348">
        <v>645</v>
      </c>
      <c r="R53" s="348">
        <v>630</v>
      </c>
      <c r="S53" s="348">
        <v>632</v>
      </c>
      <c r="T53" s="338">
        <v>647</v>
      </c>
      <c r="U53" s="195"/>
    </row>
    <row r="54" spans="3:21" ht="14.25" thickTop="1" thickBot="1" x14ac:dyDescent="0.25">
      <c r="C54" s="24"/>
      <c r="D54" s="85" t="s">
        <v>84</v>
      </c>
      <c r="E54" s="86"/>
      <c r="F54" s="86"/>
      <c r="G54" s="86"/>
      <c r="H54" s="86"/>
      <c r="I54" s="86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9"/>
    </row>
    <row r="55" spans="3:21" x14ac:dyDescent="0.2">
      <c r="C55" s="24"/>
      <c r="D55" s="19"/>
      <c r="E55" s="80" t="s">
        <v>22</v>
      </c>
      <c r="F55" s="80"/>
      <c r="G55" s="80"/>
      <c r="H55" s="81"/>
      <c r="I55" s="82"/>
      <c r="J55" s="231">
        <v>23964</v>
      </c>
      <c r="K55" s="231">
        <v>22776</v>
      </c>
      <c r="L55" s="231">
        <v>21244</v>
      </c>
      <c r="M55" s="231">
        <v>20591</v>
      </c>
      <c r="N55" s="231">
        <v>20279</v>
      </c>
      <c r="O55" s="231">
        <v>20466</v>
      </c>
      <c r="P55" s="231">
        <v>20347</v>
      </c>
      <c r="Q55" s="231">
        <v>21038</v>
      </c>
      <c r="R55" s="231">
        <v>21274</v>
      </c>
      <c r="S55" s="231">
        <v>21360</v>
      </c>
      <c r="T55" s="205" t="s">
        <v>23</v>
      </c>
      <c r="U55" s="195"/>
    </row>
    <row r="56" spans="3:21" x14ac:dyDescent="0.2">
      <c r="C56" s="24"/>
      <c r="D56" s="29"/>
      <c r="E56" s="486" t="s">
        <v>24</v>
      </c>
      <c r="F56" s="94" t="s">
        <v>172</v>
      </c>
      <c r="G56" s="42"/>
      <c r="H56" s="43"/>
      <c r="I56" s="44"/>
      <c r="J56" s="232">
        <v>13688</v>
      </c>
      <c r="K56" s="232">
        <v>12564</v>
      </c>
      <c r="L56" s="232">
        <v>11569</v>
      </c>
      <c r="M56" s="232">
        <v>10901</v>
      </c>
      <c r="N56" s="232">
        <v>10748</v>
      </c>
      <c r="O56" s="232">
        <v>10986</v>
      </c>
      <c r="P56" s="232">
        <v>11072</v>
      </c>
      <c r="Q56" s="232">
        <v>11453</v>
      </c>
      <c r="R56" s="232">
        <v>11684</v>
      </c>
      <c r="S56" s="232">
        <v>11701</v>
      </c>
      <c r="T56" s="381" t="s">
        <v>23</v>
      </c>
      <c r="U56" s="195"/>
    </row>
    <row r="57" spans="3:21" x14ac:dyDescent="0.2">
      <c r="C57" s="24"/>
      <c r="D57" s="34"/>
      <c r="E57" s="502"/>
      <c r="F57" s="90" t="s">
        <v>174</v>
      </c>
      <c r="G57" s="30"/>
      <c r="H57" s="31"/>
      <c r="I57" s="32"/>
      <c r="J57" s="233">
        <v>10276</v>
      </c>
      <c r="K57" s="233">
        <v>10212</v>
      </c>
      <c r="L57" s="233">
        <v>9675</v>
      </c>
      <c r="M57" s="233">
        <v>9690</v>
      </c>
      <c r="N57" s="233">
        <v>9531</v>
      </c>
      <c r="O57" s="233">
        <v>9480</v>
      </c>
      <c r="P57" s="233">
        <v>9275</v>
      </c>
      <c r="Q57" s="233">
        <v>9585</v>
      </c>
      <c r="R57" s="233">
        <v>9590</v>
      </c>
      <c r="S57" s="233">
        <v>9659</v>
      </c>
      <c r="T57" s="207" t="s">
        <v>23</v>
      </c>
      <c r="U57" s="195"/>
    </row>
    <row r="58" spans="3:21" x14ac:dyDescent="0.2">
      <c r="C58" s="24"/>
      <c r="D58" s="34"/>
      <c r="E58" s="502"/>
      <c r="F58" s="488" t="s">
        <v>24</v>
      </c>
      <c r="G58" s="47" t="s">
        <v>177</v>
      </c>
      <c r="H58" s="48"/>
      <c r="I58" s="49"/>
      <c r="J58" s="234">
        <v>1955</v>
      </c>
      <c r="K58" s="234">
        <v>2024</v>
      </c>
      <c r="L58" s="234">
        <v>2042</v>
      </c>
      <c r="M58" s="234">
        <v>1970</v>
      </c>
      <c r="N58" s="234">
        <v>1899</v>
      </c>
      <c r="O58" s="234">
        <v>1924</v>
      </c>
      <c r="P58" s="234">
        <v>1902</v>
      </c>
      <c r="Q58" s="234">
        <v>1867</v>
      </c>
      <c r="R58" s="234">
        <v>1989</v>
      </c>
      <c r="S58" s="234">
        <v>2028</v>
      </c>
      <c r="T58" s="209" t="s">
        <v>23</v>
      </c>
      <c r="U58" s="195"/>
    </row>
    <row r="59" spans="3:21" ht="13.5" thickBot="1" x14ac:dyDescent="0.25">
      <c r="C59" s="24"/>
      <c r="D59" s="34"/>
      <c r="E59" s="502"/>
      <c r="F59" s="506"/>
      <c r="G59" s="37" t="s">
        <v>178</v>
      </c>
      <c r="H59" s="38"/>
      <c r="I59" s="39"/>
      <c r="J59" s="235">
        <v>8321</v>
      </c>
      <c r="K59" s="235">
        <v>8188</v>
      </c>
      <c r="L59" s="235">
        <v>7633</v>
      </c>
      <c r="M59" s="235">
        <v>7720</v>
      </c>
      <c r="N59" s="235">
        <v>7632</v>
      </c>
      <c r="O59" s="235">
        <v>7556</v>
      </c>
      <c r="P59" s="235">
        <v>7373</v>
      </c>
      <c r="Q59" s="235">
        <v>7718</v>
      </c>
      <c r="R59" s="235">
        <v>7601</v>
      </c>
      <c r="S59" s="235">
        <v>7631</v>
      </c>
      <c r="T59" s="211" t="s">
        <v>23</v>
      </c>
      <c r="U59" s="195"/>
    </row>
    <row r="60" spans="3:21" x14ac:dyDescent="0.2">
      <c r="C60" s="24"/>
      <c r="D60" s="19"/>
      <c r="E60" s="80" t="s">
        <v>136</v>
      </c>
      <c r="F60" s="80"/>
      <c r="G60" s="80"/>
      <c r="H60" s="81"/>
      <c r="I60" s="82"/>
      <c r="J60" s="231">
        <v>21064</v>
      </c>
      <c r="K60" s="231">
        <v>20214</v>
      </c>
      <c r="L60" s="231">
        <v>19104</v>
      </c>
      <c r="M60" s="231">
        <v>18425</v>
      </c>
      <c r="N60" s="231">
        <v>18224</v>
      </c>
      <c r="O60" s="231">
        <v>18226</v>
      </c>
      <c r="P60" s="231">
        <v>17986</v>
      </c>
      <c r="Q60" s="231">
        <v>18506</v>
      </c>
      <c r="R60" s="231">
        <v>18696</v>
      </c>
      <c r="S60" s="231">
        <v>18670</v>
      </c>
      <c r="T60" s="205" t="s">
        <v>23</v>
      </c>
      <c r="U60" s="195"/>
    </row>
    <row r="61" spans="3:21" x14ac:dyDescent="0.2">
      <c r="C61" s="24"/>
      <c r="D61" s="29"/>
      <c r="E61" s="486" t="s">
        <v>24</v>
      </c>
      <c r="F61" s="94" t="s">
        <v>172</v>
      </c>
      <c r="G61" s="42"/>
      <c r="H61" s="43"/>
      <c r="I61" s="44"/>
      <c r="J61" s="232">
        <v>12141</v>
      </c>
      <c r="K61" s="232">
        <v>11382</v>
      </c>
      <c r="L61" s="232">
        <v>10606</v>
      </c>
      <c r="M61" s="232">
        <v>9967</v>
      </c>
      <c r="N61" s="232">
        <v>9833</v>
      </c>
      <c r="O61" s="232">
        <v>9978</v>
      </c>
      <c r="P61" s="232">
        <v>9989</v>
      </c>
      <c r="Q61" s="232">
        <v>10268</v>
      </c>
      <c r="R61" s="232">
        <v>10564</v>
      </c>
      <c r="S61" s="232">
        <v>10531</v>
      </c>
      <c r="T61" s="381" t="s">
        <v>23</v>
      </c>
      <c r="U61" s="195"/>
    </row>
    <row r="62" spans="3:21" x14ac:dyDescent="0.2">
      <c r="C62" s="24"/>
      <c r="D62" s="34"/>
      <c r="E62" s="502"/>
      <c r="F62" s="90" t="s">
        <v>174</v>
      </c>
      <c r="G62" s="30"/>
      <c r="H62" s="31"/>
      <c r="I62" s="32"/>
      <c r="J62" s="233">
        <v>8923</v>
      </c>
      <c r="K62" s="233">
        <v>8832</v>
      </c>
      <c r="L62" s="233">
        <v>8498</v>
      </c>
      <c r="M62" s="233">
        <v>8458</v>
      </c>
      <c r="N62" s="233">
        <v>8391</v>
      </c>
      <c r="O62" s="233">
        <v>8248</v>
      </c>
      <c r="P62" s="233">
        <v>7997</v>
      </c>
      <c r="Q62" s="233">
        <v>8238</v>
      </c>
      <c r="R62" s="233">
        <v>8132</v>
      </c>
      <c r="S62" s="233">
        <v>8139</v>
      </c>
      <c r="T62" s="207" t="s">
        <v>23</v>
      </c>
      <c r="U62" s="195"/>
    </row>
    <row r="63" spans="3:21" x14ac:dyDescent="0.2">
      <c r="C63" s="24"/>
      <c r="D63" s="34"/>
      <c r="E63" s="502"/>
      <c r="F63" s="488" t="s">
        <v>24</v>
      </c>
      <c r="G63" s="47" t="s">
        <v>177</v>
      </c>
      <c r="H63" s="48"/>
      <c r="I63" s="49"/>
      <c r="J63" s="234">
        <v>1665</v>
      </c>
      <c r="K63" s="234">
        <v>1729</v>
      </c>
      <c r="L63" s="234">
        <v>1749</v>
      </c>
      <c r="M63" s="234">
        <v>1730</v>
      </c>
      <c r="N63" s="234">
        <v>1671</v>
      </c>
      <c r="O63" s="234">
        <v>1704</v>
      </c>
      <c r="P63" s="234">
        <v>1606</v>
      </c>
      <c r="Q63" s="234">
        <v>1610</v>
      </c>
      <c r="R63" s="234">
        <v>1683</v>
      </c>
      <c r="S63" s="234">
        <v>1713</v>
      </c>
      <c r="T63" s="209" t="s">
        <v>23</v>
      </c>
      <c r="U63" s="195"/>
    </row>
    <row r="64" spans="3:21" ht="13.5" thickBot="1" x14ac:dyDescent="0.25">
      <c r="C64" s="24"/>
      <c r="D64" s="34"/>
      <c r="E64" s="502"/>
      <c r="F64" s="506"/>
      <c r="G64" s="37" t="s">
        <v>178</v>
      </c>
      <c r="H64" s="38"/>
      <c r="I64" s="39"/>
      <c r="J64" s="235">
        <v>7258</v>
      </c>
      <c r="K64" s="235">
        <v>7103</v>
      </c>
      <c r="L64" s="235">
        <v>6749</v>
      </c>
      <c r="M64" s="235">
        <v>6728</v>
      </c>
      <c r="N64" s="235">
        <v>6720</v>
      </c>
      <c r="O64" s="235">
        <v>6544</v>
      </c>
      <c r="P64" s="235">
        <v>6391</v>
      </c>
      <c r="Q64" s="235">
        <v>6628</v>
      </c>
      <c r="R64" s="235">
        <v>6449</v>
      </c>
      <c r="S64" s="235">
        <v>6426</v>
      </c>
      <c r="T64" s="211" t="s">
        <v>23</v>
      </c>
      <c r="U64" s="195"/>
    </row>
    <row r="65" spans="3:21" x14ac:dyDescent="0.2">
      <c r="C65" s="24"/>
      <c r="D65" s="25"/>
      <c r="E65" s="80" t="s">
        <v>205</v>
      </c>
      <c r="F65" s="26"/>
      <c r="G65" s="26"/>
      <c r="H65" s="27"/>
      <c r="I65" s="28"/>
      <c r="J65" s="231">
        <v>1793</v>
      </c>
      <c r="K65" s="231">
        <v>1595</v>
      </c>
      <c r="L65" s="231">
        <v>1182</v>
      </c>
      <c r="M65" s="231">
        <v>1200</v>
      </c>
      <c r="N65" s="231">
        <v>1066</v>
      </c>
      <c r="O65" s="231">
        <v>1245</v>
      </c>
      <c r="P65" s="231">
        <v>1337</v>
      </c>
      <c r="Q65" s="231">
        <v>1503</v>
      </c>
      <c r="R65" s="231">
        <v>1539</v>
      </c>
      <c r="S65" s="231">
        <v>1647</v>
      </c>
      <c r="T65" s="205" t="s">
        <v>23</v>
      </c>
      <c r="U65" s="195"/>
    </row>
    <row r="66" spans="3:21" x14ac:dyDescent="0.2">
      <c r="C66" s="24"/>
      <c r="D66" s="29"/>
      <c r="E66" s="486" t="s">
        <v>24</v>
      </c>
      <c r="F66" s="94" t="s">
        <v>172</v>
      </c>
      <c r="G66" s="42"/>
      <c r="H66" s="43"/>
      <c r="I66" s="44"/>
      <c r="J66" s="232">
        <v>1027</v>
      </c>
      <c r="K66" s="232">
        <v>791</v>
      </c>
      <c r="L66" s="232">
        <v>571</v>
      </c>
      <c r="M66" s="232">
        <v>518</v>
      </c>
      <c r="N66" s="232">
        <v>502</v>
      </c>
      <c r="O66" s="232">
        <v>583</v>
      </c>
      <c r="P66" s="232">
        <v>621</v>
      </c>
      <c r="Q66" s="232">
        <v>744</v>
      </c>
      <c r="R66" s="232">
        <v>721</v>
      </c>
      <c r="S66" s="232">
        <v>753</v>
      </c>
      <c r="T66" s="381" t="s">
        <v>23</v>
      </c>
      <c r="U66" s="195"/>
    </row>
    <row r="67" spans="3:21" x14ac:dyDescent="0.2">
      <c r="C67" s="24"/>
      <c r="D67" s="34"/>
      <c r="E67" s="502"/>
      <c r="F67" s="90" t="s">
        <v>174</v>
      </c>
      <c r="G67" s="30"/>
      <c r="H67" s="31"/>
      <c r="I67" s="32"/>
      <c r="J67" s="233">
        <v>766</v>
      </c>
      <c r="K67" s="233">
        <v>804</v>
      </c>
      <c r="L67" s="233">
        <v>611</v>
      </c>
      <c r="M67" s="233">
        <v>682</v>
      </c>
      <c r="N67" s="233">
        <v>564</v>
      </c>
      <c r="O67" s="233">
        <v>662</v>
      </c>
      <c r="P67" s="233">
        <v>716</v>
      </c>
      <c r="Q67" s="233">
        <v>759</v>
      </c>
      <c r="R67" s="233">
        <v>818</v>
      </c>
      <c r="S67" s="233">
        <v>894</v>
      </c>
      <c r="T67" s="207" t="s">
        <v>23</v>
      </c>
      <c r="U67" s="195"/>
    </row>
    <row r="68" spans="3:21" x14ac:dyDescent="0.2">
      <c r="C68" s="24"/>
      <c r="D68" s="34"/>
      <c r="E68" s="502"/>
      <c r="F68" s="488" t="s">
        <v>24</v>
      </c>
      <c r="G68" s="47" t="s">
        <v>177</v>
      </c>
      <c r="H68" s="48"/>
      <c r="I68" s="49"/>
      <c r="J68" s="234">
        <v>214</v>
      </c>
      <c r="K68" s="234">
        <v>228</v>
      </c>
      <c r="L68" s="234">
        <v>230</v>
      </c>
      <c r="M68" s="234">
        <v>180</v>
      </c>
      <c r="N68" s="234">
        <v>161</v>
      </c>
      <c r="O68" s="234">
        <v>166</v>
      </c>
      <c r="P68" s="234">
        <v>233</v>
      </c>
      <c r="Q68" s="234">
        <v>187</v>
      </c>
      <c r="R68" s="234">
        <v>216</v>
      </c>
      <c r="S68" s="234">
        <v>234</v>
      </c>
      <c r="T68" s="209" t="s">
        <v>23</v>
      </c>
      <c r="U68" s="195"/>
    </row>
    <row r="69" spans="3:21" ht="13.5" thickBot="1" x14ac:dyDescent="0.25">
      <c r="C69" s="24"/>
      <c r="D69" s="34"/>
      <c r="E69" s="502"/>
      <c r="F69" s="506"/>
      <c r="G69" s="37" t="s">
        <v>178</v>
      </c>
      <c r="H69" s="38"/>
      <c r="I69" s="39"/>
      <c r="J69" s="235">
        <v>552</v>
      </c>
      <c r="K69" s="235">
        <v>576</v>
      </c>
      <c r="L69" s="235">
        <v>381</v>
      </c>
      <c r="M69" s="235">
        <v>502</v>
      </c>
      <c r="N69" s="235">
        <v>403</v>
      </c>
      <c r="O69" s="235">
        <v>496</v>
      </c>
      <c r="P69" s="235">
        <v>483</v>
      </c>
      <c r="Q69" s="235">
        <v>572</v>
      </c>
      <c r="R69" s="235">
        <v>602</v>
      </c>
      <c r="S69" s="235">
        <v>660</v>
      </c>
      <c r="T69" s="211" t="s">
        <v>23</v>
      </c>
      <c r="U69" s="195"/>
    </row>
    <row r="70" spans="3:21" x14ac:dyDescent="0.2">
      <c r="C70" s="24"/>
      <c r="D70" s="25"/>
      <c r="E70" s="80" t="s">
        <v>141</v>
      </c>
      <c r="F70" s="26"/>
      <c r="G70" s="26"/>
      <c r="H70" s="27"/>
      <c r="I70" s="28"/>
      <c r="J70" s="231">
        <v>1107</v>
      </c>
      <c r="K70" s="231">
        <v>967</v>
      </c>
      <c r="L70" s="231">
        <v>958</v>
      </c>
      <c r="M70" s="231">
        <v>966</v>
      </c>
      <c r="N70" s="231">
        <v>989</v>
      </c>
      <c r="O70" s="231">
        <v>995</v>
      </c>
      <c r="P70" s="231">
        <v>1024</v>
      </c>
      <c r="Q70" s="231">
        <v>1029</v>
      </c>
      <c r="R70" s="231">
        <v>1039</v>
      </c>
      <c r="S70" s="231">
        <v>1043</v>
      </c>
      <c r="T70" s="205" t="s">
        <v>23</v>
      </c>
      <c r="U70" s="195"/>
    </row>
    <row r="71" spans="3:21" x14ac:dyDescent="0.2">
      <c r="C71" s="24"/>
      <c r="D71" s="29"/>
      <c r="E71" s="486" t="s">
        <v>24</v>
      </c>
      <c r="F71" s="42" t="s">
        <v>172</v>
      </c>
      <c r="G71" s="42"/>
      <c r="H71" s="43"/>
      <c r="I71" s="44"/>
      <c r="J71" s="232">
        <v>520</v>
      </c>
      <c r="K71" s="232">
        <v>391</v>
      </c>
      <c r="L71" s="232">
        <v>392</v>
      </c>
      <c r="M71" s="232">
        <v>416</v>
      </c>
      <c r="N71" s="232">
        <v>413</v>
      </c>
      <c r="O71" s="232">
        <v>425</v>
      </c>
      <c r="P71" s="232">
        <v>462</v>
      </c>
      <c r="Q71" s="232">
        <v>441</v>
      </c>
      <c r="R71" s="232">
        <v>399</v>
      </c>
      <c r="S71" s="232">
        <v>417</v>
      </c>
      <c r="T71" s="381" t="s">
        <v>23</v>
      </c>
      <c r="U71" s="195"/>
    </row>
    <row r="72" spans="3:21" x14ac:dyDescent="0.2">
      <c r="C72" s="24"/>
      <c r="D72" s="34"/>
      <c r="E72" s="502"/>
      <c r="F72" s="30" t="s">
        <v>174</v>
      </c>
      <c r="G72" s="30"/>
      <c r="H72" s="31"/>
      <c r="I72" s="32"/>
      <c r="J72" s="233">
        <v>587</v>
      </c>
      <c r="K72" s="233">
        <v>576</v>
      </c>
      <c r="L72" s="233">
        <v>566</v>
      </c>
      <c r="M72" s="233">
        <v>550</v>
      </c>
      <c r="N72" s="233">
        <v>576</v>
      </c>
      <c r="O72" s="233">
        <v>570</v>
      </c>
      <c r="P72" s="233">
        <v>562</v>
      </c>
      <c r="Q72" s="233">
        <v>588</v>
      </c>
      <c r="R72" s="233">
        <v>640</v>
      </c>
      <c r="S72" s="233">
        <v>626</v>
      </c>
      <c r="T72" s="207" t="s">
        <v>23</v>
      </c>
      <c r="U72" s="195"/>
    </row>
    <row r="73" spans="3:21" x14ac:dyDescent="0.2">
      <c r="D73" s="34"/>
      <c r="E73" s="502"/>
      <c r="F73" s="504" t="s">
        <v>24</v>
      </c>
      <c r="G73" s="47" t="s">
        <v>177</v>
      </c>
      <c r="H73" s="48"/>
      <c r="I73" s="49"/>
      <c r="J73" s="234">
        <v>76</v>
      </c>
      <c r="K73" s="234">
        <v>67</v>
      </c>
      <c r="L73" s="234">
        <v>63</v>
      </c>
      <c r="M73" s="234">
        <v>60</v>
      </c>
      <c r="N73" s="234">
        <v>67</v>
      </c>
      <c r="O73" s="234">
        <v>54</v>
      </c>
      <c r="P73" s="234">
        <v>63</v>
      </c>
      <c r="Q73" s="234">
        <v>70</v>
      </c>
      <c r="R73" s="234">
        <v>90</v>
      </c>
      <c r="S73" s="234">
        <v>81</v>
      </c>
      <c r="T73" s="209" t="s">
        <v>23</v>
      </c>
      <c r="U73" s="195"/>
    </row>
    <row r="74" spans="3:21" ht="13.5" thickBot="1" x14ac:dyDescent="0.25">
      <c r="D74" s="46"/>
      <c r="E74" s="503"/>
      <c r="F74" s="505"/>
      <c r="G74" s="77" t="s">
        <v>178</v>
      </c>
      <c r="H74" s="78"/>
      <c r="I74" s="79"/>
      <c r="J74" s="235">
        <v>511</v>
      </c>
      <c r="K74" s="235">
        <v>509</v>
      </c>
      <c r="L74" s="235">
        <v>503</v>
      </c>
      <c r="M74" s="235">
        <v>490</v>
      </c>
      <c r="N74" s="235">
        <v>509</v>
      </c>
      <c r="O74" s="235">
        <v>516</v>
      </c>
      <c r="P74" s="235">
        <v>499</v>
      </c>
      <c r="Q74" s="235">
        <v>518</v>
      </c>
      <c r="R74" s="235">
        <v>550</v>
      </c>
      <c r="S74" s="235">
        <v>545</v>
      </c>
      <c r="T74" s="211" t="s">
        <v>23</v>
      </c>
      <c r="U74" s="195"/>
    </row>
    <row r="75" spans="3:21" ht="13.5" x14ac:dyDescent="0.25">
      <c r="D75" s="110" t="s">
        <v>112</v>
      </c>
      <c r="E75" s="109"/>
      <c r="F75" s="109"/>
      <c r="G75" s="109"/>
      <c r="H75" s="109"/>
      <c r="I75" s="110"/>
      <c r="J75" s="261"/>
      <c r="K75" s="261"/>
      <c r="L75" s="261"/>
      <c r="M75" s="261"/>
      <c r="N75" s="261"/>
      <c r="O75" s="261"/>
      <c r="P75" s="261"/>
      <c r="Q75" s="261"/>
      <c r="R75" s="261"/>
      <c r="S75" s="261"/>
      <c r="T75" s="261" t="s">
        <v>198</v>
      </c>
    </row>
    <row r="76" spans="3:21" ht="13.5" x14ac:dyDescent="0.25">
      <c r="D76" s="110"/>
      <c r="E76" s="110" t="s">
        <v>239</v>
      </c>
      <c r="F76" s="109"/>
      <c r="G76" s="109"/>
      <c r="H76" s="109"/>
      <c r="I76" s="110"/>
      <c r="J76" s="261"/>
      <c r="K76" s="261"/>
      <c r="L76" s="261"/>
      <c r="M76" s="261"/>
      <c r="N76" s="261"/>
      <c r="O76" s="261"/>
      <c r="P76" s="261"/>
      <c r="Q76" s="261"/>
      <c r="R76" s="261"/>
      <c r="S76" s="261"/>
      <c r="T76" s="261"/>
    </row>
  </sheetData>
  <mergeCells count="36">
    <mergeCell ref="E14:E17"/>
    <mergeCell ref="F16:F17"/>
    <mergeCell ref="E29:E32"/>
    <mergeCell ref="D7:I11"/>
    <mergeCell ref="F31:F32"/>
    <mergeCell ref="E24:E27"/>
    <mergeCell ref="F26:F27"/>
    <mergeCell ref="E19:E22"/>
    <mergeCell ref="F21:F22"/>
    <mergeCell ref="T7:T10"/>
    <mergeCell ref="J7:J10"/>
    <mergeCell ref="N7:N10"/>
    <mergeCell ref="K7:K10"/>
    <mergeCell ref="L7:L10"/>
    <mergeCell ref="M7:M10"/>
    <mergeCell ref="O7:O10"/>
    <mergeCell ref="S7:S10"/>
    <mergeCell ref="R7:R10"/>
    <mergeCell ref="P7:P10"/>
    <mergeCell ref="Q7:Q10"/>
    <mergeCell ref="E71:E74"/>
    <mergeCell ref="F73:F74"/>
    <mergeCell ref="F37:F38"/>
    <mergeCell ref="E35:E38"/>
    <mergeCell ref="E61:E64"/>
    <mergeCell ref="F63:F64"/>
    <mergeCell ref="E66:E69"/>
    <mergeCell ref="F68:F69"/>
    <mergeCell ref="E50:E53"/>
    <mergeCell ref="E56:E59"/>
    <mergeCell ref="F58:F59"/>
    <mergeCell ref="E40:E43"/>
    <mergeCell ref="E45:E48"/>
    <mergeCell ref="F42:F43"/>
    <mergeCell ref="F47:F48"/>
    <mergeCell ref="F52:F53"/>
  </mergeCells>
  <phoneticPr fontId="0" type="noConversion"/>
  <conditionalFormatting sqref="D6">
    <cfRule type="cellIs" dxfId="44" priority="3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43" priority="4" stopIfTrue="1">
      <formula>U6=" "</formula>
    </cfRule>
  </conditionalFormatting>
  <conditionalFormatting sqref="J75:T75">
    <cfRule type="expression" dxfId="42" priority="2" stopIfTrue="1">
      <formula>#REF!=" "</formula>
    </cfRule>
  </conditionalFormatting>
  <conditionalFormatting sqref="J76:T76">
    <cfRule type="expression" dxfId="41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30">
    <pageSetUpPr autoPageBreaks="0"/>
  </sheetPr>
  <dimension ref="B1:AF60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1.140625" style="55" customWidth="1"/>
    <col min="5" max="6" width="2.140625" style="55" customWidth="1"/>
    <col min="7" max="7" width="12.42578125" style="55" customWidth="1"/>
    <col min="8" max="8" width="2.140625" style="55" customWidth="1"/>
    <col min="9" max="9" width="2.28515625" style="55" customWidth="1"/>
    <col min="10" max="20" width="8.140625" style="55" customWidth="1"/>
    <col min="21" max="21" width="9.85546875" style="55" bestFit="1" customWidth="1"/>
    <col min="22" max="16384" width="9.140625" style="55"/>
  </cols>
  <sheetData>
    <row r="1" spans="2:32" hidden="1" x14ac:dyDescent="0.2"/>
    <row r="2" spans="2:32" hidden="1" x14ac:dyDescent="0.2"/>
    <row r="3" spans="2:32" ht="9" customHeight="1" x14ac:dyDescent="0.2">
      <c r="C3" s="54"/>
    </row>
    <row r="4" spans="2:32" s="56" customFormat="1" ht="15.75" x14ac:dyDescent="0.2">
      <c r="D4" s="20" t="s">
        <v>143</v>
      </c>
      <c r="E4" s="57"/>
      <c r="F4" s="57"/>
      <c r="G4" s="57"/>
      <c r="H4" s="20" t="s">
        <v>117</v>
      </c>
      <c r="I4" s="20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2:32" s="56" customFormat="1" ht="15.75" x14ac:dyDescent="0.2">
      <c r="B5" s="201">
        <v>18</v>
      </c>
      <c r="D5" s="203" t="s">
        <v>253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2:32" s="59" customFormat="1" ht="21" customHeight="1" thickBot="1" x14ac:dyDescent="0.25">
      <c r="D6" s="21" t="s">
        <v>89</v>
      </c>
      <c r="E6" s="60"/>
      <c r="F6" s="60"/>
      <c r="G6" s="60"/>
      <c r="H6" s="60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22"/>
    </row>
    <row r="7" spans="2:32" ht="6" customHeight="1" x14ac:dyDescent="0.2">
      <c r="C7" s="24"/>
      <c r="D7" s="455" t="s">
        <v>85</v>
      </c>
      <c r="E7" s="456"/>
      <c r="F7" s="456"/>
      <c r="G7" s="456"/>
      <c r="H7" s="456"/>
      <c r="I7" s="457"/>
      <c r="J7" s="444" t="s">
        <v>195</v>
      </c>
      <c r="K7" s="444" t="s">
        <v>200</v>
      </c>
      <c r="L7" s="444" t="s">
        <v>204</v>
      </c>
      <c r="M7" s="444" t="s">
        <v>212</v>
      </c>
      <c r="N7" s="444" t="s">
        <v>214</v>
      </c>
      <c r="O7" s="444" t="s">
        <v>220</v>
      </c>
      <c r="P7" s="444" t="s">
        <v>222</v>
      </c>
      <c r="Q7" s="469" t="s">
        <v>224</v>
      </c>
      <c r="R7" s="469" t="s">
        <v>227</v>
      </c>
      <c r="S7" s="469" t="s">
        <v>236</v>
      </c>
      <c r="T7" s="467" t="s">
        <v>249</v>
      </c>
    </row>
    <row r="8" spans="2:32" ht="6" customHeight="1" x14ac:dyDescent="0.2">
      <c r="C8" s="24"/>
      <c r="D8" s="458"/>
      <c r="E8" s="459"/>
      <c r="F8" s="459"/>
      <c r="G8" s="459"/>
      <c r="H8" s="459"/>
      <c r="I8" s="460"/>
      <c r="J8" s="445"/>
      <c r="K8" s="445"/>
      <c r="L8" s="445"/>
      <c r="M8" s="445"/>
      <c r="N8" s="445"/>
      <c r="O8" s="445"/>
      <c r="P8" s="445"/>
      <c r="Q8" s="470"/>
      <c r="R8" s="470"/>
      <c r="S8" s="470"/>
      <c r="T8" s="468"/>
    </row>
    <row r="9" spans="2:32" ht="6" customHeight="1" x14ac:dyDescent="0.2">
      <c r="C9" s="24"/>
      <c r="D9" s="458"/>
      <c r="E9" s="459"/>
      <c r="F9" s="459"/>
      <c r="G9" s="459"/>
      <c r="H9" s="459"/>
      <c r="I9" s="460"/>
      <c r="J9" s="445"/>
      <c r="K9" s="445"/>
      <c r="L9" s="445"/>
      <c r="M9" s="445"/>
      <c r="N9" s="445"/>
      <c r="O9" s="445"/>
      <c r="P9" s="445"/>
      <c r="Q9" s="470"/>
      <c r="R9" s="470"/>
      <c r="S9" s="470"/>
      <c r="T9" s="468"/>
    </row>
    <row r="10" spans="2:32" ht="6" customHeight="1" x14ac:dyDescent="0.2">
      <c r="C10" s="24"/>
      <c r="D10" s="458"/>
      <c r="E10" s="459"/>
      <c r="F10" s="459"/>
      <c r="G10" s="459"/>
      <c r="H10" s="459"/>
      <c r="I10" s="460"/>
      <c r="J10" s="445"/>
      <c r="K10" s="445"/>
      <c r="L10" s="445"/>
      <c r="M10" s="445"/>
      <c r="N10" s="445"/>
      <c r="O10" s="445"/>
      <c r="P10" s="445"/>
      <c r="Q10" s="470"/>
      <c r="R10" s="470"/>
      <c r="S10" s="470"/>
      <c r="T10" s="468"/>
    </row>
    <row r="11" spans="2:32" ht="15" customHeight="1" thickBot="1" x14ac:dyDescent="0.25">
      <c r="C11" s="24"/>
      <c r="D11" s="461"/>
      <c r="E11" s="462"/>
      <c r="F11" s="462"/>
      <c r="G11" s="462"/>
      <c r="H11" s="462"/>
      <c r="I11" s="463"/>
      <c r="J11" s="370"/>
      <c r="K11" s="370"/>
      <c r="L11" s="370"/>
      <c r="M11" s="370"/>
      <c r="N11" s="370"/>
      <c r="O11" s="370"/>
      <c r="P11" s="370"/>
      <c r="Q11" s="369"/>
      <c r="R11" s="369"/>
      <c r="S11" s="369"/>
      <c r="T11" s="371"/>
    </row>
    <row r="12" spans="2:32" ht="14.25" thickTop="1" thickBot="1" x14ac:dyDescent="0.25">
      <c r="C12" s="24"/>
      <c r="D12" s="85" t="s">
        <v>82</v>
      </c>
      <c r="E12" s="86"/>
      <c r="F12" s="86"/>
      <c r="G12" s="86"/>
      <c r="H12" s="86"/>
      <c r="I12" s="86"/>
      <c r="J12" s="88"/>
      <c r="K12" s="88"/>
      <c r="L12" s="88"/>
      <c r="M12" s="88"/>
      <c r="N12" s="88"/>
      <c r="O12" s="88"/>
      <c r="P12" s="88"/>
      <c r="Q12" s="87"/>
      <c r="R12" s="87"/>
      <c r="S12" s="87"/>
      <c r="T12" s="126"/>
    </row>
    <row r="13" spans="2:32" x14ac:dyDescent="0.2">
      <c r="C13" s="24"/>
      <c r="D13" s="19"/>
      <c r="E13" s="80" t="s">
        <v>22</v>
      </c>
      <c r="F13" s="80"/>
      <c r="G13" s="80"/>
      <c r="H13" s="81"/>
      <c r="I13" s="82"/>
      <c r="J13" s="231">
        <v>134965</v>
      </c>
      <c r="K13" s="231">
        <v>131013</v>
      </c>
      <c r="L13" s="231">
        <v>128527</v>
      </c>
      <c r="M13" s="231">
        <v>127666</v>
      </c>
      <c r="N13" s="231">
        <v>128045</v>
      </c>
      <c r="O13" s="231">
        <v>128994</v>
      </c>
      <c r="P13" s="231">
        <v>129554</v>
      </c>
      <c r="Q13" s="204">
        <v>130133</v>
      </c>
      <c r="R13" s="204">
        <v>130725</v>
      </c>
      <c r="S13" s="204">
        <v>131799</v>
      </c>
      <c r="T13" s="336">
        <v>133321</v>
      </c>
      <c r="AA13" s="195"/>
      <c r="AB13" s="195"/>
      <c r="AC13" s="195"/>
      <c r="AD13" s="195"/>
      <c r="AE13" s="195"/>
      <c r="AF13" s="195"/>
    </row>
    <row r="14" spans="2:32" x14ac:dyDescent="0.2">
      <c r="C14" s="24"/>
      <c r="D14" s="29"/>
      <c r="E14" s="486" t="s">
        <v>24</v>
      </c>
      <c r="F14" s="94" t="s">
        <v>172</v>
      </c>
      <c r="G14" s="42"/>
      <c r="H14" s="43"/>
      <c r="I14" s="44"/>
      <c r="J14" s="232">
        <v>52040</v>
      </c>
      <c r="K14" s="232">
        <v>49369</v>
      </c>
      <c r="L14" s="232">
        <v>47734</v>
      </c>
      <c r="M14" s="232">
        <v>47138</v>
      </c>
      <c r="N14" s="232">
        <v>47516</v>
      </c>
      <c r="O14" s="232">
        <v>48138</v>
      </c>
      <c r="P14" s="232">
        <v>48339</v>
      </c>
      <c r="Q14" s="214">
        <v>48461</v>
      </c>
      <c r="R14" s="214">
        <v>48642</v>
      </c>
      <c r="S14" s="214">
        <v>49341</v>
      </c>
      <c r="T14" s="347">
        <v>50554</v>
      </c>
      <c r="AA14" s="195"/>
      <c r="AB14" s="195"/>
      <c r="AC14" s="195"/>
      <c r="AD14" s="195"/>
      <c r="AE14" s="195"/>
      <c r="AF14" s="195"/>
    </row>
    <row r="15" spans="2:32" x14ac:dyDescent="0.2">
      <c r="C15" s="24"/>
      <c r="D15" s="34"/>
      <c r="E15" s="502"/>
      <c r="F15" s="90" t="s">
        <v>174</v>
      </c>
      <c r="G15" s="30"/>
      <c r="H15" s="31"/>
      <c r="I15" s="32"/>
      <c r="J15" s="233">
        <v>82925</v>
      </c>
      <c r="K15" s="233">
        <v>81644</v>
      </c>
      <c r="L15" s="233">
        <v>80793</v>
      </c>
      <c r="M15" s="233">
        <v>80528</v>
      </c>
      <c r="N15" s="233">
        <v>80529</v>
      </c>
      <c r="O15" s="233">
        <v>80856</v>
      </c>
      <c r="P15" s="233">
        <v>81215</v>
      </c>
      <c r="Q15" s="206">
        <v>81672</v>
      </c>
      <c r="R15" s="206">
        <v>82083</v>
      </c>
      <c r="S15" s="206">
        <v>82458</v>
      </c>
      <c r="T15" s="334">
        <v>82767</v>
      </c>
      <c r="AA15" s="195"/>
      <c r="AB15" s="195"/>
      <c r="AC15" s="195"/>
      <c r="AD15" s="195"/>
      <c r="AE15" s="195"/>
      <c r="AF15" s="195"/>
    </row>
    <row r="16" spans="2:32" x14ac:dyDescent="0.2">
      <c r="C16" s="24"/>
      <c r="D16" s="34"/>
      <c r="E16" s="502"/>
      <c r="F16" s="488" t="s">
        <v>24</v>
      </c>
      <c r="G16" s="47" t="s">
        <v>86</v>
      </c>
      <c r="H16" s="48"/>
      <c r="I16" s="49"/>
      <c r="J16" s="234">
        <v>40885</v>
      </c>
      <c r="K16" s="234">
        <v>40549</v>
      </c>
      <c r="L16" s="234">
        <v>40419</v>
      </c>
      <c r="M16" s="234">
        <v>40409</v>
      </c>
      <c r="N16" s="234">
        <v>40495</v>
      </c>
      <c r="O16" s="234">
        <v>40980</v>
      </c>
      <c r="P16" s="234">
        <v>41260</v>
      </c>
      <c r="Q16" s="208">
        <v>41611</v>
      </c>
      <c r="R16" s="208">
        <v>41997</v>
      </c>
      <c r="S16" s="208">
        <v>41798</v>
      </c>
      <c r="T16" s="337">
        <v>41566</v>
      </c>
      <c r="AA16" s="195"/>
      <c r="AB16" s="195"/>
      <c r="AC16" s="195"/>
      <c r="AD16" s="195"/>
      <c r="AE16" s="195"/>
      <c r="AF16" s="195"/>
    </row>
    <row r="17" spans="3:32" ht="13.5" thickBot="1" x14ac:dyDescent="0.25">
      <c r="C17" s="24"/>
      <c r="D17" s="34"/>
      <c r="E17" s="502"/>
      <c r="F17" s="506"/>
      <c r="G17" s="37" t="s">
        <v>87</v>
      </c>
      <c r="H17" s="38"/>
      <c r="I17" s="39"/>
      <c r="J17" s="235">
        <v>42040</v>
      </c>
      <c r="K17" s="235">
        <v>41095</v>
      </c>
      <c r="L17" s="235">
        <v>40374</v>
      </c>
      <c r="M17" s="235">
        <v>40119</v>
      </c>
      <c r="N17" s="235">
        <v>40034</v>
      </c>
      <c r="O17" s="235">
        <v>39876</v>
      </c>
      <c r="P17" s="235">
        <v>39955</v>
      </c>
      <c r="Q17" s="210">
        <v>40061</v>
      </c>
      <c r="R17" s="210">
        <v>40086</v>
      </c>
      <c r="S17" s="210">
        <v>40660</v>
      </c>
      <c r="T17" s="338">
        <v>41201</v>
      </c>
      <c r="U17" s="218"/>
      <c r="V17" s="218"/>
      <c r="W17" s="218"/>
      <c r="X17" s="218"/>
      <c r="Y17" s="218"/>
      <c r="Z17" s="218"/>
      <c r="AA17" s="218"/>
      <c r="AB17" s="195"/>
      <c r="AC17" s="195"/>
      <c r="AD17" s="195"/>
      <c r="AE17" s="195"/>
      <c r="AF17" s="195"/>
    </row>
    <row r="18" spans="3:32" x14ac:dyDescent="0.2">
      <c r="C18" s="24"/>
      <c r="D18" s="19"/>
      <c r="E18" s="80" t="s">
        <v>136</v>
      </c>
      <c r="F18" s="80"/>
      <c r="G18" s="80"/>
      <c r="H18" s="81"/>
      <c r="I18" s="82"/>
      <c r="J18" s="231">
        <v>118397</v>
      </c>
      <c r="K18" s="231">
        <v>114930</v>
      </c>
      <c r="L18" s="231">
        <v>112477</v>
      </c>
      <c r="M18" s="231">
        <v>111016</v>
      </c>
      <c r="N18" s="231">
        <v>110821</v>
      </c>
      <c r="O18" s="231">
        <v>111005</v>
      </c>
      <c r="P18" s="231">
        <v>110944</v>
      </c>
      <c r="Q18" s="204">
        <v>110972</v>
      </c>
      <c r="R18" s="204">
        <v>111187</v>
      </c>
      <c r="S18" s="204">
        <v>111599</v>
      </c>
      <c r="T18" s="336">
        <v>112311</v>
      </c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</row>
    <row r="19" spans="3:32" x14ac:dyDescent="0.2">
      <c r="C19" s="24"/>
      <c r="D19" s="29"/>
      <c r="E19" s="486" t="s">
        <v>24</v>
      </c>
      <c r="F19" s="94" t="s">
        <v>172</v>
      </c>
      <c r="G19" s="42"/>
      <c r="H19" s="43"/>
      <c r="I19" s="44"/>
      <c r="J19" s="232">
        <v>46727</v>
      </c>
      <c r="K19" s="232">
        <v>44587</v>
      </c>
      <c r="L19" s="232">
        <v>43194</v>
      </c>
      <c r="M19" s="232">
        <v>42545</v>
      </c>
      <c r="N19" s="232">
        <v>42745</v>
      </c>
      <c r="O19" s="232">
        <v>43212</v>
      </c>
      <c r="P19" s="232">
        <v>43374</v>
      </c>
      <c r="Q19" s="214">
        <v>43443</v>
      </c>
      <c r="R19" s="214">
        <v>43620</v>
      </c>
      <c r="S19" s="214">
        <v>43865</v>
      </c>
      <c r="T19" s="347">
        <v>44513</v>
      </c>
      <c r="U19" s="195"/>
      <c r="AA19" s="195"/>
      <c r="AB19" s="195"/>
      <c r="AC19" s="195"/>
      <c r="AD19" s="195"/>
      <c r="AE19" s="195"/>
      <c r="AF19" s="195"/>
    </row>
    <row r="20" spans="3:32" x14ac:dyDescent="0.2">
      <c r="C20" s="24"/>
      <c r="D20" s="34"/>
      <c r="E20" s="502"/>
      <c r="F20" s="90" t="s">
        <v>174</v>
      </c>
      <c r="G20" s="30"/>
      <c r="H20" s="31"/>
      <c r="I20" s="32"/>
      <c r="J20" s="233">
        <v>71670</v>
      </c>
      <c r="K20" s="233">
        <v>70343</v>
      </c>
      <c r="L20" s="233">
        <v>69283</v>
      </c>
      <c r="M20" s="233">
        <v>68471</v>
      </c>
      <c r="N20" s="233">
        <v>68076</v>
      </c>
      <c r="O20" s="233">
        <v>67793</v>
      </c>
      <c r="P20" s="233">
        <v>67570</v>
      </c>
      <c r="Q20" s="206">
        <v>67529</v>
      </c>
      <c r="R20" s="206">
        <v>67567</v>
      </c>
      <c r="S20" s="206">
        <v>67734</v>
      </c>
      <c r="T20" s="334">
        <v>67798</v>
      </c>
      <c r="AA20" s="195"/>
      <c r="AB20" s="195"/>
      <c r="AC20" s="195"/>
      <c r="AD20" s="195"/>
      <c r="AE20" s="195"/>
      <c r="AF20" s="195"/>
    </row>
    <row r="21" spans="3:32" x14ac:dyDescent="0.2">
      <c r="C21" s="24"/>
      <c r="D21" s="34"/>
      <c r="E21" s="502"/>
      <c r="F21" s="488" t="s">
        <v>24</v>
      </c>
      <c r="G21" s="47" t="s">
        <v>86</v>
      </c>
      <c r="H21" s="48"/>
      <c r="I21" s="49"/>
      <c r="J21" s="234">
        <v>35119</v>
      </c>
      <c r="K21" s="234">
        <v>34535</v>
      </c>
      <c r="L21" s="234">
        <v>34079</v>
      </c>
      <c r="M21" s="234">
        <v>33735</v>
      </c>
      <c r="N21" s="234">
        <v>33582</v>
      </c>
      <c r="O21" s="234">
        <v>33725</v>
      </c>
      <c r="P21" s="234">
        <v>33718</v>
      </c>
      <c r="Q21" s="208">
        <v>33884</v>
      </c>
      <c r="R21" s="208">
        <v>34144</v>
      </c>
      <c r="S21" s="208">
        <v>34031</v>
      </c>
      <c r="T21" s="337">
        <v>33885</v>
      </c>
      <c r="AA21" s="195"/>
      <c r="AB21" s="195"/>
      <c r="AC21" s="195"/>
      <c r="AD21" s="195"/>
      <c r="AE21" s="195"/>
      <c r="AF21" s="195"/>
    </row>
    <row r="22" spans="3:32" ht="13.5" thickBot="1" x14ac:dyDescent="0.25">
      <c r="C22" s="24"/>
      <c r="D22" s="34"/>
      <c r="E22" s="502"/>
      <c r="F22" s="506"/>
      <c r="G22" s="37" t="s">
        <v>87</v>
      </c>
      <c r="H22" s="38"/>
      <c r="I22" s="39"/>
      <c r="J22" s="235">
        <v>36551</v>
      </c>
      <c r="K22" s="235">
        <v>35808</v>
      </c>
      <c r="L22" s="235">
        <v>35204</v>
      </c>
      <c r="M22" s="235">
        <v>34736</v>
      </c>
      <c r="N22" s="235">
        <v>34494</v>
      </c>
      <c r="O22" s="235">
        <v>34068</v>
      </c>
      <c r="P22" s="235">
        <v>33852</v>
      </c>
      <c r="Q22" s="210">
        <v>33645</v>
      </c>
      <c r="R22" s="210">
        <v>33423</v>
      </c>
      <c r="S22" s="210">
        <v>33703</v>
      </c>
      <c r="T22" s="338">
        <v>33913</v>
      </c>
      <c r="AA22" s="195"/>
      <c r="AB22" s="195"/>
      <c r="AC22" s="195"/>
      <c r="AD22" s="195"/>
      <c r="AE22" s="195"/>
      <c r="AF22" s="195"/>
    </row>
    <row r="23" spans="3:32" x14ac:dyDescent="0.2">
      <c r="C23" s="24"/>
      <c r="D23" s="25"/>
      <c r="E23" s="80" t="s">
        <v>205</v>
      </c>
      <c r="F23" s="26"/>
      <c r="G23" s="26"/>
      <c r="H23" s="27"/>
      <c r="I23" s="28"/>
      <c r="J23" s="231">
        <v>9818</v>
      </c>
      <c r="K23" s="231">
        <v>9429</v>
      </c>
      <c r="L23" s="231">
        <v>9247</v>
      </c>
      <c r="M23" s="231">
        <v>9659</v>
      </c>
      <c r="N23" s="231">
        <v>10158</v>
      </c>
      <c r="O23" s="231">
        <v>10856</v>
      </c>
      <c r="P23" s="231">
        <v>11439</v>
      </c>
      <c r="Q23" s="204">
        <v>12005</v>
      </c>
      <c r="R23" s="204">
        <v>12440</v>
      </c>
      <c r="S23" s="204">
        <v>13021</v>
      </c>
      <c r="T23" s="336">
        <v>13773</v>
      </c>
      <c r="U23" s="218"/>
      <c r="V23" s="218"/>
      <c r="W23" s="218"/>
      <c r="X23" s="218"/>
      <c r="Y23" s="218"/>
      <c r="Z23" s="218"/>
      <c r="AA23" s="218"/>
      <c r="AB23" s="195"/>
      <c r="AC23" s="195"/>
      <c r="AD23" s="195"/>
      <c r="AE23" s="195"/>
      <c r="AF23" s="195"/>
    </row>
    <row r="24" spans="3:32" x14ac:dyDescent="0.2">
      <c r="C24" s="24"/>
      <c r="D24" s="29"/>
      <c r="E24" s="486" t="s">
        <v>24</v>
      </c>
      <c r="F24" s="94" t="s">
        <v>172</v>
      </c>
      <c r="G24" s="42"/>
      <c r="H24" s="43"/>
      <c r="I24" s="44"/>
      <c r="J24" s="232">
        <v>3442</v>
      </c>
      <c r="K24" s="232">
        <v>3057</v>
      </c>
      <c r="L24" s="232">
        <v>2769</v>
      </c>
      <c r="M24" s="232">
        <v>2744</v>
      </c>
      <c r="N24" s="232">
        <v>2895</v>
      </c>
      <c r="O24" s="232">
        <v>3079</v>
      </c>
      <c r="P24" s="232">
        <v>3138</v>
      </c>
      <c r="Q24" s="214">
        <v>3238</v>
      </c>
      <c r="R24" s="214">
        <v>3304</v>
      </c>
      <c r="S24" s="214">
        <v>3669</v>
      </c>
      <c r="T24" s="347">
        <v>4196</v>
      </c>
      <c r="U24" s="218"/>
      <c r="V24" s="218"/>
      <c r="W24" s="218"/>
      <c r="X24" s="218"/>
      <c r="Y24" s="218"/>
      <c r="Z24" s="218"/>
      <c r="AA24" s="218"/>
      <c r="AB24" s="195"/>
      <c r="AC24" s="195"/>
      <c r="AD24" s="195"/>
      <c r="AE24" s="195"/>
      <c r="AF24" s="195"/>
    </row>
    <row r="25" spans="3:32" x14ac:dyDescent="0.2">
      <c r="C25" s="24"/>
      <c r="D25" s="34"/>
      <c r="E25" s="502"/>
      <c r="F25" s="90" t="s">
        <v>174</v>
      </c>
      <c r="G25" s="30"/>
      <c r="H25" s="31"/>
      <c r="I25" s="32"/>
      <c r="J25" s="233">
        <v>6376</v>
      </c>
      <c r="K25" s="233">
        <v>6372</v>
      </c>
      <c r="L25" s="233">
        <v>6478</v>
      </c>
      <c r="M25" s="233">
        <v>6915</v>
      </c>
      <c r="N25" s="233">
        <v>7263</v>
      </c>
      <c r="O25" s="233">
        <v>7777</v>
      </c>
      <c r="P25" s="233">
        <v>8301</v>
      </c>
      <c r="Q25" s="206">
        <v>8767</v>
      </c>
      <c r="R25" s="206">
        <v>9136</v>
      </c>
      <c r="S25" s="206">
        <v>9352</v>
      </c>
      <c r="T25" s="334">
        <v>9577</v>
      </c>
      <c r="U25" s="218"/>
      <c r="V25" s="218"/>
      <c r="W25" s="218"/>
      <c r="X25" s="218"/>
      <c r="Y25" s="218"/>
      <c r="Z25" s="218"/>
      <c r="AA25" s="218"/>
      <c r="AB25" s="195"/>
      <c r="AC25" s="195"/>
      <c r="AD25" s="195"/>
      <c r="AE25" s="195"/>
      <c r="AF25" s="195"/>
    </row>
    <row r="26" spans="3:32" x14ac:dyDescent="0.2">
      <c r="C26" s="24"/>
      <c r="D26" s="34"/>
      <c r="E26" s="502"/>
      <c r="F26" s="488" t="s">
        <v>24</v>
      </c>
      <c r="G26" s="47" t="s">
        <v>86</v>
      </c>
      <c r="H26" s="48"/>
      <c r="I26" s="49"/>
      <c r="J26" s="234">
        <v>3261</v>
      </c>
      <c r="K26" s="234">
        <v>3434</v>
      </c>
      <c r="L26" s="234">
        <v>3668</v>
      </c>
      <c r="M26" s="234">
        <v>3908</v>
      </c>
      <c r="N26" s="234">
        <v>4160</v>
      </c>
      <c r="O26" s="234">
        <v>4460</v>
      </c>
      <c r="P26" s="234">
        <v>4748</v>
      </c>
      <c r="Q26" s="208">
        <v>4973</v>
      </c>
      <c r="R26" s="208">
        <v>5071</v>
      </c>
      <c r="S26" s="208">
        <v>5015</v>
      </c>
      <c r="T26" s="337">
        <v>4934</v>
      </c>
      <c r="U26" s="218"/>
      <c r="V26" s="218"/>
      <c r="W26" s="218"/>
      <c r="X26" s="218"/>
      <c r="Y26" s="218"/>
      <c r="Z26" s="218"/>
      <c r="AA26" s="218"/>
      <c r="AB26" s="195"/>
      <c r="AC26" s="195"/>
      <c r="AD26" s="195"/>
      <c r="AE26" s="195"/>
      <c r="AF26" s="195"/>
    </row>
    <row r="27" spans="3:32" ht="13.5" thickBot="1" x14ac:dyDescent="0.25">
      <c r="C27" s="24"/>
      <c r="D27" s="34"/>
      <c r="E27" s="502"/>
      <c r="F27" s="506"/>
      <c r="G27" s="37" t="s">
        <v>87</v>
      </c>
      <c r="H27" s="38"/>
      <c r="I27" s="39"/>
      <c r="J27" s="235">
        <v>3115</v>
      </c>
      <c r="K27" s="235">
        <v>2938</v>
      </c>
      <c r="L27" s="235">
        <v>2810</v>
      </c>
      <c r="M27" s="235">
        <v>3007</v>
      </c>
      <c r="N27" s="235">
        <v>3103</v>
      </c>
      <c r="O27" s="235">
        <v>3317</v>
      </c>
      <c r="P27" s="235">
        <v>3553</v>
      </c>
      <c r="Q27" s="210">
        <v>3794</v>
      </c>
      <c r="R27" s="210">
        <v>4065</v>
      </c>
      <c r="S27" s="210">
        <v>4337</v>
      </c>
      <c r="T27" s="338">
        <v>4643</v>
      </c>
      <c r="U27" s="218"/>
      <c r="V27" s="218"/>
      <c r="W27" s="218"/>
      <c r="X27" s="218"/>
      <c r="Y27" s="218"/>
      <c r="Z27" s="218"/>
      <c r="AA27" s="218"/>
      <c r="AB27" s="195"/>
      <c r="AC27" s="195"/>
      <c r="AD27" s="195"/>
      <c r="AE27" s="195"/>
      <c r="AF27" s="195"/>
    </row>
    <row r="28" spans="3:32" x14ac:dyDescent="0.2">
      <c r="C28" s="24"/>
      <c r="D28" s="25"/>
      <c r="E28" s="80" t="s">
        <v>141</v>
      </c>
      <c r="F28" s="26"/>
      <c r="G28" s="26"/>
      <c r="H28" s="27"/>
      <c r="I28" s="28"/>
      <c r="J28" s="231">
        <v>6750</v>
      </c>
      <c r="K28" s="231">
        <v>6654</v>
      </c>
      <c r="L28" s="231">
        <v>6803</v>
      </c>
      <c r="M28" s="231">
        <v>6991</v>
      </c>
      <c r="N28" s="231">
        <v>7066</v>
      </c>
      <c r="O28" s="231">
        <v>7133</v>
      </c>
      <c r="P28" s="231">
        <v>7171</v>
      </c>
      <c r="Q28" s="204">
        <v>7156</v>
      </c>
      <c r="R28" s="204">
        <v>7098</v>
      </c>
      <c r="S28" s="204">
        <v>7179</v>
      </c>
      <c r="T28" s="336">
        <v>7237</v>
      </c>
      <c r="U28" s="218"/>
      <c r="V28" s="218"/>
      <c r="W28" s="218"/>
      <c r="X28" s="218"/>
      <c r="Y28" s="218"/>
      <c r="Z28" s="218"/>
      <c r="AA28" s="218"/>
      <c r="AB28" s="195"/>
      <c r="AC28" s="195"/>
      <c r="AD28" s="195"/>
      <c r="AE28" s="195"/>
      <c r="AF28" s="195"/>
    </row>
    <row r="29" spans="3:32" x14ac:dyDescent="0.2">
      <c r="C29" s="24"/>
      <c r="D29" s="29"/>
      <c r="E29" s="486" t="s">
        <v>24</v>
      </c>
      <c r="F29" s="42" t="s">
        <v>172</v>
      </c>
      <c r="G29" s="42"/>
      <c r="H29" s="43"/>
      <c r="I29" s="44"/>
      <c r="J29" s="232">
        <v>1871</v>
      </c>
      <c r="K29" s="232">
        <v>1725</v>
      </c>
      <c r="L29" s="232">
        <v>1771</v>
      </c>
      <c r="M29" s="232">
        <v>1849</v>
      </c>
      <c r="N29" s="232">
        <v>1876</v>
      </c>
      <c r="O29" s="232">
        <v>1847</v>
      </c>
      <c r="P29" s="232">
        <v>1827</v>
      </c>
      <c r="Q29" s="214">
        <v>1780</v>
      </c>
      <c r="R29" s="214">
        <v>1718</v>
      </c>
      <c r="S29" s="214">
        <v>1807</v>
      </c>
      <c r="T29" s="347">
        <v>1845</v>
      </c>
      <c r="AA29" s="195"/>
      <c r="AB29" s="195"/>
      <c r="AC29" s="195"/>
      <c r="AD29" s="195"/>
      <c r="AE29" s="195"/>
      <c r="AF29" s="195"/>
    </row>
    <row r="30" spans="3:32" x14ac:dyDescent="0.2">
      <c r="C30" s="24"/>
      <c r="D30" s="34"/>
      <c r="E30" s="502"/>
      <c r="F30" s="30" t="s">
        <v>174</v>
      </c>
      <c r="G30" s="30"/>
      <c r="H30" s="31"/>
      <c r="I30" s="32"/>
      <c r="J30" s="233">
        <v>4879</v>
      </c>
      <c r="K30" s="233">
        <v>4929</v>
      </c>
      <c r="L30" s="233">
        <v>5032</v>
      </c>
      <c r="M30" s="233">
        <v>5142</v>
      </c>
      <c r="N30" s="233">
        <v>5190</v>
      </c>
      <c r="O30" s="233">
        <v>5286</v>
      </c>
      <c r="P30" s="233">
        <v>5344</v>
      </c>
      <c r="Q30" s="206">
        <v>5376</v>
      </c>
      <c r="R30" s="206">
        <v>5380</v>
      </c>
      <c r="S30" s="206">
        <v>5372</v>
      </c>
      <c r="T30" s="334">
        <v>5392</v>
      </c>
      <c r="AA30" s="195"/>
      <c r="AB30" s="195"/>
      <c r="AC30" s="195"/>
      <c r="AD30" s="195"/>
      <c r="AE30" s="195"/>
      <c r="AF30" s="195"/>
    </row>
    <row r="31" spans="3:32" x14ac:dyDescent="0.2">
      <c r="C31" s="24"/>
      <c r="D31" s="34"/>
      <c r="E31" s="502"/>
      <c r="F31" s="504" t="s">
        <v>24</v>
      </c>
      <c r="G31" s="47" t="s">
        <v>86</v>
      </c>
      <c r="H31" s="48"/>
      <c r="I31" s="49"/>
      <c r="J31" s="234">
        <v>2505</v>
      </c>
      <c r="K31" s="234">
        <v>2580</v>
      </c>
      <c r="L31" s="234">
        <v>2672</v>
      </c>
      <c r="M31" s="234">
        <v>2766</v>
      </c>
      <c r="N31" s="234">
        <v>2753</v>
      </c>
      <c r="O31" s="234">
        <v>2795</v>
      </c>
      <c r="P31" s="234">
        <v>2794</v>
      </c>
      <c r="Q31" s="208">
        <v>2754</v>
      </c>
      <c r="R31" s="208">
        <v>2782</v>
      </c>
      <c r="S31" s="208">
        <v>2752</v>
      </c>
      <c r="T31" s="337">
        <v>2747</v>
      </c>
      <c r="AA31" s="195"/>
      <c r="AB31" s="195"/>
      <c r="AC31" s="195"/>
      <c r="AD31" s="195"/>
      <c r="AE31" s="195"/>
      <c r="AF31" s="195"/>
    </row>
    <row r="32" spans="3:32" ht="13.5" thickBot="1" x14ac:dyDescent="0.25">
      <c r="C32" s="24"/>
      <c r="D32" s="34"/>
      <c r="E32" s="502"/>
      <c r="F32" s="507"/>
      <c r="G32" s="37" t="s">
        <v>87</v>
      </c>
      <c r="H32" s="38"/>
      <c r="I32" s="39"/>
      <c r="J32" s="235">
        <v>2374</v>
      </c>
      <c r="K32" s="235">
        <v>2349</v>
      </c>
      <c r="L32" s="235">
        <v>2360</v>
      </c>
      <c r="M32" s="235">
        <v>2376</v>
      </c>
      <c r="N32" s="235">
        <v>2437</v>
      </c>
      <c r="O32" s="235">
        <v>2491</v>
      </c>
      <c r="P32" s="235">
        <v>2550</v>
      </c>
      <c r="Q32" s="210">
        <v>2622</v>
      </c>
      <c r="R32" s="210">
        <v>2598</v>
      </c>
      <c r="S32" s="210">
        <v>2620</v>
      </c>
      <c r="T32" s="338">
        <v>2645</v>
      </c>
      <c r="AA32" s="195"/>
      <c r="AB32" s="195"/>
      <c r="AC32" s="195"/>
      <c r="AD32" s="195"/>
      <c r="AE32" s="195"/>
      <c r="AF32" s="195"/>
    </row>
    <row r="33" spans="3:32" ht="13.5" thickBot="1" x14ac:dyDescent="0.25">
      <c r="C33" s="24"/>
      <c r="D33" s="92" t="s">
        <v>83</v>
      </c>
      <c r="E33" s="93"/>
      <c r="F33" s="93"/>
      <c r="G33" s="93"/>
      <c r="H33" s="93"/>
      <c r="I33" s="93"/>
      <c r="J33" s="213"/>
      <c r="K33" s="213"/>
      <c r="L33" s="213"/>
      <c r="M33" s="213"/>
      <c r="N33" s="213"/>
      <c r="O33" s="213"/>
      <c r="P33" s="213"/>
      <c r="Q33" s="238"/>
      <c r="R33" s="238"/>
      <c r="S33" s="238"/>
      <c r="T33" s="335"/>
      <c r="AA33" s="195"/>
      <c r="AB33" s="195"/>
      <c r="AC33" s="195"/>
      <c r="AD33" s="195"/>
      <c r="AE33" s="195"/>
      <c r="AF33" s="195"/>
    </row>
    <row r="34" spans="3:32" x14ac:dyDescent="0.2">
      <c r="C34" s="24"/>
      <c r="D34" s="19"/>
      <c r="E34" s="80" t="s">
        <v>22</v>
      </c>
      <c r="F34" s="80"/>
      <c r="G34" s="80"/>
      <c r="H34" s="81"/>
      <c r="I34" s="82"/>
      <c r="J34" s="231">
        <v>23169</v>
      </c>
      <c r="K34" s="231">
        <v>22940</v>
      </c>
      <c r="L34" s="231">
        <v>23250</v>
      </c>
      <c r="M34" s="231">
        <v>23019</v>
      </c>
      <c r="N34" s="231">
        <v>23586</v>
      </c>
      <c r="O34" s="231">
        <v>23812</v>
      </c>
      <c r="P34" s="231">
        <v>23683</v>
      </c>
      <c r="Q34" s="204">
        <v>23641</v>
      </c>
      <c r="R34" s="204">
        <v>24120</v>
      </c>
      <c r="S34" s="204">
        <v>24070</v>
      </c>
      <c r="T34" s="336">
        <v>24724</v>
      </c>
      <c r="AA34" s="195"/>
      <c r="AB34" s="195"/>
      <c r="AC34" s="195"/>
      <c r="AD34" s="195"/>
      <c r="AE34" s="195"/>
      <c r="AF34" s="195"/>
    </row>
    <row r="35" spans="3:32" x14ac:dyDescent="0.2">
      <c r="C35" s="24"/>
      <c r="D35" s="29"/>
      <c r="E35" s="508" t="s">
        <v>24</v>
      </c>
      <c r="F35" s="30" t="s">
        <v>172</v>
      </c>
      <c r="G35" s="30"/>
      <c r="H35" s="31"/>
      <c r="I35" s="32"/>
      <c r="J35" s="233">
        <v>11771</v>
      </c>
      <c r="K35" s="233">
        <v>11842</v>
      </c>
      <c r="L35" s="233">
        <v>11986</v>
      </c>
      <c r="M35" s="233">
        <v>11829</v>
      </c>
      <c r="N35" s="233">
        <v>12189</v>
      </c>
      <c r="O35" s="233">
        <v>12200</v>
      </c>
      <c r="P35" s="233">
        <v>11996</v>
      </c>
      <c r="Q35" s="206">
        <v>12005</v>
      </c>
      <c r="R35" s="206">
        <v>12362</v>
      </c>
      <c r="S35" s="206">
        <v>12621</v>
      </c>
      <c r="T35" s="334">
        <v>13139</v>
      </c>
      <c r="AA35" s="195"/>
      <c r="AB35" s="195"/>
      <c r="AC35" s="195"/>
      <c r="AD35" s="195"/>
      <c r="AE35" s="195"/>
      <c r="AF35" s="195"/>
    </row>
    <row r="36" spans="3:32" ht="13.5" thickBot="1" x14ac:dyDescent="0.25">
      <c r="C36" s="24"/>
      <c r="D36" s="34"/>
      <c r="E36" s="509"/>
      <c r="F36" s="47" t="s">
        <v>174</v>
      </c>
      <c r="G36" s="47"/>
      <c r="H36" s="48"/>
      <c r="I36" s="49"/>
      <c r="J36" s="235">
        <v>11398</v>
      </c>
      <c r="K36" s="235">
        <v>11098</v>
      </c>
      <c r="L36" s="235">
        <v>11264</v>
      </c>
      <c r="M36" s="235">
        <v>11190</v>
      </c>
      <c r="N36" s="235">
        <v>11397</v>
      </c>
      <c r="O36" s="235">
        <v>11612</v>
      </c>
      <c r="P36" s="235">
        <v>11687</v>
      </c>
      <c r="Q36" s="210">
        <v>11636</v>
      </c>
      <c r="R36" s="210">
        <v>11758</v>
      </c>
      <c r="S36" s="210">
        <v>11449</v>
      </c>
      <c r="T36" s="338">
        <v>11585</v>
      </c>
      <c r="AA36" s="195"/>
      <c r="AB36" s="195"/>
      <c r="AC36" s="195"/>
      <c r="AD36" s="195"/>
      <c r="AE36" s="195"/>
      <c r="AF36" s="195"/>
    </row>
    <row r="37" spans="3:32" x14ac:dyDescent="0.2">
      <c r="C37" s="24"/>
      <c r="D37" s="19"/>
      <c r="E37" s="80" t="s">
        <v>136</v>
      </c>
      <c r="F37" s="80"/>
      <c r="G37" s="80"/>
      <c r="H37" s="81"/>
      <c r="I37" s="82"/>
      <c r="J37" s="231">
        <v>20480</v>
      </c>
      <c r="K37" s="231">
        <v>20142</v>
      </c>
      <c r="L37" s="231">
        <v>20232</v>
      </c>
      <c r="M37" s="231">
        <v>19948</v>
      </c>
      <c r="N37" s="231">
        <v>20439</v>
      </c>
      <c r="O37" s="231">
        <v>20587</v>
      </c>
      <c r="P37" s="231">
        <v>20333</v>
      </c>
      <c r="Q37" s="204">
        <v>20279</v>
      </c>
      <c r="R37" s="204">
        <v>20696</v>
      </c>
      <c r="S37" s="204">
        <v>20505</v>
      </c>
      <c r="T37" s="336">
        <v>20954</v>
      </c>
      <c r="U37" s="218"/>
      <c r="V37" s="218"/>
      <c r="W37" s="218"/>
      <c r="X37" s="218"/>
      <c r="Y37" s="218"/>
      <c r="Z37" s="218"/>
      <c r="AA37" s="218"/>
      <c r="AC37" s="195"/>
      <c r="AD37" s="195"/>
      <c r="AE37" s="195"/>
      <c r="AF37" s="195"/>
    </row>
    <row r="38" spans="3:32" x14ac:dyDescent="0.2">
      <c r="C38" s="24"/>
      <c r="D38" s="29"/>
      <c r="E38" s="508" t="s">
        <v>24</v>
      </c>
      <c r="F38" s="30" t="s">
        <v>172</v>
      </c>
      <c r="G38" s="30"/>
      <c r="H38" s="31"/>
      <c r="I38" s="32"/>
      <c r="J38" s="233">
        <v>10731</v>
      </c>
      <c r="K38" s="233">
        <v>10783</v>
      </c>
      <c r="L38" s="233">
        <v>10850</v>
      </c>
      <c r="M38" s="233">
        <v>10698</v>
      </c>
      <c r="N38" s="233">
        <v>10993</v>
      </c>
      <c r="O38" s="233">
        <v>11071</v>
      </c>
      <c r="P38" s="233">
        <v>10865</v>
      </c>
      <c r="Q38" s="206">
        <v>10865</v>
      </c>
      <c r="R38" s="206">
        <v>11106</v>
      </c>
      <c r="S38" s="206">
        <v>11122</v>
      </c>
      <c r="T38" s="334">
        <v>11500</v>
      </c>
      <c r="U38" s="218"/>
      <c r="V38" s="218"/>
      <c r="W38" s="218"/>
      <c r="X38" s="218"/>
      <c r="Y38" s="218"/>
      <c r="Z38" s="218"/>
      <c r="AA38" s="218"/>
      <c r="AB38" s="195"/>
      <c r="AC38" s="195"/>
      <c r="AD38" s="195"/>
      <c r="AE38" s="195"/>
      <c r="AF38" s="195"/>
    </row>
    <row r="39" spans="3:32" ht="13.5" thickBot="1" x14ac:dyDescent="0.25">
      <c r="C39" s="24"/>
      <c r="D39" s="34"/>
      <c r="E39" s="509"/>
      <c r="F39" s="47" t="s">
        <v>174</v>
      </c>
      <c r="G39" s="47"/>
      <c r="H39" s="48"/>
      <c r="I39" s="49"/>
      <c r="J39" s="235">
        <v>9749</v>
      </c>
      <c r="K39" s="235">
        <v>9359</v>
      </c>
      <c r="L39" s="235">
        <v>9382</v>
      </c>
      <c r="M39" s="235">
        <v>9250</v>
      </c>
      <c r="N39" s="235">
        <v>9446</v>
      </c>
      <c r="O39" s="235">
        <v>9516</v>
      </c>
      <c r="P39" s="235">
        <v>9468</v>
      </c>
      <c r="Q39" s="210">
        <v>9414</v>
      </c>
      <c r="R39" s="210">
        <v>9590</v>
      </c>
      <c r="S39" s="210">
        <v>9383</v>
      </c>
      <c r="T39" s="338">
        <v>9454</v>
      </c>
      <c r="U39" s="246"/>
      <c r="V39" s="246"/>
      <c r="W39" s="246"/>
      <c r="X39" s="246"/>
      <c r="Y39" s="246"/>
      <c r="Z39" s="246"/>
      <c r="AA39" s="246"/>
      <c r="AB39" s="195"/>
      <c r="AC39" s="195"/>
      <c r="AD39" s="195"/>
      <c r="AE39" s="195"/>
      <c r="AF39" s="195"/>
    </row>
    <row r="40" spans="3:32" x14ac:dyDescent="0.2">
      <c r="C40" s="24"/>
      <c r="D40" s="19"/>
      <c r="E40" s="80" t="s">
        <v>205</v>
      </c>
      <c r="F40" s="80"/>
      <c r="G40" s="80"/>
      <c r="H40" s="81"/>
      <c r="I40" s="82"/>
      <c r="J40" s="231">
        <v>1541</v>
      </c>
      <c r="K40" s="231">
        <v>1617</v>
      </c>
      <c r="L40" s="231">
        <v>1803</v>
      </c>
      <c r="M40" s="231">
        <v>1820</v>
      </c>
      <c r="N40" s="231">
        <v>1967</v>
      </c>
      <c r="O40" s="231">
        <v>2043</v>
      </c>
      <c r="P40" s="231">
        <v>2189</v>
      </c>
      <c r="Q40" s="204">
        <v>2223</v>
      </c>
      <c r="R40" s="204">
        <v>2246</v>
      </c>
      <c r="S40" s="204">
        <v>2352</v>
      </c>
      <c r="T40" s="336">
        <v>2579</v>
      </c>
      <c r="U40" s="218"/>
      <c r="V40" s="218"/>
      <c r="W40" s="218"/>
      <c r="X40" s="218"/>
      <c r="Y40" s="218"/>
      <c r="Z40" s="218"/>
      <c r="AA40" s="218"/>
      <c r="AB40" s="195"/>
      <c r="AC40" s="195"/>
      <c r="AD40" s="195"/>
      <c r="AE40" s="195"/>
      <c r="AF40" s="195"/>
    </row>
    <row r="41" spans="3:32" x14ac:dyDescent="0.2">
      <c r="C41" s="24"/>
      <c r="D41" s="29"/>
      <c r="E41" s="508" t="s">
        <v>24</v>
      </c>
      <c r="F41" s="30" t="s">
        <v>172</v>
      </c>
      <c r="G41" s="30"/>
      <c r="H41" s="31"/>
      <c r="I41" s="32"/>
      <c r="J41" s="233">
        <v>590</v>
      </c>
      <c r="K41" s="233">
        <v>602</v>
      </c>
      <c r="L41" s="233">
        <v>660</v>
      </c>
      <c r="M41" s="233">
        <v>651</v>
      </c>
      <c r="N41" s="233">
        <v>731</v>
      </c>
      <c r="O41" s="233">
        <v>709</v>
      </c>
      <c r="P41" s="233">
        <v>709</v>
      </c>
      <c r="Q41" s="206">
        <v>732</v>
      </c>
      <c r="R41" s="206">
        <v>804</v>
      </c>
      <c r="S41" s="206">
        <v>1016</v>
      </c>
      <c r="T41" s="334">
        <v>1190</v>
      </c>
      <c r="U41" s="218"/>
      <c r="V41" s="218"/>
      <c r="W41" s="218"/>
      <c r="X41" s="218"/>
      <c r="Y41" s="218"/>
      <c r="Z41" s="218"/>
      <c r="AA41" s="218"/>
      <c r="AB41" s="195"/>
      <c r="AC41" s="195"/>
      <c r="AD41" s="195"/>
      <c r="AE41" s="195"/>
      <c r="AF41" s="195"/>
    </row>
    <row r="42" spans="3:32" ht="13.5" thickBot="1" x14ac:dyDescent="0.25">
      <c r="C42" s="24"/>
      <c r="D42" s="34"/>
      <c r="E42" s="509"/>
      <c r="F42" s="47" t="s">
        <v>174</v>
      </c>
      <c r="G42" s="47"/>
      <c r="H42" s="48"/>
      <c r="I42" s="49"/>
      <c r="J42" s="235">
        <v>951</v>
      </c>
      <c r="K42" s="235">
        <v>1015</v>
      </c>
      <c r="L42" s="235">
        <v>1143</v>
      </c>
      <c r="M42" s="235">
        <v>1169</v>
      </c>
      <c r="N42" s="235">
        <v>1236</v>
      </c>
      <c r="O42" s="235">
        <v>1334</v>
      </c>
      <c r="P42" s="235">
        <v>1480</v>
      </c>
      <c r="Q42" s="210">
        <v>1491</v>
      </c>
      <c r="R42" s="210">
        <v>1442</v>
      </c>
      <c r="S42" s="210">
        <v>1336</v>
      </c>
      <c r="T42" s="338">
        <v>1389</v>
      </c>
      <c r="U42" s="218"/>
      <c r="V42" s="218"/>
      <c r="W42" s="218"/>
      <c r="X42" s="218"/>
      <c r="Y42" s="218"/>
      <c r="Z42" s="218"/>
      <c r="AA42" s="218"/>
      <c r="AB42" s="195"/>
      <c r="AC42" s="195"/>
      <c r="AD42" s="195"/>
      <c r="AE42" s="195"/>
      <c r="AF42" s="195"/>
    </row>
    <row r="43" spans="3:32" x14ac:dyDescent="0.2">
      <c r="C43" s="24"/>
      <c r="D43" s="19"/>
      <c r="E43" s="80" t="s">
        <v>141</v>
      </c>
      <c r="F43" s="80"/>
      <c r="G43" s="80"/>
      <c r="H43" s="81"/>
      <c r="I43" s="82"/>
      <c r="J43" s="231">
        <v>1148</v>
      </c>
      <c r="K43" s="231">
        <v>1181</v>
      </c>
      <c r="L43" s="231">
        <v>1215</v>
      </c>
      <c r="M43" s="231">
        <v>1251</v>
      </c>
      <c r="N43" s="231">
        <v>1180</v>
      </c>
      <c r="O43" s="231">
        <v>1182</v>
      </c>
      <c r="P43" s="231">
        <v>1161</v>
      </c>
      <c r="Q43" s="204">
        <v>1139</v>
      </c>
      <c r="R43" s="204">
        <v>1178</v>
      </c>
      <c r="S43" s="204">
        <v>1213</v>
      </c>
      <c r="T43" s="336">
        <v>1191</v>
      </c>
      <c r="U43" s="218"/>
      <c r="V43" s="218"/>
      <c r="W43" s="218"/>
      <c r="X43" s="218"/>
      <c r="Y43" s="218"/>
      <c r="Z43" s="218"/>
      <c r="AA43" s="218"/>
      <c r="AB43" s="195"/>
      <c r="AC43" s="195"/>
      <c r="AD43" s="195"/>
      <c r="AE43" s="195"/>
      <c r="AF43" s="195"/>
    </row>
    <row r="44" spans="3:32" x14ac:dyDescent="0.2">
      <c r="C44" s="24"/>
      <c r="D44" s="29"/>
      <c r="E44" s="508" t="s">
        <v>24</v>
      </c>
      <c r="F44" s="30" t="s">
        <v>172</v>
      </c>
      <c r="G44" s="30"/>
      <c r="H44" s="31"/>
      <c r="I44" s="32"/>
      <c r="J44" s="233">
        <v>450</v>
      </c>
      <c r="K44" s="233">
        <v>457</v>
      </c>
      <c r="L44" s="233">
        <v>476</v>
      </c>
      <c r="M44" s="233">
        <v>480</v>
      </c>
      <c r="N44" s="233">
        <v>465</v>
      </c>
      <c r="O44" s="233">
        <v>420</v>
      </c>
      <c r="P44" s="233">
        <v>422</v>
      </c>
      <c r="Q44" s="206">
        <v>408</v>
      </c>
      <c r="R44" s="206">
        <v>452</v>
      </c>
      <c r="S44" s="206">
        <v>483</v>
      </c>
      <c r="T44" s="334">
        <v>449</v>
      </c>
      <c r="AA44" s="195"/>
      <c r="AB44" s="195"/>
      <c r="AC44" s="195"/>
      <c r="AD44" s="195"/>
      <c r="AE44" s="195"/>
      <c r="AF44" s="195"/>
    </row>
    <row r="45" spans="3:32" ht="13.5" thickBot="1" x14ac:dyDescent="0.25">
      <c r="C45" s="24"/>
      <c r="D45" s="34"/>
      <c r="E45" s="509"/>
      <c r="F45" s="47" t="s">
        <v>174</v>
      </c>
      <c r="G45" s="47"/>
      <c r="H45" s="48"/>
      <c r="I45" s="49"/>
      <c r="J45" s="235">
        <v>698</v>
      </c>
      <c r="K45" s="235">
        <v>724</v>
      </c>
      <c r="L45" s="235">
        <v>739</v>
      </c>
      <c r="M45" s="235">
        <v>771</v>
      </c>
      <c r="N45" s="235">
        <v>715</v>
      </c>
      <c r="O45" s="235">
        <v>762</v>
      </c>
      <c r="P45" s="235">
        <v>739</v>
      </c>
      <c r="Q45" s="210">
        <v>731</v>
      </c>
      <c r="R45" s="210">
        <v>726</v>
      </c>
      <c r="S45" s="210">
        <v>730</v>
      </c>
      <c r="T45" s="338">
        <v>742</v>
      </c>
      <c r="AA45" s="195"/>
      <c r="AB45" s="195"/>
      <c r="AC45" s="195"/>
      <c r="AD45" s="195"/>
      <c r="AE45" s="195"/>
      <c r="AF45" s="195"/>
    </row>
    <row r="46" spans="3:32" ht="13.5" thickBot="1" x14ac:dyDescent="0.25">
      <c r="C46" s="24"/>
      <c r="D46" s="92" t="s">
        <v>84</v>
      </c>
      <c r="E46" s="93"/>
      <c r="F46" s="93"/>
      <c r="G46" s="93"/>
      <c r="H46" s="93"/>
      <c r="I46" s="93"/>
      <c r="J46" s="213"/>
      <c r="K46" s="213"/>
      <c r="L46" s="213"/>
      <c r="M46" s="213"/>
      <c r="N46" s="213"/>
      <c r="O46" s="213"/>
      <c r="P46" s="213"/>
      <c r="Q46" s="213"/>
      <c r="R46" s="213"/>
      <c r="S46" s="213"/>
      <c r="T46" s="213"/>
      <c r="AA46" s="195"/>
      <c r="AB46" s="195"/>
      <c r="AC46" s="195"/>
      <c r="AD46" s="195"/>
      <c r="AE46" s="195"/>
      <c r="AF46" s="195"/>
    </row>
    <row r="47" spans="3:32" x14ac:dyDescent="0.2">
      <c r="C47" s="24"/>
      <c r="D47" s="19"/>
      <c r="E47" s="80" t="s">
        <v>22</v>
      </c>
      <c r="F47" s="80"/>
      <c r="G47" s="80"/>
      <c r="H47" s="81"/>
      <c r="I47" s="82"/>
      <c r="J47" s="231">
        <v>23964</v>
      </c>
      <c r="K47" s="231">
        <v>22776</v>
      </c>
      <c r="L47" s="231">
        <v>21244</v>
      </c>
      <c r="M47" s="231">
        <v>20591</v>
      </c>
      <c r="N47" s="231">
        <v>20279</v>
      </c>
      <c r="O47" s="231">
        <v>20466</v>
      </c>
      <c r="P47" s="231">
        <v>20347</v>
      </c>
      <c r="Q47" s="231">
        <v>21038</v>
      </c>
      <c r="R47" s="231">
        <v>21274</v>
      </c>
      <c r="S47" s="231">
        <v>21360</v>
      </c>
      <c r="T47" s="205" t="s">
        <v>23</v>
      </c>
      <c r="AA47" s="195"/>
      <c r="AB47" s="195"/>
      <c r="AC47" s="195"/>
      <c r="AD47" s="195"/>
      <c r="AE47" s="195"/>
      <c r="AF47" s="195"/>
    </row>
    <row r="48" spans="3:32" x14ac:dyDescent="0.2">
      <c r="C48" s="24"/>
      <c r="D48" s="29"/>
      <c r="E48" s="508" t="s">
        <v>24</v>
      </c>
      <c r="F48" s="30" t="s">
        <v>172</v>
      </c>
      <c r="G48" s="30"/>
      <c r="H48" s="31"/>
      <c r="I48" s="32"/>
      <c r="J48" s="233">
        <v>13688</v>
      </c>
      <c r="K48" s="233">
        <v>12564</v>
      </c>
      <c r="L48" s="233">
        <v>11569</v>
      </c>
      <c r="M48" s="233">
        <v>10901</v>
      </c>
      <c r="N48" s="233">
        <v>10748</v>
      </c>
      <c r="O48" s="233">
        <v>10986</v>
      </c>
      <c r="P48" s="233">
        <v>11072</v>
      </c>
      <c r="Q48" s="233">
        <v>11453</v>
      </c>
      <c r="R48" s="233">
        <v>11684</v>
      </c>
      <c r="S48" s="233">
        <v>11701</v>
      </c>
      <c r="T48" s="207" t="s">
        <v>23</v>
      </c>
      <c r="AA48" s="195"/>
      <c r="AB48" s="195"/>
      <c r="AC48" s="195"/>
      <c r="AD48" s="195"/>
      <c r="AE48" s="195"/>
      <c r="AF48" s="195"/>
    </row>
    <row r="49" spans="3:32" ht="13.5" thickBot="1" x14ac:dyDescent="0.25">
      <c r="C49" s="24"/>
      <c r="D49" s="34"/>
      <c r="E49" s="509"/>
      <c r="F49" s="47" t="s">
        <v>174</v>
      </c>
      <c r="G49" s="47"/>
      <c r="H49" s="48"/>
      <c r="I49" s="49"/>
      <c r="J49" s="235">
        <v>10276</v>
      </c>
      <c r="K49" s="235">
        <v>10212</v>
      </c>
      <c r="L49" s="235">
        <v>9675</v>
      </c>
      <c r="M49" s="235">
        <v>9690</v>
      </c>
      <c r="N49" s="235">
        <v>9531</v>
      </c>
      <c r="O49" s="235">
        <v>9480</v>
      </c>
      <c r="P49" s="235">
        <v>9275</v>
      </c>
      <c r="Q49" s="235">
        <v>9585</v>
      </c>
      <c r="R49" s="235">
        <v>9590</v>
      </c>
      <c r="S49" s="235">
        <v>9659</v>
      </c>
      <c r="T49" s="211" t="s">
        <v>23</v>
      </c>
      <c r="AA49" s="195"/>
      <c r="AB49" s="195"/>
      <c r="AC49" s="195"/>
      <c r="AD49" s="195"/>
      <c r="AE49" s="195"/>
      <c r="AF49" s="195"/>
    </row>
    <row r="50" spans="3:32" x14ac:dyDescent="0.2">
      <c r="C50" s="24"/>
      <c r="D50" s="19"/>
      <c r="E50" s="80" t="s">
        <v>136</v>
      </c>
      <c r="F50" s="80"/>
      <c r="G50" s="80"/>
      <c r="H50" s="81"/>
      <c r="I50" s="82"/>
      <c r="J50" s="231">
        <v>21064</v>
      </c>
      <c r="K50" s="231">
        <v>20214</v>
      </c>
      <c r="L50" s="231">
        <v>19104</v>
      </c>
      <c r="M50" s="231">
        <v>18425</v>
      </c>
      <c r="N50" s="231">
        <v>18224</v>
      </c>
      <c r="O50" s="231">
        <v>18226</v>
      </c>
      <c r="P50" s="231">
        <v>17986</v>
      </c>
      <c r="Q50" s="231">
        <v>18506</v>
      </c>
      <c r="R50" s="231">
        <v>18696</v>
      </c>
      <c r="S50" s="231">
        <v>18670</v>
      </c>
      <c r="T50" s="205" t="s">
        <v>23</v>
      </c>
      <c r="AA50" s="195"/>
      <c r="AB50" s="195"/>
      <c r="AC50" s="195"/>
      <c r="AD50" s="195"/>
      <c r="AE50" s="195"/>
      <c r="AF50" s="195"/>
    </row>
    <row r="51" spans="3:32" x14ac:dyDescent="0.2">
      <c r="C51" s="24"/>
      <c r="D51" s="29"/>
      <c r="E51" s="508" t="s">
        <v>24</v>
      </c>
      <c r="F51" s="30" t="s">
        <v>172</v>
      </c>
      <c r="G51" s="30"/>
      <c r="H51" s="31"/>
      <c r="I51" s="32"/>
      <c r="J51" s="233">
        <v>12141</v>
      </c>
      <c r="K51" s="233">
        <v>11382</v>
      </c>
      <c r="L51" s="233">
        <v>10606</v>
      </c>
      <c r="M51" s="233">
        <v>9967</v>
      </c>
      <c r="N51" s="233">
        <v>9833</v>
      </c>
      <c r="O51" s="233">
        <v>9978</v>
      </c>
      <c r="P51" s="233">
        <v>9989</v>
      </c>
      <c r="Q51" s="233">
        <v>10268</v>
      </c>
      <c r="R51" s="233">
        <v>10564</v>
      </c>
      <c r="S51" s="233">
        <v>10531</v>
      </c>
      <c r="T51" s="207" t="s">
        <v>23</v>
      </c>
      <c r="AA51" s="195"/>
      <c r="AB51" s="195"/>
      <c r="AC51" s="195"/>
      <c r="AD51" s="195"/>
      <c r="AE51" s="195"/>
      <c r="AF51" s="195"/>
    </row>
    <row r="52" spans="3:32" ht="13.5" thickBot="1" x14ac:dyDescent="0.25">
      <c r="C52" s="24"/>
      <c r="D52" s="34"/>
      <c r="E52" s="509"/>
      <c r="F52" s="47" t="s">
        <v>174</v>
      </c>
      <c r="G52" s="47"/>
      <c r="H52" s="48"/>
      <c r="I52" s="49"/>
      <c r="J52" s="235">
        <v>8923</v>
      </c>
      <c r="K52" s="235">
        <v>8832</v>
      </c>
      <c r="L52" s="235">
        <v>8498</v>
      </c>
      <c r="M52" s="235">
        <v>8458</v>
      </c>
      <c r="N52" s="235">
        <v>8391</v>
      </c>
      <c r="O52" s="235">
        <v>8248</v>
      </c>
      <c r="P52" s="235">
        <v>7997</v>
      </c>
      <c r="Q52" s="235">
        <v>8238</v>
      </c>
      <c r="R52" s="235">
        <v>8132</v>
      </c>
      <c r="S52" s="235">
        <v>8139</v>
      </c>
      <c r="T52" s="211" t="s">
        <v>23</v>
      </c>
      <c r="AA52" s="195"/>
      <c r="AB52" s="195"/>
      <c r="AC52" s="195"/>
      <c r="AD52" s="195"/>
      <c r="AE52" s="195"/>
      <c r="AF52" s="195"/>
    </row>
    <row r="53" spans="3:32" x14ac:dyDescent="0.2">
      <c r="C53" s="24"/>
      <c r="D53" s="19"/>
      <c r="E53" s="80" t="s">
        <v>205</v>
      </c>
      <c r="F53" s="80"/>
      <c r="G53" s="80"/>
      <c r="H53" s="81"/>
      <c r="I53" s="82"/>
      <c r="J53" s="231">
        <v>1793</v>
      </c>
      <c r="K53" s="231">
        <v>1595</v>
      </c>
      <c r="L53" s="231">
        <v>1182</v>
      </c>
      <c r="M53" s="231">
        <v>1200</v>
      </c>
      <c r="N53" s="231">
        <v>1066</v>
      </c>
      <c r="O53" s="231">
        <v>1245</v>
      </c>
      <c r="P53" s="231">
        <v>1337</v>
      </c>
      <c r="Q53" s="231">
        <v>1503</v>
      </c>
      <c r="R53" s="231">
        <v>1539</v>
      </c>
      <c r="S53" s="231">
        <v>1647</v>
      </c>
      <c r="T53" s="205" t="s">
        <v>23</v>
      </c>
      <c r="AA53" s="195"/>
      <c r="AB53" s="195"/>
      <c r="AC53" s="195"/>
      <c r="AD53" s="195"/>
      <c r="AE53" s="195"/>
      <c r="AF53" s="195"/>
    </row>
    <row r="54" spans="3:32" x14ac:dyDescent="0.2">
      <c r="C54" s="24"/>
      <c r="D54" s="29"/>
      <c r="E54" s="508" t="s">
        <v>24</v>
      </c>
      <c r="F54" s="30" t="s">
        <v>172</v>
      </c>
      <c r="G54" s="30"/>
      <c r="H54" s="31"/>
      <c r="I54" s="32"/>
      <c r="J54" s="233">
        <v>1027</v>
      </c>
      <c r="K54" s="233">
        <v>791</v>
      </c>
      <c r="L54" s="233">
        <v>571</v>
      </c>
      <c r="M54" s="233">
        <v>518</v>
      </c>
      <c r="N54" s="233">
        <v>502</v>
      </c>
      <c r="O54" s="233">
        <v>583</v>
      </c>
      <c r="P54" s="233">
        <v>621</v>
      </c>
      <c r="Q54" s="233">
        <v>744</v>
      </c>
      <c r="R54" s="233">
        <v>721</v>
      </c>
      <c r="S54" s="233">
        <v>753</v>
      </c>
      <c r="T54" s="207" t="s">
        <v>23</v>
      </c>
      <c r="AA54" s="195"/>
      <c r="AB54" s="195"/>
      <c r="AC54" s="195"/>
      <c r="AD54" s="195"/>
      <c r="AE54" s="195"/>
      <c r="AF54" s="195"/>
    </row>
    <row r="55" spans="3:32" ht="13.5" thickBot="1" x14ac:dyDescent="0.25">
      <c r="C55" s="24"/>
      <c r="D55" s="34"/>
      <c r="E55" s="509"/>
      <c r="F55" s="47" t="s">
        <v>174</v>
      </c>
      <c r="G55" s="47"/>
      <c r="H55" s="48"/>
      <c r="I55" s="49"/>
      <c r="J55" s="235">
        <v>766</v>
      </c>
      <c r="K55" s="235">
        <v>804</v>
      </c>
      <c r="L55" s="235">
        <v>611</v>
      </c>
      <c r="M55" s="235">
        <v>682</v>
      </c>
      <c r="N55" s="235">
        <v>564</v>
      </c>
      <c r="O55" s="235">
        <v>662</v>
      </c>
      <c r="P55" s="235">
        <v>716</v>
      </c>
      <c r="Q55" s="235">
        <v>759</v>
      </c>
      <c r="R55" s="235">
        <v>818</v>
      </c>
      <c r="S55" s="235">
        <v>894</v>
      </c>
      <c r="T55" s="211" t="s">
        <v>23</v>
      </c>
      <c r="AA55" s="195"/>
      <c r="AB55" s="195"/>
      <c r="AC55" s="195"/>
      <c r="AD55" s="195"/>
      <c r="AE55" s="195"/>
      <c r="AF55" s="195"/>
    </row>
    <row r="56" spans="3:32" x14ac:dyDescent="0.2">
      <c r="C56" s="24"/>
      <c r="D56" s="19"/>
      <c r="E56" s="80" t="s">
        <v>141</v>
      </c>
      <c r="F56" s="80"/>
      <c r="G56" s="80"/>
      <c r="H56" s="81"/>
      <c r="I56" s="82"/>
      <c r="J56" s="231">
        <v>1107</v>
      </c>
      <c r="K56" s="231">
        <v>967</v>
      </c>
      <c r="L56" s="231">
        <v>958</v>
      </c>
      <c r="M56" s="231">
        <v>966</v>
      </c>
      <c r="N56" s="231">
        <v>989</v>
      </c>
      <c r="O56" s="231">
        <v>995</v>
      </c>
      <c r="P56" s="231">
        <v>1024</v>
      </c>
      <c r="Q56" s="231">
        <v>1029</v>
      </c>
      <c r="R56" s="231">
        <v>1039</v>
      </c>
      <c r="S56" s="231">
        <v>1043</v>
      </c>
      <c r="T56" s="205" t="s">
        <v>23</v>
      </c>
      <c r="AA56" s="195"/>
      <c r="AB56" s="195"/>
      <c r="AC56" s="195"/>
      <c r="AD56" s="195"/>
      <c r="AE56" s="195"/>
      <c r="AF56" s="195"/>
    </row>
    <row r="57" spans="3:32" x14ac:dyDescent="0.2">
      <c r="C57" s="24"/>
      <c r="D57" s="29"/>
      <c r="E57" s="508" t="s">
        <v>24</v>
      </c>
      <c r="F57" s="30" t="s">
        <v>172</v>
      </c>
      <c r="G57" s="30"/>
      <c r="H57" s="31"/>
      <c r="I57" s="32"/>
      <c r="J57" s="233">
        <v>520</v>
      </c>
      <c r="K57" s="233">
        <v>391</v>
      </c>
      <c r="L57" s="233">
        <v>392</v>
      </c>
      <c r="M57" s="233">
        <v>416</v>
      </c>
      <c r="N57" s="233">
        <v>413</v>
      </c>
      <c r="O57" s="233">
        <v>425</v>
      </c>
      <c r="P57" s="233">
        <v>462</v>
      </c>
      <c r="Q57" s="233">
        <v>441</v>
      </c>
      <c r="R57" s="233">
        <v>399</v>
      </c>
      <c r="S57" s="233">
        <v>417</v>
      </c>
      <c r="T57" s="207" t="s">
        <v>23</v>
      </c>
      <c r="AA57" s="195"/>
      <c r="AB57" s="195"/>
      <c r="AC57" s="195"/>
      <c r="AD57" s="195"/>
      <c r="AE57" s="195"/>
      <c r="AF57" s="195"/>
    </row>
    <row r="58" spans="3:32" ht="13.5" thickBot="1" x14ac:dyDescent="0.25">
      <c r="C58" s="24"/>
      <c r="D58" s="34"/>
      <c r="E58" s="509"/>
      <c r="F58" s="47" t="s">
        <v>174</v>
      </c>
      <c r="G58" s="47"/>
      <c r="H58" s="48"/>
      <c r="I58" s="49"/>
      <c r="J58" s="235">
        <v>587</v>
      </c>
      <c r="K58" s="235">
        <v>576</v>
      </c>
      <c r="L58" s="235">
        <v>566</v>
      </c>
      <c r="M58" s="235">
        <v>550</v>
      </c>
      <c r="N58" s="235">
        <v>576</v>
      </c>
      <c r="O58" s="235">
        <v>570</v>
      </c>
      <c r="P58" s="235">
        <v>562</v>
      </c>
      <c r="Q58" s="235">
        <v>588</v>
      </c>
      <c r="R58" s="235">
        <v>640</v>
      </c>
      <c r="S58" s="235">
        <v>626</v>
      </c>
      <c r="T58" s="211" t="s">
        <v>23</v>
      </c>
      <c r="AA58" s="195"/>
      <c r="AB58" s="195"/>
      <c r="AC58" s="195"/>
      <c r="AD58" s="195"/>
      <c r="AE58" s="195"/>
      <c r="AF58" s="195"/>
    </row>
    <row r="59" spans="3:32" ht="13.5" x14ac:dyDescent="0.25">
      <c r="D59" s="63" t="s">
        <v>112</v>
      </c>
      <c r="E59" s="64"/>
      <c r="F59" s="64"/>
      <c r="G59" s="64"/>
      <c r="H59" s="64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51" t="s">
        <v>198</v>
      </c>
    </row>
    <row r="60" spans="3:32" ht="13.5" x14ac:dyDescent="0.25">
      <c r="D60" s="110"/>
      <c r="E60" s="110" t="s">
        <v>239</v>
      </c>
      <c r="F60" s="109"/>
      <c r="G60" s="109"/>
      <c r="H60" s="109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261"/>
    </row>
  </sheetData>
  <mergeCells count="28">
    <mergeCell ref="E19:E22"/>
    <mergeCell ref="E54:E55"/>
    <mergeCell ref="E29:E32"/>
    <mergeCell ref="F31:F32"/>
    <mergeCell ref="E24:E27"/>
    <mergeCell ref="F26:F27"/>
    <mergeCell ref="F21:F22"/>
    <mergeCell ref="E57:E58"/>
    <mergeCell ref="E35:E36"/>
    <mergeCell ref="E38:E39"/>
    <mergeCell ref="E41:E42"/>
    <mergeCell ref="E44:E45"/>
    <mergeCell ref="E48:E49"/>
    <mergeCell ref="E51:E52"/>
    <mergeCell ref="T7:T10"/>
    <mergeCell ref="N7:N10"/>
    <mergeCell ref="L7:L10"/>
    <mergeCell ref="J7:J10"/>
    <mergeCell ref="M7:M10"/>
    <mergeCell ref="K7:K10"/>
    <mergeCell ref="O7:O10"/>
    <mergeCell ref="P7:P10"/>
    <mergeCell ref="Q7:Q10"/>
    <mergeCell ref="D7:I11"/>
    <mergeCell ref="E14:E17"/>
    <mergeCell ref="R7:R10"/>
    <mergeCell ref="F16:F17"/>
    <mergeCell ref="S7:S10"/>
  </mergeCells>
  <phoneticPr fontId="0" type="noConversion"/>
  <conditionalFormatting sqref="D6">
    <cfRule type="cellIs" dxfId="40" priority="4" stopIfTrue="1" operator="equal">
      <formula>"   sem (do závorky) poznámku, proč vývojová řada nezečíná jako obvykle - nebo červenou buňku vymazat"</formula>
    </cfRule>
  </conditionalFormatting>
  <conditionalFormatting sqref="G6 T59">
    <cfRule type="expression" dxfId="39" priority="2" stopIfTrue="1">
      <formula>#REF!=" "</formula>
    </cfRule>
  </conditionalFormatting>
  <conditionalFormatting sqref="T60">
    <cfRule type="expression" dxfId="3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27">
    <pageSetUpPr autoPageBreaks="0"/>
  </sheetPr>
  <dimension ref="B1:T60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1.140625" style="55" customWidth="1"/>
    <col min="5" max="6" width="2.140625" style="55" customWidth="1"/>
    <col min="7" max="7" width="9.140625" style="55"/>
    <col min="8" max="8" width="2.7109375" style="55" customWidth="1"/>
    <col min="9" max="9" width="4" style="55" customWidth="1"/>
    <col min="10" max="20" width="8.140625" style="55" customWidth="1"/>
    <col min="21" max="22" width="12.5703125" style="55" customWidth="1"/>
    <col min="23" max="16384" width="9.140625" style="55"/>
  </cols>
  <sheetData>
    <row r="1" spans="2:20" hidden="1" x14ac:dyDescent="0.2"/>
    <row r="2" spans="2:20" hidden="1" x14ac:dyDescent="0.2"/>
    <row r="3" spans="2:20" ht="9" customHeight="1" x14ac:dyDescent="0.2"/>
    <row r="4" spans="2:20" s="56" customFormat="1" ht="15.75" x14ac:dyDescent="0.2">
      <c r="D4" s="20" t="s">
        <v>118</v>
      </c>
      <c r="E4" s="57"/>
      <c r="F4" s="57"/>
      <c r="G4" s="57"/>
      <c r="H4" s="20" t="s">
        <v>131</v>
      </c>
      <c r="I4" s="20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2:20" s="56" customFormat="1" ht="15.75" x14ac:dyDescent="0.2">
      <c r="B5" s="201">
        <v>18</v>
      </c>
      <c r="D5" s="203" t="s">
        <v>253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2:20" s="59" customFormat="1" ht="21" customHeight="1" thickBot="1" x14ac:dyDescent="0.25">
      <c r="D6" s="21" t="s">
        <v>89</v>
      </c>
      <c r="E6" s="60"/>
      <c r="F6" s="60"/>
      <c r="G6" s="60"/>
      <c r="H6" s="60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22"/>
    </row>
    <row r="7" spans="2:20" ht="6" customHeight="1" x14ac:dyDescent="0.2">
      <c r="C7" s="24"/>
      <c r="D7" s="455" t="s">
        <v>85</v>
      </c>
      <c r="E7" s="456"/>
      <c r="F7" s="456"/>
      <c r="G7" s="456"/>
      <c r="H7" s="456"/>
      <c r="I7" s="457"/>
      <c r="J7" s="444" t="s">
        <v>195</v>
      </c>
      <c r="K7" s="444" t="s">
        <v>200</v>
      </c>
      <c r="L7" s="444" t="s">
        <v>204</v>
      </c>
      <c r="M7" s="444" t="s">
        <v>212</v>
      </c>
      <c r="N7" s="444" t="s">
        <v>214</v>
      </c>
      <c r="O7" s="444" t="s">
        <v>220</v>
      </c>
      <c r="P7" s="444" t="s">
        <v>222</v>
      </c>
      <c r="Q7" s="469" t="s">
        <v>224</v>
      </c>
      <c r="R7" s="469" t="s">
        <v>227</v>
      </c>
      <c r="S7" s="469" t="s">
        <v>236</v>
      </c>
      <c r="T7" s="467" t="s">
        <v>249</v>
      </c>
    </row>
    <row r="8" spans="2:20" ht="6" customHeight="1" x14ac:dyDescent="0.2">
      <c r="C8" s="24"/>
      <c r="D8" s="458"/>
      <c r="E8" s="459"/>
      <c r="F8" s="459"/>
      <c r="G8" s="459"/>
      <c r="H8" s="459"/>
      <c r="I8" s="460"/>
      <c r="J8" s="445"/>
      <c r="K8" s="445"/>
      <c r="L8" s="445"/>
      <c r="M8" s="445"/>
      <c r="N8" s="445"/>
      <c r="O8" s="445"/>
      <c r="P8" s="445"/>
      <c r="Q8" s="470"/>
      <c r="R8" s="470"/>
      <c r="S8" s="470"/>
      <c r="T8" s="468"/>
    </row>
    <row r="9" spans="2:20" ht="6" customHeight="1" x14ac:dyDescent="0.2">
      <c r="C9" s="24"/>
      <c r="D9" s="458"/>
      <c r="E9" s="459"/>
      <c r="F9" s="459"/>
      <c r="G9" s="459"/>
      <c r="H9" s="459"/>
      <c r="I9" s="460"/>
      <c r="J9" s="445"/>
      <c r="K9" s="445"/>
      <c r="L9" s="445"/>
      <c r="M9" s="445"/>
      <c r="N9" s="445"/>
      <c r="O9" s="445"/>
      <c r="P9" s="445"/>
      <c r="Q9" s="470"/>
      <c r="R9" s="470"/>
      <c r="S9" s="470"/>
      <c r="T9" s="468"/>
    </row>
    <row r="10" spans="2:20" ht="6" customHeight="1" x14ac:dyDescent="0.2">
      <c r="C10" s="24"/>
      <c r="D10" s="458"/>
      <c r="E10" s="459"/>
      <c r="F10" s="459"/>
      <c r="G10" s="459"/>
      <c r="H10" s="459"/>
      <c r="I10" s="460"/>
      <c r="J10" s="445"/>
      <c r="K10" s="445"/>
      <c r="L10" s="445"/>
      <c r="M10" s="445"/>
      <c r="N10" s="445"/>
      <c r="O10" s="445"/>
      <c r="P10" s="445"/>
      <c r="Q10" s="470"/>
      <c r="R10" s="470"/>
      <c r="S10" s="470"/>
      <c r="T10" s="468"/>
    </row>
    <row r="11" spans="2:20" ht="15" customHeight="1" thickBot="1" x14ac:dyDescent="0.25">
      <c r="C11" s="24"/>
      <c r="D11" s="461"/>
      <c r="E11" s="462"/>
      <c r="F11" s="462"/>
      <c r="G11" s="462"/>
      <c r="H11" s="462"/>
      <c r="I11" s="463"/>
      <c r="J11" s="370"/>
      <c r="K11" s="370"/>
      <c r="L11" s="370"/>
      <c r="M11" s="370"/>
      <c r="N11" s="370"/>
      <c r="O11" s="370"/>
      <c r="P11" s="370"/>
      <c r="Q11" s="369"/>
      <c r="R11" s="369"/>
      <c r="S11" s="369"/>
      <c r="T11" s="371"/>
    </row>
    <row r="12" spans="2:20" ht="14.25" thickTop="1" thickBot="1" x14ac:dyDescent="0.25">
      <c r="C12" s="24"/>
      <c r="D12" s="85" t="s">
        <v>126</v>
      </c>
      <c r="E12" s="86"/>
      <c r="F12" s="86"/>
      <c r="G12" s="86"/>
      <c r="H12" s="86"/>
      <c r="I12" s="86"/>
      <c r="J12" s="88"/>
      <c r="K12" s="88"/>
      <c r="L12" s="88"/>
      <c r="M12" s="88"/>
      <c r="N12" s="88"/>
      <c r="O12" s="88"/>
      <c r="P12" s="88"/>
      <c r="Q12" s="87"/>
      <c r="R12" s="87"/>
      <c r="S12" s="87"/>
      <c r="T12" s="126"/>
    </row>
    <row r="13" spans="2:20" x14ac:dyDescent="0.2">
      <c r="C13" s="24"/>
      <c r="D13" s="19"/>
      <c r="E13" s="80" t="s">
        <v>22</v>
      </c>
      <c r="F13" s="80"/>
      <c r="G13" s="80"/>
      <c r="H13" s="81"/>
      <c r="I13" s="82"/>
      <c r="J13" s="231">
        <v>78071</v>
      </c>
      <c r="K13" s="231">
        <v>75035</v>
      </c>
      <c r="L13" s="231">
        <v>73327</v>
      </c>
      <c r="M13" s="231">
        <v>72770</v>
      </c>
      <c r="N13" s="231">
        <v>73105</v>
      </c>
      <c r="O13" s="231">
        <v>73809</v>
      </c>
      <c r="P13" s="231">
        <v>74088</v>
      </c>
      <c r="Q13" s="204">
        <v>74511</v>
      </c>
      <c r="R13" s="204">
        <v>74754</v>
      </c>
      <c r="S13" s="204">
        <v>75195</v>
      </c>
      <c r="T13" s="336">
        <v>75769</v>
      </c>
    </row>
    <row r="14" spans="2:20" x14ac:dyDescent="0.2">
      <c r="C14" s="24"/>
      <c r="D14" s="29"/>
      <c r="E14" s="486" t="s">
        <v>24</v>
      </c>
      <c r="F14" s="94" t="s">
        <v>172</v>
      </c>
      <c r="G14" s="42"/>
      <c r="H14" s="43"/>
      <c r="I14" s="44"/>
      <c r="J14" s="232">
        <v>32314</v>
      </c>
      <c r="K14" s="232">
        <v>30365</v>
      </c>
      <c r="L14" s="232">
        <v>29421</v>
      </c>
      <c r="M14" s="232">
        <v>29295</v>
      </c>
      <c r="N14" s="232">
        <v>29696</v>
      </c>
      <c r="O14" s="232">
        <v>30257</v>
      </c>
      <c r="P14" s="232">
        <v>30364</v>
      </c>
      <c r="Q14" s="214">
        <v>30600</v>
      </c>
      <c r="R14" s="214">
        <v>30630</v>
      </c>
      <c r="S14" s="214">
        <v>30881</v>
      </c>
      <c r="T14" s="347">
        <v>31356</v>
      </c>
    </row>
    <row r="15" spans="2:20" x14ac:dyDescent="0.2">
      <c r="C15" s="24"/>
      <c r="D15" s="34"/>
      <c r="E15" s="502"/>
      <c r="F15" s="90" t="s">
        <v>174</v>
      </c>
      <c r="G15" s="30"/>
      <c r="H15" s="31"/>
      <c r="I15" s="32"/>
      <c r="J15" s="233">
        <v>45757</v>
      </c>
      <c r="K15" s="233">
        <v>44670</v>
      </c>
      <c r="L15" s="233">
        <v>43906</v>
      </c>
      <c r="M15" s="233">
        <v>43475</v>
      </c>
      <c r="N15" s="233">
        <v>43409</v>
      </c>
      <c r="O15" s="233">
        <v>43552</v>
      </c>
      <c r="P15" s="233">
        <v>43724</v>
      </c>
      <c r="Q15" s="206">
        <v>43911</v>
      </c>
      <c r="R15" s="206">
        <v>44124</v>
      </c>
      <c r="S15" s="206">
        <v>44314</v>
      </c>
      <c r="T15" s="334">
        <v>44413</v>
      </c>
    </row>
    <row r="16" spans="2:20" x14ac:dyDescent="0.2">
      <c r="C16" s="24"/>
      <c r="D16" s="34"/>
      <c r="E16" s="502"/>
      <c r="F16" s="488" t="s">
        <v>24</v>
      </c>
      <c r="G16" s="47" t="s">
        <v>86</v>
      </c>
      <c r="H16" s="48"/>
      <c r="I16" s="49"/>
      <c r="J16" s="234">
        <v>22082</v>
      </c>
      <c r="K16" s="234">
        <v>21540</v>
      </c>
      <c r="L16" s="234">
        <v>21342</v>
      </c>
      <c r="M16" s="234">
        <v>21279</v>
      </c>
      <c r="N16" s="234">
        <v>21541</v>
      </c>
      <c r="O16" s="234">
        <v>22013</v>
      </c>
      <c r="P16" s="234">
        <v>22204</v>
      </c>
      <c r="Q16" s="208">
        <v>22380</v>
      </c>
      <c r="R16" s="208">
        <v>22451</v>
      </c>
      <c r="S16" s="208">
        <v>22222</v>
      </c>
      <c r="T16" s="337">
        <v>21996</v>
      </c>
    </row>
    <row r="17" spans="3:20" ht="13.5" thickBot="1" x14ac:dyDescent="0.25">
      <c r="C17" s="24"/>
      <c r="D17" s="34"/>
      <c r="E17" s="502"/>
      <c r="F17" s="506"/>
      <c r="G17" s="37" t="s">
        <v>87</v>
      </c>
      <c r="H17" s="38"/>
      <c r="I17" s="39"/>
      <c r="J17" s="235">
        <v>23675</v>
      </c>
      <c r="K17" s="235">
        <v>23130</v>
      </c>
      <c r="L17" s="235">
        <v>22564</v>
      </c>
      <c r="M17" s="235">
        <v>22196</v>
      </c>
      <c r="N17" s="235">
        <v>21868</v>
      </c>
      <c r="O17" s="235">
        <v>21539</v>
      </c>
      <c r="P17" s="235">
        <v>21520</v>
      </c>
      <c r="Q17" s="210">
        <v>21531</v>
      </c>
      <c r="R17" s="210">
        <v>21673</v>
      </c>
      <c r="S17" s="210">
        <v>22092</v>
      </c>
      <c r="T17" s="338">
        <v>22417</v>
      </c>
    </row>
    <row r="18" spans="3:20" x14ac:dyDescent="0.2">
      <c r="C18" s="24"/>
      <c r="D18" s="19"/>
      <c r="E18" s="80" t="s">
        <v>136</v>
      </c>
      <c r="F18" s="80"/>
      <c r="G18" s="80"/>
      <c r="H18" s="81"/>
      <c r="I18" s="82"/>
      <c r="J18" s="231">
        <v>68785</v>
      </c>
      <c r="K18" s="231">
        <v>66083</v>
      </c>
      <c r="L18" s="231">
        <v>64465</v>
      </c>
      <c r="M18" s="231">
        <v>63520</v>
      </c>
      <c r="N18" s="231">
        <v>63486</v>
      </c>
      <c r="O18" s="231">
        <v>63660</v>
      </c>
      <c r="P18" s="231">
        <v>63548</v>
      </c>
      <c r="Q18" s="204">
        <v>63690</v>
      </c>
      <c r="R18" s="204">
        <v>63797</v>
      </c>
      <c r="S18" s="204">
        <v>63901</v>
      </c>
      <c r="T18" s="336">
        <v>64067</v>
      </c>
    </row>
    <row r="19" spans="3:20" x14ac:dyDescent="0.2">
      <c r="C19" s="24"/>
      <c r="D19" s="29"/>
      <c r="E19" s="486" t="s">
        <v>24</v>
      </c>
      <c r="F19" s="94" t="s">
        <v>172</v>
      </c>
      <c r="G19" s="42"/>
      <c r="H19" s="43"/>
      <c r="I19" s="44"/>
      <c r="J19" s="232">
        <v>29045</v>
      </c>
      <c r="K19" s="232">
        <v>27425</v>
      </c>
      <c r="L19" s="232">
        <v>26658</v>
      </c>
      <c r="M19" s="232">
        <v>26435</v>
      </c>
      <c r="N19" s="232">
        <v>26709</v>
      </c>
      <c r="O19" s="232">
        <v>27121</v>
      </c>
      <c r="P19" s="232">
        <v>27186</v>
      </c>
      <c r="Q19" s="214">
        <v>27386</v>
      </c>
      <c r="R19" s="214">
        <v>27447</v>
      </c>
      <c r="S19" s="214">
        <v>27486</v>
      </c>
      <c r="T19" s="347">
        <v>27657</v>
      </c>
    </row>
    <row r="20" spans="3:20" x14ac:dyDescent="0.2">
      <c r="C20" s="24"/>
      <c r="D20" s="34"/>
      <c r="E20" s="502"/>
      <c r="F20" s="90" t="s">
        <v>174</v>
      </c>
      <c r="G20" s="30"/>
      <c r="H20" s="31"/>
      <c r="I20" s="32"/>
      <c r="J20" s="233">
        <v>39740</v>
      </c>
      <c r="K20" s="233">
        <v>38658</v>
      </c>
      <c r="L20" s="233">
        <v>37807</v>
      </c>
      <c r="M20" s="233">
        <v>37085</v>
      </c>
      <c r="N20" s="233">
        <v>36777</v>
      </c>
      <c r="O20" s="233">
        <v>36539</v>
      </c>
      <c r="P20" s="233">
        <v>36362</v>
      </c>
      <c r="Q20" s="206">
        <v>36304</v>
      </c>
      <c r="R20" s="206">
        <v>36350</v>
      </c>
      <c r="S20" s="206">
        <v>36415</v>
      </c>
      <c r="T20" s="334">
        <v>36410</v>
      </c>
    </row>
    <row r="21" spans="3:20" x14ac:dyDescent="0.2">
      <c r="C21" s="24"/>
      <c r="D21" s="34"/>
      <c r="E21" s="502"/>
      <c r="F21" s="488" t="s">
        <v>24</v>
      </c>
      <c r="G21" s="47" t="s">
        <v>86</v>
      </c>
      <c r="H21" s="48"/>
      <c r="I21" s="49"/>
      <c r="J21" s="234">
        <v>19020</v>
      </c>
      <c r="K21" s="234">
        <v>18417</v>
      </c>
      <c r="L21" s="234">
        <v>18077</v>
      </c>
      <c r="M21" s="234">
        <v>17805</v>
      </c>
      <c r="N21" s="234">
        <v>17897</v>
      </c>
      <c r="O21" s="234">
        <v>18102</v>
      </c>
      <c r="P21" s="234">
        <v>18102</v>
      </c>
      <c r="Q21" s="208">
        <v>18230</v>
      </c>
      <c r="R21" s="208">
        <v>18279</v>
      </c>
      <c r="S21" s="208">
        <v>18147</v>
      </c>
      <c r="T21" s="337">
        <v>17993</v>
      </c>
    </row>
    <row r="22" spans="3:20" ht="13.5" thickBot="1" x14ac:dyDescent="0.25">
      <c r="C22" s="24"/>
      <c r="D22" s="34"/>
      <c r="E22" s="502"/>
      <c r="F22" s="506"/>
      <c r="G22" s="37" t="s">
        <v>87</v>
      </c>
      <c r="H22" s="38"/>
      <c r="I22" s="39"/>
      <c r="J22" s="235">
        <v>20720</v>
      </c>
      <c r="K22" s="235">
        <v>20241</v>
      </c>
      <c r="L22" s="235">
        <v>19730</v>
      </c>
      <c r="M22" s="235">
        <v>19280</v>
      </c>
      <c r="N22" s="235">
        <v>18880</v>
      </c>
      <c r="O22" s="235">
        <v>18437</v>
      </c>
      <c r="P22" s="235">
        <v>18260</v>
      </c>
      <c r="Q22" s="210">
        <v>18074</v>
      </c>
      <c r="R22" s="210">
        <v>18071</v>
      </c>
      <c r="S22" s="210">
        <v>18268</v>
      </c>
      <c r="T22" s="338">
        <v>18417</v>
      </c>
    </row>
    <row r="23" spans="3:20" x14ac:dyDescent="0.2">
      <c r="C23" s="24"/>
      <c r="D23" s="25"/>
      <c r="E23" s="80" t="s">
        <v>205</v>
      </c>
      <c r="F23" s="26"/>
      <c r="G23" s="26"/>
      <c r="H23" s="27"/>
      <c r="I23" s="28"/>
      <c r="J23" s="231">
        <v>5207</v>
      </c>
      <c r="K23" s="231">
        <v>4949</v>
      </c>
      <c r="L23" s="231">
        <v>4801</v>
      </c>
      <c r="M23" s="231">
        <v>5071</v>
      </c>
      <c r="N23" s="231">
        <v>5408</v>
      </c>
      <c r="O23" s="231">
        <v>5889</v>
      </c>
      <c r="P23" s="231">
        <v>6219</v>
      </c>
      <c r="Q23" s="204">
        <v>6515</v>
      </c>
      <c r="R23" s="204">
        <v>6720</v>
      </c>
      <c r="S23" s="204">
        <v>6995</v>
      </c>
      <c r="T23" s="336">
        <v>7377</v>
      </c>
    </row>
    <row r="24" spans="3:20" x14ac:dyDescent="0.2">
      <c r="C24" s="24"/>
      <c r="D24" s="29"/>
      <c r="E24" s="486" t="s">
        <v>24</v>
      </c>
      <c r="F24" s="94" t="s">
        <v>172</v>
      </c>
      <c r="G24" s="42"/>
      <c r="H24" s="43"/>
      <c r="I24" s="44"/>
      <c r="J24" s="232">
        <v>2007</v>
      </c>
      <c r="K24" s="232">
        <v>1780</v>
      </c>
      <c r="L24" s="232">
        <v>1602</v>
      </c>
      <c r="M24" s="232">
        <v>1658</v>
      </c>
      <c r="N24" s="232">
        <v>1771</v>
      </c>
      <c r="O24" s="232">
        <v>1925</v>
      </c>
      <c r="P24" s="232">
        <v>1954</v>
      </c>
      <c r="Q24" s="214">
        <v>1997</v>
      </c>
      <c r="R24" s="214">
        <v>2001</v>
      </c>
      <c r="S24" s="214">
        <v>2158</v>
      </c>
      <c r="T24" s="347">
        <v>2440</v>
      </c>
    </row>
    <row r="25" spans="3:20" x14ac:dyDescent="0.2">
      <c r="C25" s="24"/>
      <c r="D25" s="34"/>
      <c r="E25" s="502"/>
      <c r="F25" s="90" t="s">
        <v>174</v>
      </c>
      <c r="G25" s="30"/>
      <c r="H25" s="31"/>
      <c r="I25" s="32"/>
      <c r="J25" s="233">
        <v>3200</v>
      </c>
      <c r="K25" s="233">
        <v>3169</v>
      </c>
      <c r="L25" s="233">
        <v>3199</v>
      </c>
      <c r="M25" s="233">
        <v>3413</v>
      </c>
      <c r="N25" s="233">
        <v>3637</v>
      </c>
      <c r="O25" s="233">
        <v>3964</v>
      </c>
      <c r="P25" s="233">
        <v>4265</v>
      </c>
      <c r="Q25" s="206">
        <v>4518</v>
      </c>
      <c r="R25" s="206">
        <v>4719</v>
      </c>
      <c r="S25" s="206">
        <v>4837</v>
      </c>
      <c r="T25" s="334">
        <v>4937</v>
      </c>
    </row>
    <row r="26" spans="3:20" x14ac:dyDescent="0.2">
      <c r="C26" s="24"/>
      <c r="D26" s="34"/>
      <c r="E26" s="502"/>
      <c r="F26" s="488" t="s">
        <v>24</v>
      </c>
      <c r="G26" s="47" t="s">
        <v>86</v>
      </c>
      <c r="H26" s="48"/>
      <c r="I26" s="49"/>
      <c r="J26" s="234">
        <v>1663</v>
      </c>
      <c r="K26" s="234">
        <v>1713</v>
      </c>
      <c r="L26" s="234">
        <v>1769</v>
      </c>
      <c r="M26" s="234">
        <v>1888</v>
      </c>
      <c r="N26" s="234">
        <v>2064</v>
      </c>
      <c r="O26" s="234">
        <v>2284</v>
      </c>
      <c r="P26" s="234">
        <v>2483</v>
      </c>
      <c r="Q26" s="208">
        <v>2590</v>
      </c>
      <c r="R26" s="208">
        <v>2630</v>
      </c>
      <c r="S26" s="208">
        <v>2574</v>
      </c>
      <c r="T26" s="337">
        <v>2511</v>
      </c>
    </row>
    <row r="27" spans="3:20" ht="13.5" thickBot="1" x14ac:dyDescent="0.25">
      <c r="C27" s="24"/>
      <c r="D27" s="34"/>
      <c r="E27" s="502"/>
      <c r="F27" s="506"/>
      <c r="G27" s="37" t="s">
        <v>87</v>
      </c>
      <c r="H27" s="38"/>
      <c r="I27" s="39"/>
      <c r="J27" s="235">
        <v>1537</v>
      </c>
      <c r="K27" s="235">
        <v>1456</v>
      </c>
      <c r="L27" s="235">
        <v>1430</v>
      </c>
      <c r="M27" s="235">
        <v>1525</v>
      </c>
      <c r="N27" s="235">
        <v>1573</v>
      </c>
      <c r="O27" s="235">
        <v>1680</v>
      </c>
      <c r="P27" s="235">
        <v>1782</v>
      </c>
      <c r="Q27" s="210">
        <v>1928</v>
      </c>
      <c r="R27" s="210">
        <v>2089</v>
      </c>
      <c r="S27" s="210">
        <v>2263</v>
      </c>
      <c r="T27" s="338">
        <v>2426</v>
      </c>
    </row>
    <row r="28" spans="3:20" x14ac:dyDescent="0.2">
      <c r="C28" s="24"/>
      <c r="D28" s="25"/>
      <c r="E28" s="80" t="s">
        <v>141</v>
      </c>
      <c r="F28" s="26"/>
      <c r="G28" s="26"/>
      <c r="H28" s="27"/>
      <c r="I28" s="28"/>
      <c r="J28" s="231">
        <v>4079</v>
      </c>
      <c r="K28" s="231">
        <v>4003</v>
      </c>
      <c r="L28" s="231">
        <v>4061</v>
      </c>
      <c r="M28" s="231">
        <v>4179</v>
      </c>
      <c r="N28" s="231">
        <v>4211</v>
      </c>
      <c r="O28" s="231">
        <v>4260</v>
      </c>
      <c r="P28" s="231">
        <v>4321</v>
      </c>
      <c r="Q28" s="204">
        <v>4306</v>
      </c>
      <c r="R28" s="204">
        <v>4237</v>
      </c>
      <c r="S28" s="204">
        <v>4299</v>
      </c>
      <c r="T28" s="336">
        <v>4325</v>
      </c>
    </row>
    <row r="29" spans="3:20" x14ac:dyDescent="0.2">
      <c r="C29" s="24"/>
      <c r="D29" s="29"/>
      <c r="E29" s="508" t="s">
        <v>24</v>
      </c>
      <c r="F29" s="42" t="s">
        <v>172</v>
      </c>
      <c r="G29" s="42"/>
      <c r="H29" s="43"/>
      <c r="I29" s="44"/>
      <c r="J29" s="232">
        <v>1262</v>
      </c>
      <c r="K29" s="232">
        <v>1160</v>
      </c>
      <c r="L29" s="232">
        <v>1161</v>
      </c>
      <c r="M29" s="232">
        <v>1202</v>
      </c>
      <c r="N29" s="232">
        <v>1216</v>
      </c>
      <c r="O29" s="232">
        <v>1211</v>
      </c>
      <c r="P29" s="232">
        <v>1224</v>
      </c>
      <c r="Q29" s="214">
        <v>1217</v>
      </c>
      <c r="R29" s="214">
        <v>1182</v>
      </c>
      <c r="S29" s="214">
        <v>1237</v>
      </c>
      <c r="T29" s="347">
        <v>1259</v>
      </c>
    </row>
    <row r="30" spans="3:20" x14ac:dyDescent="0.2">
      <c r="C30" s="24"/>
      <c r="D30" s="34"/>
      <c r="E30" s="509"/>
      <c r="F30" s="30" t="s">
        <v>174</v>
      </c>
      <c r="G30" s="30"/>
      <c r="H30" s="31"/>
      <c r="I30" s="32"/>
      <c r="J30" s="233">
        <v>2817</v>
      </c>
      <c r="K30" s="233">
        <v>2843</v>
      </c>
      <c r="L30" s="233">
        <v>2900</v>
      </c>
      <c r="M30" s="233">
        <v>2977</v>
      </c>
      <c r="N30" s="233">
        <v>2995</v>
      </c>
      <c r="O30" s="233">
        <v>3049</v>
      </c>
      <c r="P30" s="233">
        <v>3097</v>
      </c>
      <c r="Q30" s="206">
        <v>3089</v>
      </c>
      <c r="R30" s="206">
        <v>3055</v>
      </c>
      <c r="S30" s="206">
        <v>3062</v>
      </c>
      <c r="T30" s="334">
        <v>3066</v>
      </c>
    </row>
    <row r="31" spans="3:20" x14ac:dyDescent="0.2">
      <c r="C31" s="24"/>
      <c r="D31" s="34"/>
      <c r="E31" s="509"/>
      <c r="F31" s="504" t="s">
        <v>24</v>
      </c>
      <c r="G31" s="47" t="s">
        <v>86</v>
      </c>
      <c r="H31" s="48"/>
      <c r="I31" s="49"/>
      <c r="J31" s="234">
        <v>1399</v>
      </c>
      <c r="K31" s="234">
        <v>1410</v>
      </c>
      <c r="L31" s="234">
        <v>1496</v>
      </c>
      <c r="M31" s="234">
        <v>1586</v>
      </c>
      <c r="N31" s="234">
        <v>1580</v>
      </c>
      <c r="O31" s="234">
        <v>1627</v>
      </c>
      <c r="P31" s="234">
        <v>1619</v>
      </c>
      <c r="Q31" s="208">
        <v>1560</v>
      </c>
      <c r="R31" s="208">
        <v>1542</v>
      </c>
      <c r="S31" s="208">
        <v>1501</v>
      </c>
      <c r="T31" s="337">
        <v>1492</v>
      </c>
    </row>
    <row r="32" spans="3:20" ht="13.5" thickBot="1" x14ac:dyDescent="0.25">
      <c r="C32" s="24"/>
      <c r="D32" s="34"/>
      <c r="E32" s="509"/>
      <c r="F32" s="507"/>
      <c r="G32" s="37" t="s">
        <v>87</v>
      </c>
      <c r="H32" s="38"/>
      <c r="I32" s="39"/>
      <c r="J32" s="235">
        <v>1418</v>
      </c>
      <c r="K32" s="235">
        <v>1433</v>
      </c>
      <c r="L32" s="235">
        <v>1404</v>
      </c>
      <c r="M32" s="235">
        <v>1391</v>
      </c>
      <c r="N32" s="235">
        <v>1415</v>
      </c>
      <c r="O32" s="235">
        <v>1422</v>
      </c>
      <c r="P32" s="235">
        <v>1478</v>
      </c>
      <c r="Q32" s="210">
        <v>1529</v>
      </c>
      <c r="R32" s="210">
        <v>1513</v>
      </c>
      <c r="S32" s="210">
        <v>1561</v>
      </c>
      <c r="T32" s="338">
        <v>1574</v>
      </c>
    </row>
    <row r="33" spans="3:20" ht="13.5" thickBot="1" x14ac:dyDescent="0.25">
      <c r="C33" s="24"/>
      <c r="D33" s="92" t="s">
        <v>127</v>
      </c>
      <c r="E33" s="93"/>
      <c r="F33" s="93"/>
      <c r="G33" s="93"/>
      <c r="H33" s="93"/>
      <c r="I33" s="93"/>
      <c r="J33" s="213"/>
      <c r="K33" s="213"/>
      <c r="L33" s="213"/>
      <c r="M33" s="213"/>
      <c r="N33" s="213"/>
      <c r="O33" s="213"/>
      <c r="P33" s="213"/>
      <c r="Q33" s="238"/>
      <c r="R33" s="238"/>
      <c r="S33" s="238"/>
      <c r="T33" s="335"/>
    </row>
    <row r="34" spans="3:20" x14ac:dyDescent="0.2">
      <c r="C34" s="24"/>
      <c r="D34" s="19"/>
      <c r="E34" s="80" t="s">
        <v>22</v>
      </c>
      <c r="F34" s="80"/>
      <c r="G34" s="80"/>
      <c r="H34" s="81"/>
      <c r="I34" s="82"/>
      <c r="J34" s="231">
        <v>13313</v>
      </c>
      <c r="K34" s="231">
        <v>13164</v>
      </c>
      <c r="L34" s="231">
        <v>13623</v>
      </c>
      <c r="M34" s="231">
        <v>13291</v>
      </c>
      <c r="N34" s="231">
        <v>13930</v>
      </c>
      <c r="O34" s="231">
        <v>14069</v>
      </c>
      <c r="P34" s="231">
        <v>13940</v>
      </c>
      <c r="Q34" s="204">
        <v>13797</v>
      </c>
      <c r="R34" s="204">
        <v>14017</v>
      </c>
      <c r="S34" s="204">
        <v>13944</v>
      </c>
      <c r="T34" s="336">
        <v>14277</v>
      </c>
    </row>
    <row r="35" spans="3:20" x14ac:dyDescent="0.2">
      <c r="C35" s="24"/>
      <c r="D35" s="29"/>
      <c r="E35" s="508" t="s">
        <v>24</v>
      </c>
      <c r="F35" s="30" t="s">
        <v>172</v>
      </c>
      <c r="G35" s="30"/>
      <c r="H35" s="31"/>
      <c r="I35" s="32"/>
      <c r="J35" s="233">
        <v>7192</v>
      </c>
      <c r="K35" s="233">
        <v>7327</v>
      </c>
      <c r="L35" s="233">
        <v>7568</v>
      </c>
      <c r="M35" s="233">
        <v>7377</v>
      </c>
      <c r="N35" s="233">
        <v>7670</v>
      </c>
      <c r="O35" s="233">
        <v>7729</v>
      </c>
      <c r="P35" s="233">
        <v>7558</v>
      </c>
      <c r="Q35" s="206">
        <v>7641</v>
      </c>
      <c r="R35" s="206">
        <v>7715</v>
      </c>
      <c r="S35" s="206">
        <v>7825</v>
      </c>
      <c r="T35" s="334">
        <v>8024</v>
      </c>
    </row>
    <row r="36" spans="3:20" ht="13.5" thickBot="1" x14ac:dyDescent="0.25">
      <c r="C36" s="24"/>
      <c r="D36" s="34"/>
      <c r="E36" s="510"/>
      <c r="F36" s="47" t="s">
        <v>174</v>
      </c>
      <c r="G36" s="47"/>
      <c r="H36" s="48"/>
      <c r="I36" s="49"/>
      <c r="J36" s="235">
        <v>6121</v>
      </c>
      <c r="K36" s="235">
        <v>5837</v>
      </c>
      <c r="L36" s="235">
        <v>6055</v>
      </c>
      <c r="M36" s="235">
        <v>5914</v>
      </c>
      <c r="N36" s="235">
        <v>6260</v>
      </c>
      <c r="O36" s="235">
        <v>6340</v>
      </c>
      <c r="P36" s="235">
        <v>6382</v>
      </c>
      <c r="Q36" s="210">
        <v>6156</v>
      </c>
      <c r="R36" s="210">
        <v>6302</v>
      </c>
      <c r="S36" s="210">
        <v>6119</v>
      </c>
      <c r="T36" s="338">
        <v>6253</v>
      </c>
    </row>
    <row r="37" spans="3:20" x14ac:dyDescent="0.2">
      <c r="C37" s="24"/>
      <c r="D37" s="19"/>
      <c r="E37" s="80" t="s">
        <v>136</v>
      </c>
      <c r="F37" s="80"/>
      <c r="G37" s="80"/>
      <c r="H37" s="81"/>
      <c r="I37" s="82"/>
      <c r="J37" s="231">
        <v>11799</v>
      </c>
      <c r="K37" s="231">
        <v>11615</v>
      </c>
      <c r="L37" s="231">
        <v>11910</v>
      </c>
      <c r="M37" s="231">
        <v>11524</v>
      </c>
      <c r="N37" s="231">
        <v>12087</v>
      </c>
      <c r="O37" s="231">
        <v>12162</v>
      </c>
      <c r="P37" s="231">
        <v>11995</v>
      </c>
      <c r="Q37" s="204">
        <v>11923</v>
      </c>
      <c r="R37" s="204">
        <v>12085</v>
      </c>
      <c r="S37" s="204">
        <v>11940</v>
      </c>
      <c r="T37" s="336">
        <v>12098</v>
      </c>
    </row>
    <row r="38" spans="3:20" x14ac:dyDescent="0.2">
      <c r="C38" s="24"/>
      <c r="D38" s="29"/>
      <c r="E38" s="508" t="s">
        <v>24</v>
      </c>
      <c r="F38" s="30" t="s">
        <v>172</v>
      </c>
      <c r="G38" s="30"/>
      <c r="H38" s="31"/>
      <c r="I38" s="32"/>
      <c r="J38" s="233">
        <v>6554</v>
      </c>
      <c r="K38" s="233">
        <v>6660</v>
      </c>
      <c r="L38" s="233">
        <v>6840</v>
      </c>
      <c r="M38" s="233">
        <v>6642</v>
      </c>
      <c r="N38" s="233">
        <v>6883</v>
      </c>
      <c r="O38" s="233">
        <v>6970</v>
      </c>
      <c r="P38" s="233">
        <v>6821</v>
      </c>
      <c r="Q38" s="206">
        <v>6917</v>
      </c>
      <c r="R38" s="206">
        <v>6932</v>
      </c>
      <c r="S38" s="206">
        <v>6904</v>
      </c>
      <c r="T38" s="334">
        <v>6979</v>
      </c>
    </row>
    <row r="39" spans="3:20" ht="13.5" thickBot="1" x14ac:dyDescent="0.25">
      <c r="C39" s="24"/>
      <c r="D39" s="34"/>
      <c r="E39" s="510"/>
      <c r="F39" s="47" t="s">
        <v>174</v>
      </c>
      <c r="G39" s="47"/>
      <c r="H39" s="48"/>
      <c r="I39" s="49"/>
      <c r="J39" s="235">
        <v>5245</v>
      </c>
      <c r="K39" s="235">
        <v>4955</v>
      </c>
      <c r="L39" s="235">
        <v>5070</v>
      </c>
      <c r="M39" s="235">
        <v>4882</v>
      </c>
      <c r="N39" s="235">
        <v>5204</v>
      </c>
      <c r="O39" s="235">
        <v>5192</v>
      </c>
      <c r="P39" s="235">
        <v>5174</v>
      </c>
      <c r="Q39" s="210">
        <v>5006</v>
      </c>
      <c r="R39" s="210">
        <v>5153</v>
      </c>
      <c r="S39" s="210">
        <v>5036</v>
      </c>
      <c r="T39" s="338">
        <v>5119</v>
      </c>
    </row>
    <row r="40" spans="3:20" x14ac:dyDescent="0.2">
      <c r="C40" s="24"/>
      <c r="D40" s="19"/>
      <c r="E40" s="80" t="s">
        <v>205</v>
      </c>
      <c r="F40" s="80"/>
      <c r="G40" s="80"/>
      <c r="H40" s="81"/>
      <c r="I40" s="82"/>
      <c r="J40" s="231">
        <v>824</v>
      </c>
      <c r="K40" s="231">
        <v>850</v>
      </c>
      <c r="L40" s="231">
        <v>956</v>
      </c>
      <c r="M40" s="231">
        <v>1020</v>
      </c>
      <c r="N40" s="231">
        <v>1120</v>
      </c>
      <c r="O40" s="231">
        <v>1173</v>
      </c>
      <c r="P40" s="231">
        <v>1222</v>
      </c>
      <c r="Q40" s="204">
        <v>1198</v>
      </c>
      <c r="R40" s="204">
        <v>1241</v>
      </c>
      <c r="S40" s="204">
        <v>1265</v>
      </c>
      <c r="T40" s="336">
        <v>1441</v>
      </c>
    </row>
    <row r="41" spans="3:20" x14ac:dyDescent="0.2">
      <c r="C41" s="24"/>
      <c r="D41" s="29"/>
      <c r="E41" s="508" t="s">
        <v>24</v>
      </c>
      <c r="F41" s="30" t="s">
        <v>172</v>
      </c>
      <c r="G41" s="30"/>
      <c r="H41" s="31"/>
      <c r="I41" s="32"/>
      <c r="J41" s="233">
        <v>339</v>
      </c>
      <c r="K41" s="233">
        <v>362</v>
      </c>
      <c r="L41" s="233">
        <v>412</v>
      </c>
      <c r="M41" s="233">
        <v>443</v>
      </c>
      <c r="N41" s="233">
        <v>479</v>
      </c>
      <c r="O41" s="233">
        <v>473</v>
      </c>
      <c r="P41" s="233">
        <v>440</v>
      </c>
      <c r="Q41" s="206">
        <v>437</v>
      </c>
      <c r="R41" s="206">
        <v>475</v>
      </c>
      <c r="S41" s="206">
        <v>593</v>
      </c>
      <c r="T41" s="334">
        <v>732</v>
      </c>
    </row>
    <row r="42" spans="3:20" ht="13.5" thickBot="1" x14ac:dyDescent="0.25">
      <c r="C42" s="24"/>
      <c r="D42" s="34"/>
      <c r="E42" s="510"/>
      <c r="F42" s="47" t="s">
        <v>174</v>
      </c>
      <c r="G42" s="47"/>
      <c r="H42" s="48"/>
      <c r="I42" s="49"/>
      <c r="J42" s="235">
        <v>485</v>
      </c>
      <c r="K42" s="235">
        <v>488</v>
      </c>
      <c r="L42" s="235">
        <v>544</v>
      </c>
      <c r="M42" s="235">
        <v>577</v>
      </c>
      <c r="N42" s="235">
        <v>641</v>
      </c>
      <c r="O42" s="235">
        <v>700</v>
      </c>
      <c r="P42" s="235">
        <v>782</v>
      </c>
      <c r="Q42" s="210">
        <v>761</v>
      </c>
      <c r="R42" s="210">
        <v>766</v>
      </c>
      <c r="S42" s="210">
        <v>672</v>
      </c>
      <c r="T42" s="338">
        <v>709</v>
      </c>
    </row>
    <row r="43" spans="3:20" x14ac:dyDescent="0.2">
      <c r="C43" s="24"/>
      <c r="D43" s="19"/>
      <c r="E43" s="80" t="s">
        <v>141</v>
      </c>
      <c r="F43" s="80"/>
      <c r="G43" s="80"/>
      <c r="H43" s="81"/>
      <c r="I43" s="82"/>
      <c r="J43" s="231">
        <v>690</v>
      </c>
      <c r="K43" s="231">
        <v>699</v>
      </c>
      <c r="L43" s="231">
        <v>757</v>
      </c>
      <c r="M43" s="231">
        <v>747</v>
      </c>
      <c r="N43" s="231">
        <v>723</v>
      </c>
      <c r="O43" s="231">
        <v>734</v>
      </c>
      <c r="P43" s="231">
        <v>723</v>
      </c>
      <c r="Q43" s="204">
        <v>676</v>
      </c>
      <c r="R43" s="204">
        <v>691</v>
      </c>
      <c r="S43" s="204">
        <v>739</v>
      </c>
      <c r="T43" s="336">
        <v>738</v>
      </c>
    </row>
    <row r="44" spans="3:20" x14ac:dyDescent="0.2">
      <c r="C44" s="24"/>
      <c r="D44" s="29"/>
      <c r="E44" s="508" t="s">
        <v>24</v>
      </c>
      <c r="F44" s="30" t="s">
        <v>172</v>
      </c>
      <c r="G44" s="30"/>
      <c r="H44" s="31"/>
      <c r="I44" s="32"/>
      <c r="J44" s="233">
        <v>299</v>
      </c>
      <c r="K44" s="233">
        <v>305</v>
      </c>
      <c r="L44" s="233">
        <v>316</v>
      </c>
      <c r="M44" s="233">
        <v>292</v>
      </c>
      <c r="N44" s="233">
        <v>308</v>
      </c>
      <c r="O44" s="233">
        <v>286</v>
      </c>
      <c r="P44" s="233">
        <v>297</v>
      </c>
      <c r="Q44" s="206">
        <v>287</v>
      </c>
      <c r="R44" s="206">
        <v>308</v>
      </c>
      <c r="S44" s="206">
        <v>328</v>
      </c>
      <c r="T44" s="334">
        <v>313</v>
      </c>
    </row>
    <row r="45" spans="3:20" ht="13.5" thickBot="1" x14ac:dyDescent="0.25">
      <c r="C45" s="24"/>
      <c r="D45" s="34"/>
      <c r="E45" s="509"/>
      <c r="F45" s="47" t="s">
        <v>174</v>
      </c>
      <c r="G45" s="47"/>
      <c r="H45" s="48"/>
      <c r="I45" s="49"/>
      <c r="J45" s="235">
        <v>391</v>
      </c>
      <c r="K45" s="235">
        <v>394</v>
      </c>
      <c r="L45" s="235">
        <v>441</v>
      </c>
      <c r="M45" s="235">
        <v>455</v>
      </c>
      <c r="N45" s="235">
        <v>415</v>
      </c>
      <c r="O45" s="235">
        <v>448</v>
      </c>
      <c r="P45" s="235">
        <v>426</v>
      </c>
      <c r="Q45" s="210">
        <v>389</v>
      </c>
      <c r="R45" s="210">
        <v>383</v>
      </c>
      <c r="S45" s="210">
        <v>411</v>
      </c>
      <c r="T45" s="338">
        <v>425</v>
      </c>
    </row>
    <row r="46" spans="3:20" ht="13.5" thickBot="1" x14ac:dyDescent="0.25">
      <c r="C46" s="24"/>
      <c r="D46" s="92" t="s">
        <v>128</v>
      </c>
      <c r="E46" s="93"/>
      <c r="F46" s="93"/>
      <c r="G46" s="93"/>
      <c r="H46" s="93"/>
      <c r="I46" s="93"/>
      <c r="J46" s="213"/>
      <c r="K46" s="213"/>
      <c r="L46" s="213"/>
      <c r="M46" s="213"/>
      <c r="N46" s="213"/>
      <c r="O46" s="213"/>
      <c r="P46" s="213"/>
      <c r="Q46" s="213"/>
      <c r="R46" s="213"/>
      <c r="S46" s="213"/>
      <c r="T46" s="213"/>
    </row>
    <row r="47" spans="3:20" x14ac:dyDescent="0.2">
      <c r="C47" s="24"/>
      <c r="D47" s="19"/>
      <c r="E47" s="80" t="s">
        <v>22</v>
      </c>
      <c r="F47" s="80"/>
      <c r="G47" s="80"/>
      <c r="H47" s="81"/>
      <c r="I47" s="82"/>
      <c r="J47" s="231">
        <v>14704</v>
      </c>
      <c r="K47" s="231">
        <v>13666</v>
      </c>
      <c r="L47" s="231">
        <v>12539</v>
      </c>
      <c r="M47" s="231">
        <v>12241</v>
      </c>
      <c r="N47" s="231">
        <v>12104</v>
      </c>
      <c r="O47" s="231">
        <v>12296</v>
      </c>
      <c r="P47" s="231">
        <v>11952</v>
      </c>
      <c r="Q47" s="231">
        <v>12447</v>
      </c>
      <c r="R47" s="231">
        <v>12569</v>
      </c>
      <c r="S47" s="231">
        <v>12656</v>
      </c>
      <c r="T47" s="205" t="s">
        <v>23</v>
      </c>
    </row>
    <row r="48" spans="3:20" x14ac:dyDescent="0.2">
      <c r="C48" s="24"/>
      <c r="D48" s="29"/>
      <c r="E48" s="508" t="s">
        <v>24</v>
      </c>
      <c r="F48" s="30" t="s">
        <v>172</v>
      </c>
      <c r="G48" s="30"/>
      <c r="H48" s="31"/>
      <c r="I48" s="32"/>
      <c r="J48" s="233">
        <v>8855</v>
      </c>
      <c r="K48" s="233">
        <v>7894</v>
      </c>
      <c r="L48" s="233">
        <v>7056</v>
      </c>
      <c r="M48" s="233">
        <v>6743</v>
      </c>
      <c r="N48" s="233">
        <v>6721</v>
      </c>
      <c r="O48" s="233">
        <v>7000</v>
      </c>
      <c r="P48" s="233">
        <v>6933</v>
      </c>
      <c r="Q48" s="233">
        <v>7274</v>
      </c>
      <c r="R48" s="233">
        <v>7401</v>
      </c>
      <c r="S48" s="233">
        <v>7375</v>
      </c>
      <c r="T48" s="207" t="s">
        <v>23</v>
      </c>
    </row>
    <row r="49" spans="3:20" ht="13.5" thickBot="1" x14ac:dyDescent="0.25">
      <c r="C49" s="24"/>
      <c r="D49" s="34"/>
      <c r="E49" s="510"/>
      <c r="F49" s="47" t="s">
        <v>174</v>
      </c>
      <c r="G49" s="47"/>
      <c r="H49" s="48"/>
      <c r="I49" s="49"/>
      <c r="J49" s="235">
        <v>5849</v>
      </c>
      <c r="K49" s="235">
        <v>5772</v>
      </c>
      <c r="L49" s="235">
        <v>5483</v>
      </c>
      <c r="M49" s="235">
        <v>5498</v>
      </c>
      <c r="N49" s="235">
        <v>5383</v>
      </c>
      <c r="O49" s="235">
        <v>5296</v>
      </c>
      <c r="P49" s="235">
        <v>5019</v>
      </c>
      <c r="Q49" s="235">
        <v>5173</v>
      </c>
      <c r="R49" s="235">
        <v>5168</v>
      </c>
      <c r="S49" s="235">
        <v>5281</v>
      </c>
      <c r="T49" s="211" t="s">
        <v>23</v>
      </c>
    </row>
    <row r="50" spans="3:20" x14ac:dyDescent="0.2">
      <c r="C50" s="24"/>
      <c r="D50" s="19"/>
      <c r="E50" s="80" t="s">
        <v>136</v>
      </c>
      <c r="F50" s="80"/>
      <c r="G50" s="80"/>
      <c r="H50" s="81"/>
      <c r="I50" s="82"/>
      <c r="J50" s="231">
        <v>12970</v>
      </c>
      <c r="K50" s="231">
        <v>12182</v>
      </c>
      <c r="L50" s="231">
        <v>11291</v>
      </c>
      <c r="M50" s="231">
        <v>10958</v>
      </c>
      <c r="N50" s="231">
        <v>10906</v>
      </c>
      <c r="O50" s="231">
        <v>10941</v>
      </c>
      <c r="P50" s="231">
        <v>10601</v>
      </c>
      <c r="Q50" s="231">
        <v>10942</v>
      </c>
      <c r="R50" s="231">
        <v>11062</v>
      </c>
      <c r="S50" s="231">
        <v>11058</v>
      </c>
      <c r="T50" s="205" t="s">
        <v>23</v>
      </c>
    </row>
    <row r="51" spans="3:20" x14ac:dyDescent="0.2">
      <c r="C51" s="24"/>
      <c r="D51" s="29"/>
      <c r="E51" s="508" t="s">
        <v>24</v>
      </c>
      <c r="F51" s="30" t="s">
        <v>172</v>
      </c>
      <c r="G51" s="30"/>
      <c r="H51" s="31"/>
      <c r="I51" s="32"/>
      <c r="J51" s="233">
        <v>7858</v>
      </c>
      <c r="K51" s="233">
        <v>7154</v>
      </c>
      <c r="L51" s="233">
        <v>6466</v>
      </c>
      <c r="M51" s="233">
        <v>6139</v>
      </c>
      <c r="N51" s="233">
        <v>6160</v>
      </c>
      <c r="O51" s="233">
        <v>6346</v>
      </c>
      <c r="P51" s="233">
        <v>6255</v>
      </c>
      <c r="Q51" s="233">
        <v>6512</v>
      </c>
      <c r="R51" s="233">
        <v>6666</v>
      </c>
      <c r="S51" s="233">
        <v>6619</v>
      </c>
      <c r="T51" s="207" t="s">
        <v>23</v>
      </c>
    </row>
    <row r="52" spans="3:20" ht="13.5" thickBot="1" x14ac:dyDescent="0.25">
      <c r="C52" s="24"/>
      <c r="D52" s="34"/>
      <c r="E52" s="510"/>
      <c r="F52" s="47" t="s">
        <v>174</v>
      </c>
      <c r="G52" s="47"/>
      <c r="H52" s="48"/>
      <c r="I52" s="49"/>
      <c r="J52" s="235">
        <v>5112</v>
      </c>
      <c r="K52" s="235">
        <v>5028</v>
      </c>
      <c r="L52" s="235">
        <v>4825</v>
      </c>
      <c r="M52" s="235">
        <v>4819</v>
      </c>
      <c r="N52" s="235">
        <v>4746</v>
      </c>
      <c r="O52" s="235">
        <v>4595</v>
      </c>
      <c r="P52" s="235">
        <v>4346</v>
      </c>
      <c r="Q52" s="235">
        <v>4430</v>
      </c>
      <c r="R52" s="235">
        <v>4396</v>
      </c>
      <c r="S52" s="235">
        <v>4439</v>
      </c>
      <c r="T52" s="211" t="s">
        <v>23</v>
      </c>
    </row>
    <row r="53" spans="3:20" x14ac:dyDescent="0.2">
      <c r="C53" s="24"/>
      <c r="D53" s="19"/>
      <c r="E53" s="80" t="s">
        <v>205</v>
      </c>
      <c r="F53" s="80"/>
      <c r="G53" s="80"/>
      <c r="H53" s="81"/>
      <c r="I53" s="82"/>
      <c r="J53" s="231">
        <v>1035</v>
      </c>
      <c r="K53" s="231">
        <v>855</v>
      </c>
      <c r="L53" s="231">
        <v>659</v>
      </c>
      <c r="M53" s="231">
        <v>654</v>
      </c>
      <c r="N53" s="231">
        <v>586</v>
      </c>
      <c r="O53" s="231">
        <v>748</v>
      </c>
      <c r="P53" s="231">
        <v>742</v>
      </c>
      <c r="Q53" s="231">
        <v>855</v>
      </c>
      <c r="R53" s="231">
        <v>878</v>
      </c>
      <c r="S53" s="231">
        <v>932</v>
      </c>
      <c r="T53" s="205" t="s">
        <v>23</v>
      </c>
    </row>
    <row r="54" spans="3:20" x14ac:dyDescent="0.2">
      <c r="C54" s="24"/>
      <c r="D54" s="29"/>
      <c r="E54" s="508" t="s">
        <v>24</v>
      </c>
      <c r="F54" s="30" t="s">
        <v>172</v>
      </c>
      <c r="G54" s="30"/>
      <c r="H54" s="31"/>
      <c r="I54" s="32"/>
      <c r="J54" s="233">
        <v>634</v>
      </c>
      <c r="K54" s="233">
        <v>466</v>
      </c>
      <c r="L54" s="233">
        <v>341</v>
      </c>
      <c r="M54" s="233">
        <v>317</v>
      </c>
      <c r="N54" s="233">
        <v>293</v>
      </c>
      <c r="O54" s="233">
        <v>371</v>
      </c>
      <c r="P54" s="233">
        <v>390</v>
      </c>
      <c r="Q54" s="233">
        <v>464</v>
      </c>
      <c r="R54" s="233">
        <v>464</v>
      </c>
      <c r="S54" s="233">
        <v>463</v>
      </c>
      <c r="T54" s="207" t="s">
        <v>23</v>
      </c>
    </row>
    <row r="55" spans="3:20" ht="13.5" thickBot="1" x14ac:dyDescent="0.25">
      <c r="C55" s="24"/>
      <c r="D55" s="34"/>
      <c r="E55" s="510"/>
      <c r="F55" s="47" t="s">
        <v>174</v>
      </c>
      <c r="G55" s="47"/>
      <c r="H55" s="48"/>
      <c r="I55" s="49"/>
      <c r="J55" s="235">
        <v>401</v>
      </c>
      <c r="K55" s="235">
        <v>389</v>
      </c>
      <c r="L55" s="235">
        <v>318</v>
      </c>
      <c r="M55" s="235">
        <v>337</v>
      </c>
      <c r="N55" s="235">
        <v>293</v>
      </c>
      <c r="O55" s="235">
        <v>377</v>
      </c>
      <c r="P55" s="235">
        <v>352</v>
      </c>
      <c r="Q55" s="235">
        <v>391</v>
      </c>
      <c r="R55" s="235">
        <v>414</v>
      </c>
      <c r="S55" s="235">
        <v>469</v>
      </c>
      <c r="T55" s="211" t="s">
        <v>23</v>
      </c>
    </row>
    <row r="56" spans="3:20" x14ac:dyDescent="0.2">
      <c r="C56" s="24"/>
      <c r="D56" s="19"/>
      <c r="E56" s="80" t="s">
        <v>141</v>
      </c>
      <c r="F56" s="80"/>
      <c r="G56" s="80"/>
      <c r="H56" s="81"/>
      <c r="I56" s="82"/>
      <c r="J56" s="231">
        <v>699</v>
      </c>
      <c r="K56" s="231">
        <v>629</v>
      </c>
      <c r="L56" s="231">
        <v>589</v>
      </c>
      <c r="M56" s="231">
        <v>629</v>
      </c>
      <c r="N56" s="231">
        <v>612</v>
      </c>
      <c r="O56" s="231">
        <v>607</v>
      </c>
      <c r="P56" s="231">
        <v>609</v>
      </c>
      <c r="Q56" s="231">
        <v>650</v>
      </c>
      <c r="R56" s="231">
        <v>629</v>
      </c>
      <c r="S56" s="231">
        <v>666</v>
      </c>
      <c r="T56" s="205" t="s">
        <v>23</v>
      </c>
    </row>
    <row r="57" spans="3:20" x14ac:dyDescent="0.2">
      <c r="C57" s="24"/>
      <c r="D57" s="29"/>
      <c r="E57" s="508" t="s">
        <v>24</v>
      </c>
      <c r="F57" s="30" t="s">
        <v>172</v>
      </c>
      <c r="G57" s="30"/>
      <c r="H57" s="31"/>
      <c r="I57" s="32"/>
      <c r="J57" s="233">
        <v>363</v>
      </c>
      <c r="K57" s="233">
        <v>274</v>
      </c>
      <c r="L57" s="233">
        <v>249</v>
      </c>
      <c r="M57" s="233">
        <v>287</v>
      </c>
      <c r="N57" s="233">
        <v>268</v>
      </c>
      <c r="O57" s="233">
        <v>283</v>
      </c>
      <c r="P57" s="233">
        <v>288</v>
      </c>
      <c r="Q57" s="233">
        <v>298</v>
      </c>
      <c r="R57" s="233">
        <v>271</v>
      </c>
      <c r="S57" s="233">
        <v>293</v>
      </c>
      <c r="T57" s="207" t="s">
        <v>23</v>
      </c>
    </row>
    <row r="58" spans="3:20" ht="13.5" thickBot="1" x14ac:dyDescent="0.25">
      <c r="C58" s="24"/>
      <c r="D58" s="34"/>
      <c r="E58" s="510"/>
      <c r="F58" s="47" t="s">
        <v>174</v>
      </c>
      <c r="G58" s="47"/>
      <c r="H58" s="48"/>
      <c r="I58" s="49"/>
      <c r="J58" s="235">
        <v>336</v>
      </c>
      <c r="K58" s="235">
        <v>355</v>
      </c>
      <c r="L58" s="235">
        <v>340</v>
      </c>
      <c r="M58" s="235">
        <v>342</v>
      </c>
      <c r="N58" s="235">
        <v>344</v>
      </c>
      <c r="O58" s="235">
        <v>324</v>
      </c>
      <c r="P58" s="235">
        <v>321</v>
      </c>
      <c r="Q58" s="235">
        <v>352</v>
      </c>
      <c r="R58" s="235">
        <v>358</v>
      </c>
      <c r="S58" s="235">
        <v>373</v>
      </c>
      <c r="T58" s="211" t="s">
        <v>23</v>
      </c>
    </row>
    <row r="59" spans="3:20" ht="13.5" x14ac:dyDescent="0.25">
      <c r="D59" s="63" t="s">
        <v>112</v>
      </c>
      <c r="E59" s="64"/>
      <c r="F59" s="64"/>
      <c r="G59" s="64"/>
      <c r="H59" s="64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51" t="s">
        <v>198</v>
      </c>
    </row>
    <row r="60" spans="3:20" ht="13.5" x14ac:dyDescent="0.25">
      <c r="D60" s="417"/>
      <c r="E60" s="418" t="s">
        <v>239</v>
      </c>
      <c r="F60" s="417"/>
      <c r="G60" s="417"/>
      <c r="H60" s="417"/>
      <c r="I60" s="417"/>
      <c r="J60" s="417"/>
      <c r="K60" s="417"/>
      <c r="L60" s="417"/>
      <c r="M60" s="417"/>
      <c r="N60" s="417"/>
      <c r="O60" s="417"/>
      <c r="P60" s="417"/>
      <c r="Q60" s="417"/>
      <c r="R60" s="417"/>
      <c r="S60" s="417"/>
      <c r="T60" s="417"/>
    </row>
  </sheetData>
  <mergeCells count="28">
    <mergeCell ref="T7:T10"/>
    <mergeCell ref="J7:J10"/>
    <mergeCell ref="N7:N10"/>
    <mergeCell ref="O7:O10"/>
    <mergeCell ref="P7:P10"/>
    <mergeCell ref="Q7:Q10"/>
    <mergeCell ref="R7:R10"/>
    <mergeCell ref="S7:S10"/>
    <mergeCell ref="E57:E58"/>
    <mergeCell ref="E41:E42"/>
    <mergeCell ref="E44:E45"/>
    <mergeCell ref="E48:E49"/>
    <mergeCell ref="E51:E52"/>
    <mergeCell ref="E38:E39"/>
    <mergeCell ref="E54:E55"/>
    <mergeCell ref="E29:E32"/>
    <mergeCell ref="M7:M10"/>
    <mergeCell ref="F26:F27"/>
    <mergeCell ref="L7:L10"/>
    <mergeCell ref="E35:E36"/>
    <mergeCell ref="E24:E27"/>
    <mergeCell ref="E19:E22"/>
    <mergeCell ref="F21:F22"/>
    <mergeCell ref="D7:I11"/>
    <mergeCell ref="F31:F32"/>
    <mergeCell ref="K7:K10"/>
    <mergeCell ref="E14:E17"/>
    <mergeCell ref="F16:F17"/>
  </mergeCells>
  <phoneticPr fontId="0" type="noConversion"/>
  <conditionalFormatting sqref="D6">
    <cfRule type="cellIs" dxfId="37" priority="3" stopIfTrue="1" operator="equal">
      <formula>"   sem (do závorky) poznámku, proč vývojová řada nezečíná jako obvykle - nebo červenou buňku vymazat"</formula>
    </cfRule>
  </conditionalFormatting>
  <conditionalFormatting sqref="G6 T59">
    <cfRule type="expression" dxfId="3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31">
    <pageSetUpPr autoPageBreaks="0"/>
  </sheetPr>
  <dimension ref="B1:T59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55" hidden="1" customWidth="1"/>
    <col min="3" max="3" width="1.7109375" style="55" customWidth="1"/>
    <col min="4" max="4" width="1.140625" style="55" customWidth="1"/>
    <col min="5" max="6" width="2.140625" style="55" customWidth="1"/>
    <col min="7" max="7" width="9.85546875" style="55" customWidth="1"/>
    <col min="8" max="8" width="7.5703125" style="55" customWidth="1"/>
    <col min="9" max="9" width="3.28515625" style="55" customWidth="1"/>
    <col min="10" max="20" width="8.140625" style="55" customWidth="1"/>
    <col min="21" max="16384" width="9.140625" style="55"/>
  </cols>
  <sheetData>
    <row r="1" spans="2:20" hidden="1" x14ac:dyDescent="0.2"/>
    <row r="2" spans="2:20" hidden="1" x14ac:dyDescent="0.2"/>
    <row r="3" spans="2:20" ht="9" customHeight="1" x14ac:dyDescent="0.2">
      <c r="C3" s="54"/>
    </row>
    <row r="4" spans="2:20" s="56" customFormat="1" ht="15.75" x14ac:dyDescent="0.2">
      <c r="D4" s="20" t="s">
        <v>208</v>
      </c>
      <c r="E4" s="57"/>
      <c r="F4" s="57"/>
      <c r="G4" s="57"/>
      <c r="H4" s="20" t="s">
        <v>226</v>
      </c>
      <c r="I4" s="20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2:20" s="56" customFormat="1" ht="15.75" x14ac:dyDescent="0.2">
      <c r="B5" s="201">
        <v>18</v>
      </c>
      <c r="D5" s="203" t="s">
        <v>253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2:20" s="59" customFormat="1" ht="21" customHeight="1" thickBot="1" x14ac:dyDescent="0.25">
      <c r="D6" s="21" t="s">
        <v>89</v>
      </c>
      <c r="E6" s="60"/>
      <c r="F6" s="60"/>
      <c r="G6" s="60"/>
      <c r="H6" s="60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22"/>
    </row>
    <row r="7" spans="2:20" ht="6" customHeight="1" x14ac:dyDescent="0.2">
      <c r="C7" s="24"/>
      <c r="D7" s="455" t="s">
        <v>85</v>
      </c>
      <c r="E7" s="456"/>
      <c r="F7" s="456"/>
      <c r="G7" s="456"/>
      <c r="H7" s="456"/>
      <c r="I7" s="457"/>
      <c r="J7" s="444" t="s">
        <v>195</v>
      </c>
      <c r="K7" s="444" t="s">
        <v>200</v>
      </c>
      <c r="L7" s="444" t="s">
        <v>204</v>
      </c>
      <c r="M7" s="444" t="s">
        <v>212</v>
      </c>
      <c r="N7" s="444" t="s">
        <v>214</v>
      </c>
      <c r="O7" s="444" t="s">
        <v>220</v>
      </c>
      <c r="P7" s="444" t="s">
        <v>222</v>
      </c>
      <c r="Q7" s="469" t="s">
        <v>224</v>
      </c>
      <c r="R7" s="469" t="s">
        <v>227</v>
      </c>
      <c r="S7" s="469" t="s">
        <v>236</v>
      </c>
      <c r="T7" s="467" t="s">
        <v>249</v>
      </c>
    </row>
    <row r="8" spans="2:20" ht="6" customHeight="1" x14ac:dyDescent="0.2">
      <c r="C8" s="24"/>
      <c r="D8" s="458"/>
      <c r="E8" s="459"/>
      <c r="F8" s="459"/>
      <c r="G8" s="459"/>
      <c r="H8" s="459"/>
      <c r="I8" s="460"/>
      <c r="J8" s="445"/>
      <c r="K8" s="445"/>
      <c r="L8" s="445"/>
      <c r="M8" s="445"/>
      <c r="N8" s="445"/>
      <c r="O8" s="445"/>
      <c r="P8" s="445"/>
      <c r="Q8" s="470"/>
      <c r="R8" s="470"/>
      <c r="S8" s="470"/>
      <c r="T8" s="468"/>
    </row>
    <row r="9" spans="2:20" ht="6" customHeight="1" x14ac:dyDescent="0.2">
      <c r="C9" s="24"/>
      <c r="D9" s="458"/>
      <c r="E9" s="459"/>
      <c r="F9" s="459"/>
      <c r="G9" s="459"/>
      <c r="H9" s="459"/>
      <c r="I9" s="460"/>
      <c r="J9" s="445"/>
      <c r="K9" s="445"/>
      <c r="L9" s="445"/>
      <c r="M9" s="445"/>
      <c r="N9" s="445"/>
      <c r="O9" s="445"/>
      <c r="P9" s="445"/>
      <c r="Q9" s="470"/>
      <c r="R9" s="470"/>
      <c r="S9" s="470"/>
      <c r="T9" s="468"/>
    </row>
    <row r="10" spans="2:20" ht="6" customHeight="1" x14ac:dyDescent="0.2">
      <c r="C10" s="24"/>
      <c r="D10" s="458"/>
      <c r="E10" s="459"/>
      <c r="F10" s="459"/>
      <c r="G10" s="459"/>
      <c r="H10" s="459"/>
      <c r="I10" s="460"/>
      <c r="J10" s="445"/>
      <c r="K10" s="445"/>
      <c r="L10" s="445"/>
      <c r="M10" s="445"/>
      <c r="N10" s="445"/>
      <c r="O10" s="445"/>
      <c r="P10" s="445"/>
      <c r="Q10" s="470"/>
      <c r="R10" s="470"/>
      <c r="S10" s="470"/>
      <c r="T10" s="468"/>
    </row>
    <row r="11" spans="2:20" ht="15" customHeight="1" thickBot="1" x14ac:dyDescent="0.25">
      <c r="C11" s="24"/>
      <c r="D11" s="461"/>
      <c r="E11" s="462"/>
      <c r="F11" s="462"/>
      <c r="G11" s="462"/>
      <c r="H11" s="462"/>
      <c r="I11" s="463"/>
      <c r="J11" s="99"/>
      <c r="K11" s="99"/>
      <c r="L11" s="99"/>
      <c r="M11" s="99"/>
      <c r="N11" s="99"/>
      <c r="O11" s="99"/>
      <c r="P11" s="99"/>
      <c r="Q11" s="23"/>
      <c r="R11" s="23"/>
      <c r="S11" s="23"/>
      <c r="T11" s="239"/>
    </row>
    <row r="12" spans="2:20" ht="14.25" thickTop="1" thickBot="1" x14ac:dyDescent="0.25">
      <c r="C12" s="24"/>
      <c r="D12" s="85" t="s">
        <v>82</v>
      </c>
      <c r="E12" s="86"/>
      <c r="F12" s="86"/>
      <c r="G12" s="86"/>
      <c r="H12" s="86"/>
      <c r="I12" s="86"/>
      <c r="J12" s="88"/>
      <c r="K12" s="88"/>
      <c r="L12" s="88"/>
      <c r="M12" s="88"/>
      <c r="N12" s="88"/>
      <c r="O12" s="88"/>
      <c r="P12" s="88"/>
      <c r="Q12" s="87"/>
      <c r="R12" s="87"/>
      <c r="S12" s="87"/>
      <c r="T12" s="126"/>
    </row>
    <row r="13" spans="2:20" x14ac:dyDescent="0.2">
      <c r="C13" s="24"/>
      <c r="D13" s="19"/>
      <c r="E13" s="80" t="s">
        <v>22</v>
      </c>
      <c r="F13" s="80"/>
      <c r="G13" s="80"/>
      <c r="H13" s="81"/>
      <c r="I13" s="82"/>
      <c r="J13" s="231">
        <v>134342</v>
      </c>
      <c r="K13" s="231">
        <v>130385</v>
      </c>
      <c r="L13" s="231">
        <v>128000</v>
      </c>
      <c r="M13" s="231">
        <v>127205</v>
      </c>
      <c r="N13" s="231">
        <v>127643</v>
      </c>
      <c r="O13" s="231">
        <v>128621</v>
      </c>
      <c r="P13" s="231">
        <v>129207</v>
      </c>
      <c r="Q13" s="204">
        <v>129866</v>
      </c>
      <c r="R13" s="204">
        <v>130481</v>
      </c>
      <c r="S13" s="204">
        <v>131554</v>
      </c>
      <c r="T13" s="336">
        <v>133104</v>
      </c>
    </row>
    <row r="14" spans="2:20" x14ac:dyDescent="0.2">
      <c r="C14" s="24"/>
      <c r="D14" s="29"/>
      <c r="E14" s="486" t="s">
        <v>24</v>
      </c>
      <c r="F14" s="94" t="s">
        <v>172</v>
      </c>
      <c r="G14" s="42"/>
      <c r="H14" s="43"/>
      <c r="I14" s="44"/>
      <c r="J14" s="232">
        <v>51417</v>
      </c>
      <c r="K14" s="232">
        <v>48741</v>
      </c>
      <c r="L14" s="232">
        <v>47207</v>
      </c>
      <c r="M14" s="232">
        <v>46677</v>
      </c>
      <c r="N14" s="232">
        <v>47114</v>
      </c>
      <c r="O14" s="232">
        <v>47765</v>
      </c>
      <c r="P14" s="232">
        <v>47992</v>
      </c>
      <c r="Q14" s="214">
        <v>48194</v>
      </c>
      <c r="R14" s="214">
        <v>48398</v>
      </c>
      <c r="S14" s="214">
        <v>49096</v>
      </c>
      <c r="T14" s="347">
        <v>50337</v>
      </c>
    </row>
    <row r="15" spans="2:20" x14ac:dyDescent="0.2">
      <c r="C15" s="24"/>
      <c r="D15" s="34"/>
      <c r="E15" s="502"/>
      <c r="F15" s="90" t="s">
        <v>174</v>
      </c>
      <c r="G15" s="30"/>
      <c r="H15" s="31"/>
      <c r="I15" s="32"/>
      <c r="J15" s="233">
        <v>82925</v>
      </c>
      <c r="K15" s="233">
        <v>81644</v>
      </c>
      <c r="L15" s="233">
        <v>80793</v>
      </c>
      <c r="M15" s="233">
        <v>80528</v>
      </c>
      <c r="N15" s="233">
        <v>80529</v>
      </c>
      <c r="O15" s="233">
        <v>80856</v>
      </c>
      <c r="P15" s="233">
        <v>81215</v>
      </c>
      <c r="Q15" s="206">
        <v>81672</v>
      </c>
      <c r="R15" s="206">
        <v>82083</v>
      </c>
      <c r="S15" s="206">
        <v>82458</v>
      </c>
      <c r="T15" s="334">
        <v>82767</v>
      </c>
    </row>
    <row r="16" spans="2:20" x14ac:dyDescent="0.2">
      <c r="C16" s="24"/>
      <c r="D16" s="34"/>
      <c r="E16" s="502"/>
      <c r="F16" s="488" t="s">
        <v>24</v>
      </c>
      <c r="G16" s="47" t="s">
        <v>86</v>
      </c>
      <c r="H16" s="48"/>
      <c r="I16" s="49"/>
      <c r="J16" s="234">
        <v>40885</v>
      </c>
      <c r="K16" s="234">
        <v>40549</v>
      </c>
      <c r="L16" s="234">
        <v>40419</v>
      </c>
      <c r="M16" s="234">
        <v>40409</v>
      </c>
      <c r="N16" s="234">
        <v>40495</v>
      </c>
      <c r="O16" s="234">
        <v>40980</v>
      </c>
      <c r="P16" s="234">
        <v>41260</v>
      </c>
      <c r="Q16" s="208">
        <v>41611</v>
      </c>
      <c r="R16" s="208">
        <v>41997</v>
      </c>
      <c r="S16" s="208">
        <v>41798</v>
      </c>
      <c r="T16" s="337">
        <v>41566</v>
      </c>
    </row>
    <row r="17" spans="3:20" ht="13.5" thickBot="1" x14ac:dyDescent="0.25">
      <c r="C17" s="24"/>
      <c r="D17" s="34"/>
      <c r="E17" s="502"/>
      <c r="F17" s="506"/>
      <c r="G17" s="37" t="s">
        <v>87</v>
      </c>
      <c r="H17" s="38"/>
      <c r="I17" s="39"/>
      <c r="J17" s="235">
        <v>42040</v>
      </c>
      <c r="K17" s="235">
        <v>41095</v>
      </c>
      <c r="L17" s="235">
        <v>40374</v>
      </c>
      <c r="M17" s="235">
        <v>40119</v>
      </c>
      <c r="N17" s="235">
        <v>40034</v>
      </c>
      <c r="O17" s="235">
        <v>39876</v>
      </c>
      <c r="P17" s="235">
        <v>39955</v>
      </c>
      <c r="Q17" s="210">
        <v>40061</v>
      </c>
      <c r="R17" s="210">
        <v>40086</v>
      </c>
      <c r="S17" s="210">
        <v>40660</v>
      </c>
      <c r="T17" s="338">
        <v>41201</v>
      </c>
    </row>
    <row r="18" spans="3:20" x14ac:dyDescent="0.2">
      <c r="C18" s="24"/>
      <c r="D18" s="19"/>
      <c r="E18" s="80" t="s">
        <v>136</v>
      </c>
      <c r="F18" s="80"/>
      <c r="G18" s="80"/>
      <c r="H18" s="81"/>
      <c r="I18" s="82"/>
      <c r="J18" s="231">
        <v>118177</v>
      </c>
      <c r="K18" s="231">
        <v>114668</v>
      </c>
      <c r="L18" s="231">
        <v>112173</v>
      </c>
      <c r="M18" s="231">
        <v>110753</v>
      </c>
      <c r="N18" s="231">
        <v>110575</v>
      </c>
      <c r="O18" s="231">
        <v>110797</v>
      </c>
      <c r="P18" s="231">
        <v>110759</v>
      </c>
      <c r="Q18" s="204">
        <v>110842</v>
      </c>
      <c r="R18" s="204">
        <v>111061</v>
      </c>
      <c r="S18" s="204">
        <v>111451</v>
      </c>
      <c r="T18" s="336">
        <v>112182</v>
      </c>
    </row>
    <row r="19" spans="3:20" x14ac:dyDescent="0.2">
      <c r="C19" s="24"/>
      <c r="D19" s="29"/>
      <c r="E19" s="486" t="s">
        <v>24</v>
      </c>
      <c r="F19" s="94" t="s">
        <v>172</v>
      </c>
      <c r="G19" s="42"/>
      <c r="H19" s="43"/>
      <c r="I19" s="44"/>
      <c r="J19" s="232">
        <v>46507</v>
      </c>
      <c r="K19" s="232">
        <v>44325</v>
      </c>
      <c r="L19" s="232">
        <v>42890</v>
      </c>
      <c r="M19" s="232">
        <v>42282</v>
      </c>
      <c r="N19" s="232">
        <v>42499</v>
      </c>
      <c r="O19" s="232">
        <v>43004</v>
      </c>
      <c r="P19" s="232">
        <v>43189</v>
      </c>
      <c r="Q19" s="214">
        <v>43313</v>
      </c>
      <c r="R19" s="214">
        <v>43494</v>
      </c>
      <c r="S19" s="214">
        <v>43717</v>
      </c>
      <c r="T19" s="347">
        <v>44384</v>
      </c>
    </row>
    <row r="20" spans="3:20" x14ac:dyDescent="0.2">
      <c r="C20" s="24"/>
      <c r="D20" s="34"/>
      <c r="E20" s="502"/>
      <c r="F20" s="90" t="s">
        <v>174</v>
      </c>
      <c r="G20" s="30"/>
      <c r="H20" s="31"/>
      <c r="I20" s="32"/>
      <c r="J20" s="233">
        <v>71670</v>
      </c>
      <c r="K20" s="233">
        <v>70343</v>
      </c>
      <c r="L20" s="233">
        <v>69283</v>
      </c>
      <c r="M20" s="233">
        <v>68471</v>
      </c>
      <c r="N20" s="233">
        <v>68076</v>
      </c>
      <c r="O20" s="233">
        <v>67793</v>
      </c>
      <c r="P20" s="233">
        <v>67570</v>
      </c>
      <c r="Q20" s="206">
        <v>67529</v>
      </c>
      <c r="R20" s="206">
        <v>67567</v>
      </c>
      <c r="S20" s="206">
        <v>67734</v>
      </c>
      <c r="T20" s="334">
        <v>67798</v>
      </c>
    </row>
    <row r="21" spans="3:20" x14ac:dyDescent="0.2">
      <c r="C21" s="24"/>
      <c r="D21" s="34"/>
      <c r="E21" s="502"/>
      <c r="F21" s="488" t="s">
        <v>24</v>
      </c>
      <c r="G21" s="47" t="s">
        <v>86</v>
      </c>
      <c r="H21" s="48"/>
      <c r="I21" s="49"/>
      <c r="J21" s="234">
        <v>35119</v>
      </c>
      <c r="K21" s="234">
        <v>34535</v>
      </c>
      <c r="L21" s="234">
        <v>34079</v>
      </c>
      <c r="M21" s="234">
        <v>33735</v>
      </c>
      <c r="N21" s="234">
        <v>33582</v>
      </c>
      <c r="O21" s="234">
        <v>33725</v>
      </c>
      <c r="P21" s="234">
        <v>33718</v>
      </c>
      <c r="Q21" s="208">
        <v>33884</v>
      </c>
      <c r="R21" s="208">
        <v>34144</v>
      </c>
      <c r="S21" s="208">
        <v>34031</v>
      </c>
      <c r="T21" s="337">
        <v>33885</v>
      </c>
    </row>
    <row r="22" spans="3:20" ht="13.5" thickBot="1" x14ac:dyDescent="0.25">
      <c r="C22" s="24"/>
      <c r="D22" s="34"/>
      <c r="E22" s="502"/>
      <c r="F22" s="506"/>
      <c r="G22" s="37" t="s">
        <v>87</v>
      </c>
      <c r="H22" s="38"/>
      <c r="I22" s="39"/>
      <c r="J22" s="235">
        <v>36551</v>
      </c>
      <c r="K22" s="235">
        <v>35808</v>
      </c>
      <c r="L22" s="235">
        <v>35204</v>
      </c>
      <c r="M22" s="235">
        <v>34736</v>
      </c>
      <c r="N22" s="235">
        <v>34494</v>
      </c>
      <c r="O22" s="235">
        <v>34068</v>
      </c>
      <c r="P22" s="235">
        <v>33852</v>
      </c>
      <c r="Q22" s="210">
        <v>33645</v>
      </c>
      <c r="R22" s="210">
        <v>33423</v>
      </c>
      <c r="S22" s="210">
        <v>33703</v>
      </c>
      <c r="T22" s="338">
        <v>33913</v>
      </c>
    </row>
    <row r="23" spans="3:20" x14ac:dyDescent="0.2">
      <c r="C23" s="24"/>
      <c r="D23" s="25"/>
      <c r="E23" s="80" t="s">
        <v>205</v>
      </c>
      <c r="F23" s="26"/>
      <c r="G23" s="26"/>
      <c r="H23" s="27"/>
      <c r="I23" s="28"/>
      <c r="J23" s="231">
        <v>9464</v>
      </c>
      <c r="K23" s="231">
        <v>9107</v>
      </c>
      <c r="L23" s="231">
        <v>9057</v>
      </c>
      <c r="M23" s="231">
        <v>9495</v>
      </c>
      <c r="N23" s="231">
        <v>10036</v>
      </c>
      <c r="O23" s="231">
        <v>10724</v>
      </c>
      <c r="P23" s="231">
        <v>11308</v>
      </c>
      <c r="Q23" s="204">
        <v>11902</v>
      </c>
      <c r="R23" s="204">
        <v>12334</v>
      </c>
      <c r="S23" s="204">
        <v>12924</v>
      </c>
      <c r="T23" s="336">
        <v>13685</v>
      </c>
    </row>
    <row r="24" spans="3:20" x14ac:dyDescent="0.2">
      <c r="C24" s="24"/>
      <c r="D24" s="29"/>
      <c r="E24" s="486" t="s">
        <v>24</v>
      </c>
      <c r="F24" s="94" t="s">
        <v>172</v>
      </c>
      <c r="G24" s="42"/>
      <c r="H24" s="43"/>
      <c r="I24" s="44"/>
      <c r="J24" s="232">
        <v>3088</v>
      </c>
      <c r="K24" s="232">
        <v>2735</v>
      </c>
      <c r="L24" s="232">
        <v>2579</v>
      </c>
      <c r="M24" s="232">
        <v>2580</v>
      </c>
      <c r="N24" s="232">
        <v>2773</v>
      </c>
      <c r="O24" s="232">
        <v>2947</v>
      </c>
      <c r="P24" s="232">
        <v>3007</v>
      </c>
      <c r="Q24" s="214">
        <v>3135</v>
      </c>
      <c r="R24" s="214">
        <v>3198</v>
      </c>
      <c r="S24" s="214">
        <v>3572</v>
      </c>
      <c r="T24" s="347">
        <v>4108</v>
      </c>
    </row>
    <row r="25" spans="3:20" x14ac:dyDescent="0.2">
      <c r="C25" s="24"/>
      <c r="D25" s="34"/>
      <c r="E25" s="502"/>
      <c r="F25" s="90" t="s">
        <v>174</v>
      </c>
      <c r="G25" s="30"/>
      <c r="H25" s="31"/>
      <c r="I25" s="32"/>
      <c r="J25" s="233">
        <v>6376</v>
      </c>
      <c r="K25" s="233">
        <v>6372</v>
      </c>
      <c r="L25" s="233">
        <v>6478</v>
      </c>
      <c r="M25" s="233">
        <v>6915</v>
      </c>
      <c r="N25" s="233">
        <v>7263</v>
      </c>
      <c r="O25" s="233">
        <v>7777</v>
      </c>
      <c r="P25" s="233">
        <v>8301</v>
      </c>
      <c r="Q25" s="206">
        <v>8767</v>
      </c>
      <c r="R25" s="206">
        <v>9136</v>
      </c>
      <c r="S25" s="206">
        <v>9352</v>
      </c>
      <c r="T25" s="334">
        <v>9577</v>
      </c>
    </row>
    <row r="26" spans="3:20" x14ac:dyDescent="0.2">
      <c r="C26" s="24"/>
      <c r="D26" s="34"/>
      <c r="E26" s="502"/>
      <c r="F26" s="488" t="s">
        <v>24</v>
      </c>
      <c r="G26" s="47" t="s">
        <v>86</v>
      </c>
      <c r="H26" s="48"/>
      <c r="I26" s="49"/>
      <c r="J26" s="234">
        <v>3261</v>
      </c>
      <c r="K26" s="234">
        <v>3434</v>
      </c>
      <c r="L26" s="234">
        <v>3668</v>
      </c>
      <c r="M26" s="234">
        <v>3908</v>
      </c>
      <c r="N26" s="234">
        <v>4160</v>
      </c>
      <c r="O26" s="234">
        <v>4460</v>
      </c>
      <c r="P26" s="234">
        <v>4748</v>
      </c>
      <c r="Q26" s="208">
        <v>4973</v>
      </c>
      <c r="R26" s="208">
        <v>5071</v>
      </c>
      <c r="S26" s="208">
        <v>5015</v>
      </c>
      <c r="T26" s="337">
        <v>4934</v>
      </c>
    </row>
    <row r="27" spans="3:20" ht="13.5" thickBot="1" x14ac:dyDescent="0.25">
      <c r="C27" s="24"/>
      <c r="D27" s="34"/>
      <c r="E27" s="502"/>
      <c r="F27" s="506"/>
      <c r="G27" s="37" t="s">
        <v>87</v>
      </c>
      <c r="H27" s="38"/>
      <c r="I27" s="39"/>
      <c r="J27" s="235">
        <v>3115</v>
      </c>
      <c r="K27" s="235">
        <v>2938</v>
      </c>
      <c r="L27" s="235">
        <v>2810</v>
      </c>
      <c r="M27" s="235">
        <v>3007</v>
      </c>
      <c r="N27" s="235">
        <v>3103</v>
      </c>
      <c r="O27" s="235">
        <v>3317</v>
      </c>
      <c r="P27" s="235">
        <v>3553</v>
      </c>
      <c r="Q27" s="210">
        <v>3794</v>
      </c>
      <c r="R27" s="210">
        <v>4065</v>
      </c>
      <c r="S27" s="210">
        <v>4337</v>
      </c>
      <c r="T27" s="338">
        <v>4643</v>
      </c>
    </row>
    <row r="28" spans="3:20" x14ac:dyDescent="0.2">
      <c r="C28" s="24"/>
      <c r="D28" s="25"/>
      <c r="E28" s="80" t="s">
        <v>141</v>
      </c>
      <c r="F28" s="26"/>
      <c r="G28" s="26"/>
      <c r="H28" s="27"/>
      <c r="I28" s="28"/>
      <c r="J28" s="231">
        <v>6701</v>
      </c>
      <c r="K28" s="231">
        <v>6610</v>
      </c>
      <c r="L28" s="231">
        <v>6770</v>
      </c>
      <c r="M28" s="231">
        <v>6957</v>
      </c>
      <c r="N28" s="231">
        <v>7032</v>
      </c>
      <c r="O28" s="231">
        <v>7100</v>
      </c>
      <c r="P28" s="231">
        <v>7140</v>
      </c>
      <c r="Q28" s="204">
        <v>7122</v>
      </c>
      <c r="R28" s="204">
        <v>7086</v>
      </c>
      <c r="S28" s="204">
        <v>7179</v>
      </c>
      <c r="T28" s="336">
        <v>7237</v>
      </c>
    </row>
    <row r="29" spans="3:20" x14ac:dyDescent="0.2">
      <c r="C29" s="24"/>
      <c r="D29" s="29"/>
      <c r="E29" s="508" t="s">
        <v>24</v>
      </c>
      <c r="F29" s="42" t="s">
        <v>172</v>
      </c>
      <c r="G29" s="42"/>
      <c r="H29" s="43"/>
      <c r="I29" s="44"/>
      <c r="J29" s="232">
        <v>1822</v>
      </c>
      <c r="K29" s="232">
        <v>1681</v>
      </c>
      <c r="L29" s="232">
        <v>1738</v>
      </c>
      <c r="M29" s="232">
        <v>1815</v>
      </c>
      <c r="N29" s="232">
        <v>1842</v>
      </c>
      <c r="O29" s="232">
        <v>1814</v>
      </c>
      <c r="P29" s="232">
        <v>1796</v>
      </c>
      <c r="Q29" s="214">
        <v>1746</v>
      </c>
      <c r="R29" s="214">
        <v>1706</v>
      </c>
      <c r="S29" s="214">
        <v>1807</v>
      </c>
      <c r="T29" s="347">
        <v>1845</v>
      </c>
    </row>
    <row r="30" spans="3:20" x14ac:dyDescent="0.2">
      <c r="C30" s="24"/>
      <c r="D30" s="34"/>
      <c r="E30" s="509"/>
      <c r="F30" s="30" t="s">
        <v>174</v>
      </c>
      <c r="G30" s="30"/>
      <c r="H30" s="31"/>
      <c r="I30" s="32"/>
      <c r="J30" s="233">
        <v>4879</v>
      </c>
      <c r="K30" s="233">
        <v>4929</v>
      </c>
      <c r="L30" s="233">
        <v>5032</v>
      </c>
      <c r="M30" s="233">
        <v>5142</v>
      </c>
      <c r="N30" s="233">
        <v>5190</v>
      </c>
      <c r="O30" s="233">
        <v>5286</v>
      </c>
      <c r="P30" s="233">
        <v>5344</v>
      </c>
      <c r="Q30" s="206">
        <v>5376</v>
      </c>
      <c r="R30" s="206">
        <v>5380</v>
      </c>
      <c r="S30" s="206">
        <v>5372</v>
      </c>
      <c r="T30" s="334">
        <v>5392</v>
      </c>
    </row>
    <row r="31" spans="3:20" x14ac:dyDescent="0.2">
      <c r="C31" s="24"/>
      <c r="D31" s="34"/>
      <c r="E31" s="509"/>
      <c r="F31" s="504" t="s">
        <v>24</v>
      </c>
      <c r="G31" s="47" t="s">
        <v>86</v>
      </c>
      <c r="H31" s="48"/>
      <c r="I31" s="49"/>
      <c r="J31" s="234">
        <v>2505</v>
      </c>
      <c r="K31" s="234">
        <v>2580</v>
      </c>
      <c r="L31" s="234">
        <v>2672</v>
      </c>
      <c r="M31" s="234">
        <v>2766</v>
      </c>
      <c r="N31" s="234">
        <v>2753</v>
      </c>
      <c r="O31" s="234">
        <v>2795</v>
      </c>
      <c r="P31" s="234">
        <v>2794</v>
      </c>
      <c r="Q31" s="208">
        <v>2754</v>
      </c>
      <c r="R31" s="208">
        <v>2782</v>
      </c>
      <c r="S31" s="208">
        <v>2752</v>
      </c>
      <c r="T31" s="337">
        <v>2747</v>
      </c>
    </row>
    <row r="32" spans="3:20" ht="13.5" thickBot="1" x14ac:dyDescent="0.25">
      <c r="C32" s="24"/>
      <c r="D32" s="34"/>
      <c r="E32" s="509"/>
      <c r="F32" s="507"/>
      <c r="G32" s="37" t="s">
        <v>87</v>
      </c>
      <c r="H32" s="38"/>
      <c r="I32" s="39"/>
      <c r="J32" s="235">
        <v>2374</v>
      </c>
      <c r="K32" s="235">
        <v>2349</v>
      </c>
      <c r="L32" s="235">
        <v>2360</v>
      </c>
      <c r="M32" s="235">
        <v>2376</v>
      </c>
      <c r="N32" s="235">
        <v>2437</v>
      </c>
      <c r="O32" s="235">
        <v>2491</v>
      </c>
      <c r="P32" s="235">
        <v>2550</v>
      </c>
      <c r="Q32" s="210">
        <v>2622</v>
      </c>
      <c r="R32" s="210">
        <v>2598</v>
      </c>
      <c r="S32" s="210">
        <v>2620</v>
      </c>
      <c r="T32" s="338">
        <v>2645</v>
      </c>
    </row>
    <row r="33" spans="3:20" ht="13.5" thickBot="1" x14ac:dyDescent="0.25">
      <c r="C33" s="24"/>
      <c r="D33" s="92" t="s">
        <v>83</v>
      </c>
      <c r="E33" s="93"/>
      <c r="F33" s="93"/>
      <c r="G33" s="93"/>
      <c r="H33" s="93"/>
      <c r="I33" s="93"/>
      <c r="J33" s="213"/>
      <c r="K33" s="213"/>
      <c r="L33" s="213"/>
      <c r="M33" s="213"/>
      <c r="N33" s="213"/>
      <c r="O33" s="213"/>
      <c r="P33" s="213"/>
      <c r="Q33" s="238"/>
      <c r="R33" s="238"/>
      <c r="S33" s="238"/>
      <c r="T33" s="335"/>
    </row>
    <row r="34" spans="3:20" x14ac:dyDescent="0.2">
      <c r="C34" s="24"/>
      <c r="D34" s="19"/>
      <c r="E34" s="80" t="s">
        <v>22</v>
      </c>
      <c r="F34" s="80"/>
      <c r="G34" s="80"/>
      <c r="H34" s="81"/>
      <c r="I34" s="82"/>
      <c r="J34" s="231">
        <v>23138</v>
      </c>
      <c r="K34" s="231">
        <v>22811</v>
      </c>
      <c r="L34" s="231">
        <v>23141</v>
      </c>
      <c r="M34" s="231">
        <v>22935</v>
      </c>
      <c r="N34" s="231">
        <v>23522</v>
      </c>
      <c r="O34" s="231">
        <v>23754</v>
      </c>
      <c r="P34" s="231">
        <v>23641</v>
      </c>
      <c r="Q34" s="204">
        <v>23632</v>
      </c>
      <c r="R34" s="204">
        <v>24085</v>
      </c>
      <c r="S34" s="204">
        <v>24028</v>
      </c>
      <c r="T34" s="336">
        <v>24666</v>
      </c>
    </row>
    <row r="35" spans="3:20" x14ac:dyDescent="0.2">
      <c r="C35" s="24"/>
      <c r="D35" s="29"/>
      <c r="E35" s="508" t="s">
        <v>24</v>
      </c>
      <c r="F35" s="30" t="s">
        <v>172</v>
      </c>
      <c r="G35" s="30"/>
      <c r="H35" s="31"/>
      <c r="I35" s="32"/>
      <c r="J35" s="233">
        <v>11740</v>
      </c>
      <c r="K35" s="233">
        <v>11713</v>
      </c>
      <c r="L35" s="233">
        <v>11877</v>
      </c>
      <c r="M35" s="233">
        <v>11745</v>
      </c>
      <c r="N35" s="233">
        <v>12125</v>
      </c>
      <c r="O35" s="233">
        <v>12142</v>
      </c>
      <c r="P35" s="233">
        <v>11954</v>
      </c>
      <c r="Q35" s="206">
        <v>11996</v>
      </c>
      <c r="R35" s="206">
        <v>12327</v>
      </c>
      <c r="S35" s="206">
        <v>12579</v>
      </c>
      <c r="T35" s="334">
        <v>13081</v>
      </c>
    </row>
    <row r="36" spans="3:20" ht="13.5" thickBot="1" x14ac:dyDescent="0.25">
      <c r="C36" s="24"/>
      <c r="D36" s="34"/>
      <c r="E36" s="510"/>
      <c r="F36" s="47" t="s">
        <v>174</v>
      </c>
      <c r="G36" s="47"/>
      <c r="H36" s="48"/>
      <c r="I36" s="49"/>
      <c r="J36" s="235">
        <v>11398</v>
      </c>
      <c r="K36" s="235">
        <v>11098</v>
      </c>
      <c r="L36" s="235">
        <v>11264</v>
      </c>
      <c r="M36" s="235">
        <v>11190</v>
      </c>
      <c r="N36" s="235">
        <v>11397</v>
      </c>
      <c r="O36" s="235">
        <v>11612</v>
      </c>
      <c r="P36" s="235">
        <v>11687</v>
      </c>
      <c r="Q36" s="210">
        <v>11636</v>
      </c>
      <c r="R36" s="210">
        <v>11758</v>
      </c>
      <c r="S36" s="210">
        <v>11449</v>
      </c>
      <c r="T36" s="338">
        <v>11585</v>
      </c>
    </row>
    <row r="37" spans="3:20" x14ac:dyDescent="0.2">
      <c r="C37" s="24"/>
      <c r="D37" s="19"/>
      <c r="E37" s="80" t="s">
        <v>136</v>
      </c>
      <c r="F37" s="80"/>
      <c r="G37" s="80"/>
      <c r="H37" s="81"/>
      <c r="I37" s="82"/>
      <c r="J37" s="231">
        <v>20476</v>
      </c>
      <c r="K37" s="231">
        <v>20046</v>
      </c>
      <c r="L37" s="231">
        <v>20149</v>
      </c>
      <c r="M37" s="231">
        <v>19887</v>
      </c>
      <c r="N37" s="231">
        <v>20391</v>
      </c>
      <c r="O37" s="231">
        <v>20547</v>
      </c>
      <c r="P37" s="231">
        <v>20306</v>
      </c>
      <c r="Q37" s="204">
        <v>20279</v>
      </c>
      <c r="R37" s="204">
        <v>20673</v>
      </c>
      <c r="S37" s="204">
        <v>20472</v>
      </c>
      <c r="T37" s="336">
        <v>20924</v>
      </c>
    </row>
    <row r="38" spans="3:20" x14ac:dyDescent="0.2">
      <c r="C38" s="24"/>
      <c r="D38" s="29"/>
      <c r="E38" s="508" t="s">
        <v>24</v>
      </c>
      <c r="F38" s="30" t="s">
        <v>172</v>
      </c>
      <c r="G38" s="30"/>
      <c r="H38" s="31"/>
      <c r="I38" s="32"/>
      <c r="J38" s="233">
        <v>10727</v>
      </c>
      <c r="K38" s="233">
        <v>10687</v>
      </c>
      <c r="L38" s="233">
        <v>10767</v>
      </c>
      <c r="M38" s="233">
        <v>10637</v>
      </c>
      <c r="N38" s="233">
        <v>10945</v>
      </c>
      <c r="O38" s="233">
        <v>11031</v>
      </c>
      <c r="P38" s="233">
        <v>10838</v>
      </c>
      <c r="Q38" s="206">
        <v>10865</v>
      </c>
      <c r="R38" s="206">
        <v>11083</v>
      </c>
      <c r="S38" s="206">
        <v>11089</v>
      </c>
      <c r="T38" s="334">
        <v>11470</v>
      </c>
    </row>
    <row r="39" spans="3:20" ht="13.5" thickBot="1" x14ac:dyDescent="0.25">
      <c r="C39" s="24"/>
      <c r="D39" s="34"/>
      <c r="E39" s="510"/>
      <c r="F39" s="47" t="s">
        <v>174</v>
      </c>
      <c r="G39" s="47"/>
      <c r="H39" s="48"/>
      <c r="I39" s="49"/>
      <c r="J39" s="235">
        <v>9749</v>
      </c>
      <c r="K39" s="235">
        <v>9359</v>
      </c>
      <c r="L39" s="235">
        <v>9382</v>
      </c>
      <c r="M39" s="235">
        <v>9250</v>
      </c>
      <c r="N39" s="235">
        <v>9446</v>
      </c>
      <c r="O39" s="235">
        <v>9516</v>
      </c>
      <c r="P39" s="235">
        <v>9468</v>
      </c>
      <c r="Q39" s="210">
        <v>9414</v>
      </c>
      <c r="R39" s="210">
        <v>9590</v>
      </c>
      <c r="S39" s="210">
        <v>9383</v>
      </c>
      <c r="T39" s="338">
        <v>9454</v>
      </c>
    </row>
    <row r="40" spans="3:20" x14ac:dyDescent="0.2">
      <c r="C40" s="24"/>
      <c r="D40" s="19"/>
      <c r="E40" s="80" t="s">
        <v>205</v>
      </c>
      <c r="F40" s="80"/>
      <c r="G40" s="80"/>
      <c r="H40" s="81"/>
      <c r="I40" s="82"/>
      <c r="J40" s="231">
        <v>1522</v>
      </c>
      <c r="K40" s="231">
        <v>1587</v>
      </c>
      <c r="L40" s="231">
        <v>1786</v>
      </c>
      <c r="M40" s="231">
        <v>1803</v>
      </c>
      <c r="N40" s="231">
        <v>1959</v>
      </c>
      <c r="O40" s="231">
        <v>2029</v>
      </c>
      <c r="P40" s="231">
        <v>2174</v>
      </c>
      <c r="Q40" s="204">
        <v>2214</v>
      </c>
      <c r="R40" s="204">
        <v>2234</v>
      </c>
      <c r="S40" s="204">
        <v>2343</v>
      </c>
      <c r="T40" s="336">
        <v>2551</v>
      </c>
    </row>
    <row r="41" spans="3:20" x14ac:dyDescent="0.2">
      <c r="C41" s="24"/>
      <c r="D41" s="29"/>
      <c r="E41" s="508" t="s">
        <v>24</v>
      </c>
      <c r="F41" s="30" t="s">
        <v>172</v>
      </c>
      <c r="G41" s="30"/>
      <c r="H41" s="31"/>
      <c r="I41" s="32"/>
      <c r="J41" s="233">
        <v>571</v>
      </c>
      <c r="K41" s="233">
        <v>572</v>
      </c>
      <c r="L41" s="233">
        <v>643</v>
      </c>
      <c r="M41" s="233">
        <v>634</v>
      </c>
      <c r="N41" s="233">
        <v>723</v>
      </c>
      <c r="O41" s="233">
        <v>695</v>
      </c>
      <c r="P41" s="233">
        <v>694</v>
      </c>
      <c r="Q41" s="206">
        <v>723</v>
      </c>
      <c r="R41" s="206">
        <v>792</v>
      </c>
      <c r="S41" s="206">
        <v>1007</v>
      </c>
      <c r="T41" s="334">
        <v>1162</v>
      </c>
    </row>
    <row r="42" spans="3:20" ht="13.5" thickBot="1" x14ac:dyDescent="0.25">
      <c r="C42" s="24"/>
      <c r="D42" s="34"/>
      <c r="E42" s="510"/>
      <c r="F42" s="47" t="s">
        <v>174</v>
      </c>
      <c r="G42" s="47"/>
      <c r="H42" s="48"/>
      <c r="I42" s="49"/>
      <c r="J42" s="235">
        <v>951</v>
      </c>
      <c r="K42" s="235">
        <v>1015</v>
      </c>
      <c r="L42" s="235">
        <v>1143</v>
      </c>
      <c r="M42" s="235">
        <v>1169</v>
      </c>
      <c r="N42" s="235">
        <v>1236</v>
      </c>
      <c r="O42" s="235">
        <v>1334</v>
      </c>
      <c r="P42" s="235">
        <v>1480</v>
      </c>
      <c r="Q42" s="210">
        <v>1491</v>
      </c>
      <c r="R42" s="210">
        <v>1442</v>
      </c>
      <c r="S42" s="210">
        <v>1336</v>
      </c>
      <c r="T42" s="338">
        <v>1389</v>
      </c>
    </row>
    <row r="43" spans="3:20" x14ac:dyDescent="0.2">
      <c r="C43" s="24"/>
      <c r="D43" s="19"/>
      <c r="E43" s="80" t="s">
        <v>141</v>
      </c>
      <c r="F43" s="80"/>
      <c r="G43" s="80"/>
      <c r="H43" s="81"/>
      <c r="I43" s="82"/>
      <c r="J43" s="231">
        <v>1140</v>
      </c>
      <c r="K43" s="231">
        <v>1178</v>
      </c>
      <c r="L43" s="231">
        <v>1206</v>
      </c>
      <c r="M43" s="231">
        <v>1245</v>
      </c>
      <c r="N43" s="231">
        <v>1172</v>
      </c>
      <c r="O43" s="231">
        <v>1178</v>
      </c>
      <c r="P43" s="231">
        <v>1161</v>
      </c>
      <c r="Q43" s="204">
        <v>1139</v>
      </c>
      <c r="R43" s="204">
        <v>1178</v>
      </c>
      <c r="S43" s="204">
        <v>1213</v>
      </c>
      <c r="T43" s="336">
        <v>1191</v>
      </c>
    </row>
    <row r="44" spans="3:20" x14ac:dyDescent="0.2">
      <c r="C44" s="24"/>
      <c r="D44" s="29"/>
      <c r="E44" s="508" t="s">
        <v>24</v>
      </c>
      <c r="F44" s="30" t="s">
        <v>172</v>
      </c>
      <c r="G44" s="30"/>
      <c r="H44" s="31"/>
      <c r="I44" s="32"/>
      <c r="J44" s="233">
        <v>442</v>
      </c>
      <c r="K44" s="233">
        <v>454</v>
      </c>
      <c r="L44" s="233">
        <v>467</v>
      </c>
      <c r="M44" s="233">
        <v>474</v>
      </c>
      <c r="N44" s="233">
        <v>457</v>
      </c>
      <c r="O44" s="233">
        <v>416</v>
      </c>
      <c r="P44" s="233">
        <v>422</v>
      </c>
      <c r="Q44" s="206">
        <v>408</v>
      </c>
      <c r="R44" s="206">
        <v>452</v>
      </c>
      <c r="S44" s="206">
        <v>483</v>
      </c>
      <c r="T44" s="334">
        <v>449</v>
      </c>
    </row>
    <row r="45" spans="3:20" ht="13.5" thickBot="1" x14ac:dyDescent="0.25">
      <c r="C45" s="24"/>
      <c r="D45" s="34"/>
      <c r="E45" s="509"/>
      <c r="F45" s="47" t="s">
        <v>174</v>
      </c>
      <c r="G45" s="47"/>
      <c r="H45" s="48"/>
      <c r="I45" s="49"/>
      <c r="J45" s="235">
        <v>698</v>
      </c>
      <c r="K45" s="235">
        <v>724</v>
      </c>
      <c r="L45" s="235">
        <v>739</v>
      </c>
      <c r="M45" s="235">
        <v>771</v>
      </c>
      <c r="N45" s="235">
        <v>715</v>
      </c>
      <c r="O45" s="235">
        <v>762</v>
      </c>
      <c r="P45" s="235">
        <v>739</v>
      </c>
      <c r="Q45" s="210">
        <v>731</v>
      </c>
      <c r="R45" s="210">
        <v>726</v>
      </c>
      <c r="S45" s="210">
        <v>730</v>
      </c>
      <c r="T45" s="338">
        <v>742</v>
      </c>
    </row>
    <row r="46" spans="3:20" ht="13.5" thickBot="1" x14ac:dyDescent="0.25">
      <c r="C46" s="24"/>
      <c r="D46" s="92" t="s">
        <v>84</v>
      </c>
      <c r="E46" s="93"/>
      <c r="F46" s="93"/>
      <c r="G46" s="93"/>
      <c r="H46" s="93"/>
      <c r="I46" s="93"/>
      <c r="J46" s="213"/>
      <c r="K46" s="213"/>
      <c r="L46" s="213"/>
      <c r="M46" s="213"/>
      <c r="N46" s="213"/>
      <c r="O46" s="213"/>
      <c r="P46" s="213"/>
      <c r="Q46" s="213"/>
      <c r="R46" s="213"/>
      <c r="S46" s="213"/>
      <c r="T46" s="213"/>
    </row>
    <row r="47" spans="3:20" x14ac:dyDescent="0.2">
      <c r="C47" s="24"/>
      <c r="D47" s="19"/>
      <c r="E47" s="80" t="s">
        <v>22</v>
      </c>
      <c r="F47" s="80"/>
      <c r="G47" s="80"/>
      <c r="H47" s="81"/>
      <c r="I47" s="82"/>
      <c r="J47" s="231">
        <v>23805</v>
      </c>
      <c r="K47" s="231">
        <v>22686</v>
      </c>
      <c r="L47" s="231">
        <v>21138</v>
      </c>
      <c r="M47" s="231">
        <v>20533</v>
      </c>
      <c r="N47" s="231">
        <v>20221</v>
      </c>
      <c r="O47" s="231">
        <v>20403</v>
      </c>
      <c r="P47" s="231">
        <v>20278</v>
      </c>
      <c r="Q47" s="231">
        <v>20979</v>
      </c>
      <c r="R47" s="231">
        <v>21221</v>
      </c>
      <c r="S47" s="231">
        <v>21283</v>
      </c>
      <c r="T47" s="205" t="s">
        <v>23</v>
      </c>
    </row>
    <row r="48" spans="3:20" x14ac:dyDescent="0.2">
      <c r="C48" s="24"/>
      <c r="D48" s="29"/>
      <c r="E48" s="508" t="s">
        <v>24</v>
      </c>
      <c r="F48" s="30" t="s">
        <v>172</v>
      </c>
      <c r="G48" s="30"/>
      <c r="H48" s="31"/>
      <c r="I48" s="32"/>
      <c r="J48" s="233">
        <v>13529</v>
      </c>
      <c r="K48" s="233">
        <v>12474</v>
      </c>
      <c r="L48" s="233">
        <v>11463</v>
      </c>
      <c r="M48" s="233">
        <v>10843</v>
      </c>
      <c r="N48" s="233">
        <v>10690</v>
      </c>
      <c r="O48" s="233">
        <v>10923</v>
      </c>
      <c r="P48" s="233">
        <v>11003</v>
      </c>
      <c r="Q48" s="233">
        <v>11394</v>
      </c>
      <c r="R48" s="233">
        <v>11631</v>
      </c>
      <c r="S48" s="233">
        <v>11624</v>
      </c>
      <c r="T48" s="207" t="s">
        <v>23</v>
      </c>
    </row>
    <row r="49" spans="3:20" ht="13.5" thickBot="1" x14ac:dyDescent="0.25">
      <c r="C49" s="24"/>
      <c r="D49" s="34"/>
      <c r="E49" s="510"/>
      <c r="F49" s="47" t="s">
        <v>174</v>
      </c>
      <c r="G49" s="47"/>
      <c r="H49" s="48"/>
      <c r="I49" s="49"/>
      <c r="J49" s="235">
        <v>10276</v>
      </c>
      <c r="K49" s="235">
        <v>10212</v>
      </c>
      <c r="L49" s="235">
        <v>9675</v>
      </c>
      <c r="M49" s="235">
        <v>9690</v>
      </c>
      <c r="N49" s="235">
        <v>9531</v>
      </c>
      <c r="O49" s="235">
        <v>9480</v>
      </c>
      <c r="P49" s="235">
        <v>9275</v>
      </c>
      <c r="Q49" s="235">
        <v>9585</v>
      </c>
      <c r="R49" s="235">
        <v>9590</v>
      </c>
      <c r="S49" s="235">
        <v>9659</v>
      </c>
      <c r="T49" s="211" t="s">
        <v>23</v>
      </c>
    </row>
    <row r="50" spans="3:20" x14ac:dyDescent="0.2">
      <c r="C50" s="24"/>
      <c r="D50" s="19"/>
      <c r="E50" s="80" t="s">
        <v>136</v>
      </c>
      <c r="F50" s="80"/>
      <c r="G50" s="80"/>
      <c r="H50" s="81"/>
      <c r="I50" s="82"/>
      <c r="J50" s="231">
        <v>20992</v>
      </c>
      <c r="K50" s="231">
        <v>20212</v>
      </c>
      <c r="L50" s="231">
        <v>19044</v>
      </c>
      <c r="M50" s="231">
        <v>18403</v>
      </c>
      <c r="N50" s="231">
        <v>18190</v>
      </c>
      <c r="O50" s="231">
        <v>18187</v>
      </c>
      <c r="P50" s="231">
        <v>17960</v>
      </c>
      <c r="Q50" s="231">
        <v>18476</v>
      </c>
      <c r="R50" s="231">
        <v>18672</v>
      </c>
      <c r="S50" s="231">
        <v>18625</v>
      </c>
      <c r="T50" s="205" t="s">
        <v>23</v>
      </c>
    </row>
    <row r="51" spans="3:20" x14ac:dyDescent="0.2">
      <c r="C51" s="24"/>
      <c r="D51" s="29"/>
      <c r="E51" s="508" t="s">
        <v>24</v>
      </c>
      <c r="F51" s="30" t="s">
        <v>172</v>
      </c>
      <c r="G51" s="30"/>
      <c r="H51" s="31"/>
      <c r="I51" s="32"/>
      <c r="J51" s="233">
        <v>12069</v>
      </c>
      <c r="K51" s="233">
        <v>11380</v>
      </c>
      <c r="L51" s="233">
        <v>10546</v>
      </c>
      <c r="M51" s="233">
        <v>9945</v>
      </c>
      <c r="N51" s="233">
        <v>9799</v>
      </c>
      <c r="O51" s="233">
        <v>9939</v>
      </c>
      <c r="P51" s="233">
        <v>9963</v>
      </c>
      <c r="Q51" s="233">
        <v>10238</v>
      </c>
      <c r="R51" s="233">
        <v>10540</v>
      </c>
      <c r="S51" s="233">
        <v>10486</v>
      </c>
      <c r="T51" s="207" t="s">
        <v>23</v>
      </c>
    </row>
    <row r="52" spans="3:20" ht="13.5" thickBot="1" x14ac:dyDescent="0.25">
      <c r="C52" s="24"/>
      <c r="D52" s="34"/>
      <c r="E52" s="510"/>
      <c r="F52" s="47" t="s">
        <v>174</v>
      </c>
      <c r="G52" s="47"/>
      <c r="H52" s="48"/>
      <c r="I52" s="49"/>
      <c r="J52" s="235">
        <v>8923</v>
      </c>
      <c r="K52" s="235">
        <v>8832</v>
      </c>
      <c r="L52" s="235">
        <v>8498</v>
      </c>
      <c r="M52" s="235">
        <v>8458</v>
      </c>
      <c r="N52" s="235">
        <v>8391</v>
      </c>
      <c r="O52" s="235">
        <v>8248</v>
      </c>
      <c r="P52" s="235">
        <v>7997</v>
      </c>
      <c r="Q52" s="235">
        <v>8238</v>
      </c>
      <c r="R52" s="235">
        <v>8132</v>
      </c>
      <c r="S52" s="235">
        <v>8139</v>
      </c>
      <c r="T52" s="211" t="s">
        <v>23</v>
      </c>
    </row>
    <row r="53" spans="3:20" x14ac:dyDescent="0.2">
      <c r="C53" s="24"/>
      <c r="D53" s="19"/>
      <c r="E53" s="80" t="s">
        <v>205</v>
      </c>
      <c r="F53" s="80"/>
      <c r="G53" s="80"/>
      <c r="H53" s="81"/>
      <c r="I53" s="82"/>
      <c r="J53" s="231">
        <v>1714</v>
      </c>
      <c r="K53" s="231">
        <v>1529</v>
      </c>
      <c r="L53" s="231">
        <v>1145</v>
      </c>
      <c r="M53" s="231">
        <v>1171</v>
      </c>
      <c r="N53" s="231">
        <v>1050</v>
      </c>
      <c r="O53" s="231">
        <v>1228</v>
      </c>
      <c r="P53" s="231">
        <v>1304</v>
      </c>
      <c r="Q53" s="231">
        <v>1484</v>
      </c>
      <c r="R53" s="231">
        <v>1519</v>
      </c>
      <c r="S53" s="231">
        <v>1615</v>
      </c>
      <c r="T53" s="205" t="s">
        <v>23</v>
      </c>
    </row>
    <row r="54" spans="3:20" x14ac:dyDescent="0.2">
      <c r="C54" s="24"/>
      <c r="D54" s="29"/>
      <c r="E54" s="508" t="s">
        <v>24</v>
      </c>
      <c r="F54" s="30" t="s">
        <v>172</v>
      </c>
      <c r="G54" s="30"/>
      <c r="H54" s="31"/>
      <c r="I54" s="32"/>
      <c r="J54" s="233">
        <v>948</v>
      </c>
      <c r="K54" s="233">
        <v>725</v>
      </c>
      <c r="L54" s="233">
        <v>534</v>
      </c>
      <c r="M54" s="233">
        <v>489</v>
      </c>
      <c r="N54" s="233">
        <v>486</v>
      </c>
      <c r="O54" s="233">
        <v>566</v>
      </c>
      <c r="P54" s="233">
        <v>588</v>
      </c>
      <c r="Q54" s="233">
        <v>725</v>
      </c>
      <c r="R54" s="233">
        <v>701</v>
      </c>
      <c r="S54" s="233">
        <v>721</v>
      </c>
      <c r="T54" s="207" t="s">
        <v>23</v>
      </c>
    </row>
    <row r="55" spans="3:20" ht="13.5" thickBot="1" x14ac:dyDescent="0.25">
      <c r="C55" s="24"/>
      <c r="D55" s="34"/>
      <c r="E55" s="510"/>
      <c r="F55" s="47" t="s">
        <v>174</v>
      </c>
      <c r="G55" s="47"/>
      <c r="H55" s="48"/>
      <c r="I55" s="49"/>
      <c r="J55" s="235">
        <v>766</v>
      </c>
      <c r="K55" s="235">
        <v>804</v>
      </c>
      <c r="L55" s="235">
        <v>611</v>
      </c>
      <c r="M55" s="235">
        <v>682</v>
      </c>
      <c r="N55" s="235">
        <v>564</v>
      </c>
      <c r="O55" s="235">
        <v>662</v>
      </c>
      <c r="P55" s="235">
        <v>716</v>
      </c>
      <c r="Q55" s="235">
        <v>759</v>
      </c>
      <c r="R55" s="235">
        <v>818</v>
      </c>
      <c r="S55" s="235">
        <v>894</v>
      </c>
      <c r="T55" s="211" t="s">
        <v>23</v>
      </c>
    </row>
    <row r="56" spans="3:20" x14ac:dyDescent="0.2">
      <c r="C56" s="24"/>
      <c r="D56" s="19"/>
      <c r="E56" s="80" t="s">
        <v>141</v>
      </c>
      <c r="F56" s="80"/>
      <c r="G56" s="80"/>
      <c r="H56" s="81"/>
      <c r="I56" s="82"/>
      <c r="J56" s="231">
        <v>1099</v>
      </c>
      <c r="K56" s="231">
        <v>945</v>
      </c>
      <c r="L56" s="231">
        <v>949</v>
      </c>
      <c r="M56" s="231">
        <v>959</v>
      </c>
      <c r="N56" s="231">
        <v>981</v>
      </c>
      <c r="O56" s="231">
        <v>988</v>
      </c>
      <c r="P56" s="231">
        <v>1014</v>
      </c>
      <c r="Q56" s="231">
        <v>1019</v>
      </c>
      <c r="R56" s="231">
        <v>1030</v>
      </c>
      <c r="S56" s="231">
        <v>1043</v>
      </c>
      <c r="T56" s="205" t="s">
        <v>23</v>
      </c>
    </row>
    <row r="57" spans="3:20" x14ac:dyDescent="0.2">
      <c r="C57" s="24"/>
      <c r="D57" s="29"/>
      <c r="E57" s="508" t="s">
        <v>24</v>
      </c>
      <c r="F57" s="30" t="s">
        <v>172</v>
      </c>
      <c r="G57" s="30"/>
      <c r="H57" s="31"/>
      <c r="I57" s="32"/>
      <c r="J57" s="233">
        <v>512</v>
      </c>
      <c r="K57" s="233">
        <v>369</v>
      </c>
      <c r="L57" s="233">
        <v>383</v>
      </c>
      <c r="M57" s="233">
        <v>409</v>
      </c>
      <c r="N57" s="233">
        <v>405</v>
      </c>
      <c r="O57" s="233">
        <v>418</v>
      </c>
      <c r="P57" s="233">
        <v>452</v>
      </c>
      <c r="Q57" s="233">
        <v>431</v>
      </c>
      <c r="R57" s="233">
        <v>390</v>
      </c>
      <c r="S57" s="233">
        <v>417</v>
      </c>
      <c r="T57" s="207" t="s">
        <v>23</v>
      </c>
    </row>
    <row r="58" spans="3:20" ht="13.5" thickBot="1" x14ac:dyDescent="0.25">
      <c r="C58" s="24"/>
      <c r="D58" s="34"/>
      <c r="E58" s="509"/>
      <c r="F58" s="47" t="s">
        <v>174</v>
      </c>
      <c r="G58" s="47"/>
      <c r="H58" s="48"/>
      <c r="I58" s="49"/>
      <c r="J58" s="235">
        <v>587</v>
      </c>
      <c r="K58" s="235">
        <v>576</v>
      </c>
      <c r="L58" s="235">
        <v>566</v>
      </c>
      <c r="M58" s="235">
        <v>550</v>
      </c>
      <c r="N58" s="235">
        <v>576</v>
      </c>
      <c r="O58" s="235">
        <v>570</v>
      </c>
      <c r="P58" s="235">
        <v>562</v>
      </c>
      <c r="Q58" s="235">
        <v>588</v>
      </c>
      <c r="R58" s="235">
        <v>640</v>
      </c>
      <c r="S58" s="235">
        <v>626</v>
      </c>
      <c r="T58" s="211" t="s">
        <v>23</v>
      </c>
    </row>
    <row r="59" spans="3:20" ht="13.5" x14ac:dyDescent="0.25">
      <c r="D59" s="63" t="s">
        <v>89</v>
      </c>
      <c r="E59" s="64"/>
      <c r="F59" s="64"/>
      <c r="G59" s="64"/>
      <c r="H59" s="64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51" t="s">
        <v>198</v>
      </c>
    </row>
  </sheetData>
  <mergeCells count="28">
    <mergeCell ref="J7:J10"/>
    <mergeCell ref="E38:E39"/>
    <mergeCell ref="E29:E32"/>
    <mergeCell ref="F16:F17"/>
    <mergeCell ref="F31:F32"/>
    <mergeCell ref="D7:I11"/>
    <mergeCell ref="E19:E22"/>
    <mergeCell ref="F21:F22"/>
    <mergeCell ref="E14:E17"/>
    <mergeCell ref="E35:E36"/>
    <mergeCell ref="E24:E27"/>
    <mergeCell ref="F26:F27"/>
    <mergeCell ref="E57:E58"/>
    <mergeCell ref="E41:E42"/>
    <mergeCell ref="E44:E45"/>
    <mergeCell ref="E48:E49"/>
    <mergeCell ref="E51:E52"/>
    <mergeCell ref="E54:E55"/>
    <mergeCell ref="T7:T10"/>
    <mergeCell ref="N7:N10"/>
    <mergeCell ref="L7:L10"/>
    <mergeCell ref="M7:M10"/>
    <mergeCell ref="K7:K10"/>
    <mergeCell ref="O7:O10"/>
    <mergeCell ref="S7:S10"/>
    <mergeCell ref="R7:R10"/>
    <mergeCell ref="Q7:Q10"/>
    <mergeCell ref="P7:P10"/>
  </mergeCells>
  <phoneticPr fontId="0" type="noConversion"/>
  <conditionalFormatting sqref="D6">
    <cfRule type="cellIs" dxfId="35" priority="3" stopIfTrue="1" operator="equal">
      <formula>"   sem (do závorky) poznámku, proč vývojová řada nezečíná jako obvykle - nebo červenou buňku vymazat"</formula>
    </cfRule>
  </conditionalFormatting>
  <conditionalFormatting sqref="G6 T59">
    <cfRule type="expression" dxfId="3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25</vt:i4>
      </vt:variant>
      <vt:variant>
        <vt:lpstr>Pojmenované oblasti</vt:lpstr>
      </vt:variant>
      <vt:variant>
        <vt:i4>89</vt:i4>
      </vt:variant>
    </vt:vector>
  </HeadingPairs>
  <TitlesOfParts>
    <vt:vector size="114" baseType="lpstr">
      <vt:lpstr>Obsah</vt:lpstr>
      <vt:lpstr>B5.2.1</vt:lpstr>
      <vt:lpstr>B5.2.2</vt:lpstr>
      <vt:lpstr>B5.2.3</vt:lpstr>
      <vt:lpstr>B5.2.4</vt:lpstr>
      <vt:lpstr>B5.2.5</vt:lpstr>
      <vt:lpstr>B5.2.6</vt:lpstr>
      <vt:lpstr>B5.2.7</vt:lpstr>
      <vt:lpstr>B5.2.8</vt:lpstr>
      <vt:lpstr>B5.2.9</vt:lpstr>
      <vt:lpstr>B5.2.10</vt:lpstr>
      <vt:lpstr>B5.2.11</vt:lpstr>
      <vt:lpstr>B5.2.12</vt:lpstr>
      <vt:lpstr>B5.2.13</vt:lpstr>
      <vt:lpstr>B5.2.14</vt:lpstr>
      <vt:lpstr>B5.2.15</vt:lpstr>
      <vt:lpstr>B5.2.16</vt:lpstr>
      <vt:lpstr>B5.2.17</vt:lpstr>
      <vt:lpstr>B5.2.18</vt:lpstr>
      <vt:lpstr>B5.2.19</vt:lpstr>
      <vt:lpstr>GB1</vt:lpstr>
      <vt:lpstr>GB2</vt:lpstr>
      <vt:lpstr>GB3</vt:lpstr>
      <vt:lpstr>GB4</vt:lpstr>
      <vt:lpstr>GB5</vt:lpstr>
      <vt:lpstr>data_1</vt:lpstr>
      <vt:lpstr>data_10</vt:lpstr>
      <vt:lpstr>data_11</vt:lpstr>
      <vt:lpstr>data_12</vt:lpstr>
      <vt:lpstr>data_13</vt:lpstr>
      <vt:lpstr>data_14</vt:lpstr>
      <vt:lpstr>data_15</vt:lpstr>
      <vt:lpstr>data_19</vt:lpstr>
      <vt:lpstr>data_20</vt:lpstr>
      <vt:lpstr>data_22</vt:lpstr>
      <vt:lpstr>data_25</vt:lpstr>
      <vt:lpstr>data_26</vt:lpstr>
      <vt:lpstr>data_3</vt:lpstr>
      <vt:lpstr>data_5</vt:lpstr>
      <vt:lpstr>'GB1'!data_7</vt:lpstr>
      <vt:lpstr>'GB2'!data_7</vt:lpstr>
      <vt:lpstr>'GB3'!data_7</vt:lpstr>
      <vt:lpstr>'GB4'!data_7</vt:lpstr>
      <vt:lpstr>'GB5'!data_7</vt:lpstr>
      <vt:lpstr>data_7</vt:lpstr>
      <vt:lpstr>data_8</vt:lpstr>
      <vt:lpstr>B5.2.1!Datova_oblast</vt:lpstr>
      <vt:lpstr>B5.2.10!Datova_oblast</vt:lpstr>
      <vt:lpstr>B5.2.11!Datova_oblast</vt:lpstr>
      <vt:lpstr>B5.2.12!Datova_oblast</vt:lpstr>
      <vt:lpstr>B5.2.13!Datova_oblast</vt:lpstr>
      <vt:lpstr>B5.2.14!Datova_oblast</vt:lpstr>
      <vt:lpstr>B5.2.15!Datova_oblast</vt:lpstr>
      <vt:lpstr>B5.2.17!Datova_oblast</vt:lpstr>
      <vt:lpstr>B5.2.18!Datova_oblast</vt:lpstr>
      <vt:lpstr>B5.2.19!Datova_oblast</vt:lpstr>
      <vt:lpstr>B5.2.2!Datova_oblast</vt:lpstr>
      <vt:lpstr>B5.2.3!Datova_oblast</vt:lpstr>
      <vt:lpstr>B5.2.6!Datova_oblast</vt:lpstr>
      <vt:lpstr>B5.2.7!Datova_oblast</vt:lpstr>
      <vt:lpstr>B5.2.8!Datova_oblast</vt:lpstr>
      <vt:lpstr>B5.2.9!Datova_oblast</vt:lpstr>
      <vt:lpstr>'GB1'!Datova_oblast</vt:lpstr>
      <vt:lpstr>'GB2'!Datova_oblast</vt:lpstr>
      <vt:lpstr>'GB3'!Datova_oblast</vt:lpstr>
      <vt:lpstr>'GB4'!Datova_oblast</vt:lpstr>
      <vt:lpstr>'GB5'!Datova_oblast</vt:lpstr>
      <vt:lpstr>Datova_oblast</vt:lpstr>
      <vt:lpstr>B5.2.1!Novy_rok</vt:lpstr>
      <vt:lpstr>B5.2.10!Novy_rok</vt:lpstr>
      <vt:lpstr>B5.2.11!Novy_rok</vt:lpstr>
      <vt:lpstr>B5.2.12!Novy_rok</vt:lpstr>
      <vt:lpstr>B5.2.13!Novy_rok</vt:lpstr>
      <vt:lpstr>B5.2.14!Novy_rok</vt:lpstr>
      <vt:lpstr>B5.2.15!Novy_rok</vt:lpstr>
      <vt:lpstr>B5.2.17!Novy_rok</vt:lpstr>
      <vt:lpstr>B5.2.18!Novy_rok</vt:lpstr>
      <vt:lpstr>B5.2.19!Novy_rok</vt:lpstr>
      <vt:lpstr>B5.2.2!Novy_rok</vt:lpstr>
      <vt:lpstr>B5.2.3!Novy_rok</vt:lpstr>
      <vt:lpstr>B5.2.6!Novy_rok</vt:lpstr>
      <vt:lpstr>B5.2.7!Novy_rok</vt:lpstr>
      <vt:lpstr>B5.2.8!Novy_rok</vt:lpstr>
      <vt:lpstr>B5.2.9!Novy_rok</vt:lpstr>
      <vt:lpstr>'GB1'!Novy_rok</vt:lpstr>
      <vt:lpstr>'GB2'!Novy_rok</vt:lpstr>
      <vt:lpstr>'GB3'!Novy_rok</vt:lpstr>
      <vt:lpstr>'GB4'!Novy_rok</vt:lpstr>
      <vt:lpstr>'GB5'!Novy_rok</vt:lpstr>
      <vt:lpstr>B5.2.1!Oblast_tisku</vt:lpstr>
      <vt:lpstr>B5.2.10!Oblast_tisku</vt:lpstr>
      <vt:lpstr>B5.2.11!Oblast_tisku</vt:lpstr>
      <vt:lpstr>B5.2.12!Oblast_tisku</vt:lpstr>
      <vt:lpstr>B5.2.13!Oblast_tisku</vt:lpstr>
      <vt:lpstr>B5.2.14!Oblast_tisku</vt:lpstr>
      <vt:lpstr>B5.2.15!Oblast_tisku</vt:lpstr>
      <vt:lpstr>B5.2.16!Oblast_tisku</vt:lpstr>
      <vt:lpstr>B5.2.17!Oblast_tisku</vt:lpstr>
      <vt:lpstr>B5.2.18!Oblast_tisku</vt:lpstr>
      <vt:lpstr>B5.2.19!Oblast_tisku</vt:lpstr>
      <vt:lpstr>B5.2.2!Oblast_tisku</vt:lpstr>
      <vt:lpstr>B5.2.3!Oblast_tisku</vt:lpstr>
      <vt:lpstr>B5.2.4!Oblast_tisku</vt:lpstr>
      <vt:lpstr>B5.2.5!Oblast_tisku</vt:lpstr>
      <vt:lpstr>B5.2.6!Oblast_tisku</vt:lpstr>
      <vt:lpstr>B5.2.7!Oblast_tisku</vt:lpstr>
      <vt:lpstr>B5.2.8!Oblast_tisku</vt:lpstr>
      <vt:lpstr>B5.2.9!Oblast_tisku</vt:lpstr>
      <vt:lpstr>'GB1'!Oblast_tisku</vt:lpstr>
      <vt:lpstr>'GB2'!Oblast_tisku</vt:lpstr>
      <vt:lpstr>'GB3'!Oblast_tisku</vt:lpstr>
      <vt:lpstr>'GB4'!Oblast_tisku</vt:lpstr>
      <vt:lpstr>'GB5'!Oblast_tisku</vt:lpstr>
      <vt:lpstr>Obsah!Oblast_tisku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 RNDr. Ladislav Škeřík</dc:creator>
  <cp:lastModifiedBy>Palyzová Šárka</cp:lastModifiedBy>
  <cp:lastPrinted>2013-05-10T08:50:15Z</cp:lastPrinted>
  <dcterms:created xsi:type="dcterms:W3CDTF">2000-10-16T14:33:05Z</dcterms:created>
  <dcterms:modified xsi:type="dcterms:W3CDTF">2023-10-17T09:36:38Z</dcterms:modified>
</cp:coreProperties>
</file>