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A4DE00A3-C7B6-4156-B4D4-00800D9E2CF9}" xr6:coauthVersionLast="47" xr6:coauthVersionMax="47" xr10:uidLastSave="{00000000-0000-0000-0000-000000000000}"/>
  <bookViews>
    <workbookView xWindow="-120" yWindow="-120" windowWidth="29040" windowHeight="15840" tabRatio="940" xr2:uid="{00000000-000D-0000-FFFF-FFFF00000000}"/>
  </bookViews>
  <sheets>
    <sheet name="Obsah" sheetId="1" r:id="rId1"/>
    <sheet name="B5.3.1" sheetId="3" r:id="rId2"/>
    <sheet name="B5.3.2" sheetId="5" r:id="rId3"/>
    <sheet name="B5.3.3" sheetId="32" r:id="rId4"/>
    <sheet name="B5.3.4" sheetId="8" r:id="rId5"/>
    <sheet name="B5.3.5" sheetId="9" r:id="rId6"/>
    <sheet name="B5.3.6" sheetId="35" r:id="rId7"/>
    <sheet name="B5.3.7" sheetId="36" r:id="rId8"/>
    <sheet name="B5.3.8" sheetId="34" r:id="rId9"/>
    <sheet name="B5.3.9" sheetId="20" r:id="rId10"/>
    <sheet name="B5.3.10" sheetId="21" r:id="rId11"/>
    <sheet name="B5.3.11" sheetId="22" r:id="rId12"/>
    <sheet name="B5.3.12" sheetId="38" state="hidden" r:id="rId13"/>
    <sheet name="B5.3.13" sheetId="24" r:id="rId14"/>
    <sheet name="B5.3.14" sheetId="25" r:id="rId15"/>
    <sheet name="GB1" sheetId="39" r:id="rId16"/>
    <sheet name="GB2" sheetId="40" r:id="rId17"/>
    <sheet name="GB3" sheetId="41" r:id="rId18"/>
  </sheets>
  <externalReferences>
    <externalReference r:id="rId19"/>
  </externalReferences>
  <definedNames>
    <definedName name="data_1">'B5.3.1'!$J$13:$T$21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'B5.3.9'!$J$12:$T$34</definedName>
    <definedName name="data_2">#REF!</definedName>
    <definedName name="data_20" localSheetId="12">'[1]B5.4.12'!$N$11:$R$43</definedName>
    <definedName name="data_20">#REF!</definedName>
    <definedName name="data_21">'B5.3.10'!$J$12:$T$34</definedName>
    <definedName name="data_22">#REF!</definedName>
    <definedName name="data_23">'B5.3.11'!#REF!</definedName>
    <definedName name="data_24">#REF!</definedName>
    <definedName name="data_25">#REF!</definedName>
    <definedName name="data_26" localSheetId="12">'B5.3.12'!$J$12:$T$34</definedName>
    <definedName name="data_26">#REF!</definedName>
    <definedName name="data_3">'B5.3.2'!$J$12:$T$34</definedName>
    <definedName name="data_4">#REF!</definedName>
    <definedName name="data_5">'B5.3.13'!$J$12:$T$15</definedName>
    <definedName name="data_6" localSheetId="15">'GB1'!$K$12:$U$20</definedName>
    <definedName name="data_6" localSheetId="16">'GB2'!$K$12:$Q$20</definedName>
    <definedName name="data_6" localSheetId="17">'GB3'!$K$12:$Q$17</definedName>
    <definedName name="data_6">'B5.3.14'!$J$12:$T$20</definedName>
    <definedName name="data_7" localSheetId="3">'B5.3.3'!$J$12:$T$56</definedName>
    <definedName name="data_7">'B5.3.4'!$J$12:$T$95</definedName>
    <definedName name="data_8" localSheetId="6">'B5.3.6'!$J$12:$T$74</definedName>
    <definedName name="data_8" localSheetId="7">'B5.3.7'!$J$12:$T$74</definedName>
    <definedName name="data_8" localSheetId="8">'B5.3.8'!$J$12:$T$74</definedName>
    <definedName name="data_8">'B5.3.5'!$J$12:$T$74</definedName>
    <definedName name="data_9">#REF!</definedName>
    <definedName name="Datova_oblast" localSheetId="1">'B5.3.1'!$J$12:$T$41</definedName>
    <definedName name="Datova_oblast" localSheetId="10">'B5.3.10'!$J$12:$T$34</definedName>
    <definedName name="Datova_oblast" localSheetId="11">'B5.3.11'!$J$12:$T$34</definedName>
    <definedName name="Datova_oblast" localSheetId="12">'B5.3.12'!$J$12:$T$34</definedName>
    <definedName name="Datova_oblast" localSheetId="13">'B5.3.13'!$J$12:$T$25</definedName>
    <definedName name="Datova_oblast" localSheetId="14">'B5.3.14'!$J$13:$T$43</definedName>
    <definedName name="Datova_oblast" localSheetId="2">'B5.3.2'!$J$12:$T$34</definedName>
    <definedName name="Datova_oblast" localSheetId="3">'B5.3.3'!$J$12:$T$56</definedName>
    <definedName name="Datova_oblast" localSheetId="4">'B5.3.4'!$J$12:$T$95</definedName>
    <definedName name="Datova_oblast" localSheetId="5">'B5.3.5'!$J$12:$T$29</definedName>
    <definedName name="Datova_oblast" localSheetId="6">'B5.3.6'!$J$12:$T$74</definedName>
    <definedName name="Datova_oblast" localSheetId="7">'B5.3.7'!$J$12:$T$74</definedName>
    <definedName name="Datova_oblast" localSheetId="8">'B5.3.8'!$J$12:$T$74</definedName>
    <definedName name="Datova_oblast" localSheetId="9">'B5.3.9'!$J$12:$T$34</definedName>
    <definedName name="Datova_oblast" localSheetId="15">'GB1'!$J$13:$U$36</definedName>
    <definedName name="Datova_oblast" localSheetId="16">'GB2'!$J$13:$Q$34</definedName>
    <definedName name="Datova_oblast" localSheetId="17">'GB3'!$J$13:$Q$29</definedName>
    <definedName name="Datova_oblast">#REF!</definedName>
    <definedName name="_xlnm.Print_Titles" localSheetId="0">Obsah!$3:$5</definedName>
    <definedName name="Novy_rok" localSheetId="1">'B5.3.1'!$T$13:$T$21</definedName>
    <definedName name="Novy_rok" localSheetId="10">'B5.3.10'!$T$12:$T$34</definedName>
    <definedName name="Novy_rok" localSheetId="11">'B5.3.11'!#REF!</definedName>
    <definedName name="Novy_rok" localSheetId="12">'B5.3.12'!$T$12:$T$34</definedName>
    <definedName name="Novy_rok" localSheetId="13">'B5.3.13'!$T$12:$T$15</definedName>
    <definedName name="Novy_rok" localSheetId="14">'B5.3.14'!$T$12:$T$20</definedName>
    <definedName name="Novy_rok" localSheetId="2">'B5.3.2'!$T$12:$T$34</definedName>
    <definedName name="Novy_rok" localSheetId="3">'B5.3.3'!$T$12:$T$38</definedName>
    <definedName name="Novy_rok" localSheetId="4">'B5.3.4'!$T$12:$T$67</definedName>
    <definedName name="Novy_rok" localSheetId="5">'B5.3.5'!$T$12:$T$23</definedName>
    <definedName name="Novy_rok" localSheetId="6">'B5.3.6'!$T$12:$T$23</definedName>
    <definedName name="Novy_rok" localSheetId="7">'B5.3.7'!$T$12:$T$23</definedName>
    <definedName name="Novy_rok" localSheetId="8">'B5.3.8'!$T$12:$T$23</definedName>
    <definedName name="Novy_rok" localSheetId="9">'B5.3.9'!$T$12:$T$34</definedName>
    <definedName name="Novy_rok" localSheetId="15">'GB1'!$U$12:$U$20</definedName>
    <definedName name="Novy_rok" localSheetId="16">'GB2'!$Q$12:$Q$20</definedName>
    <definedName name="Novy_rok" localSheetId="17">'GB3'!$Q$12:$Q$17</definedName>
    <definedName name="_xlnm.Print_Area" localSheetId="1">'B5.3.1'!$D$4:$T$42</definedName>
    <definedName name="_xlnm.Print_Area" localSheetId="10">'B5.3.10'!$D$4:$T$35</definedName>
    <definedName name="_xlnm.Print_Area" localSheetId="11">'B5.3.11'!$D$4:$T$35</definedName>
    <definedName name="_xlnm.Print_Area" localSheetId="12">'B5.3.12'!$D$4:$T$41</definedName>
    <definedName name="_xlnm.Print_Area" localSheetId="13">'B5.3.13'!$D$4:$T$30</definedName>
    <definedName name="_xlnm.Print_Area" localSheetId="14">'B5.3.14'!$D$4:$T$48</definedName>
    <definedName name="_xlnm.Print_Area" localSheetId="2">'B5.3.2'!$D$4:$T$35</definedName>
    <definedName name="_xlnm.Print_Area" localSheetId="3">'B5.3.3'!$D$4:$T$58</definedName>
    <definedName name="_xlnm.Print_Area" localSheetId="4">'B5.3.4'!$D$4:$T$96</definedName>
    <definedName name="_xlnm.Print_Area" localSheetId="5">'B5.3.5'!$D$4:$T$76</definedName>
    <definedName name="_xlnm.Print_Area" localSheetId="6">'B5.3.6'!$D$4:$T$76</definedName>
    <definedName name="_xlnm.Print_Area" localSheetId="7">'B5.3.7'!$D$4:$T$76</definedName>
    <definedName name="_xlnm.Print_Area" localSheetId="8">'B5.3.8'!$D$4:$T$76</definedName>
    <definedName name="_xlnm.Print_Area" localSheetId="9">'B5.3.9'!$D$4:$T$35</definedName>
    <definedName name="_xlnm.Print_Area" localSheetId="15">'GB1'!$D$4:$U$37</definedName>
    <definedName name="_xlnm.Print_Area" localSheetId="16">'GB2'!$D$4:$Q$36</definedName>
    <definedName name="_xlnm.Print_Area" localSheetId="17">'GB3'!$D$4:$Q$31</definedName>
    <definedName name="_xlnm.Print_Area" localSheetId="0">Obsah!$D$3:$H$37</definedName>
    <definedName name="Posledni_abs" localSheetId="3">'B5.3.3'!#REF!</definedName>
    <definedName name="Posledni_abs" localSheetId="4">'B5.3.4'!#REF!</definedName>
    <definedName name="Posledni_abs" localSheetId="5">'B5.3.5'!#REF!</definedName>
    <definedName name="Posledni_abs" localSheetId="6">'B5.3.6'!#REF!</definedName>
    <definedName name="Posledni_abs" localSheetId="7">'B5.3.7'!#REF!</definedName>
    <definedName name="Posledni_abs" localSheetId="8">'B5.3.8'!#REF!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5" i="38" l="1"/>
  <c r="S29" i="38" s="1"/>
  <c r="S19" i="38"/>
  <c r="S23" i="38" s="1"/>
  <c r="S15" i="38"/>
  <c r="S14" i="38"/>
  <c r="S13" i="38" l="1"/>
  <c r="S32" i="38" s="1"/>
  <c r="S22" i="38"/>
  <c r="S28" i="38"/>
  <c r="S17" i="38" l="1"/>
  <c r="S34" i="38"/>
  <c r="S16" i="38"/>
  <c r="R25" i="38"/>
  <c r="R29" i="38" s="1"/>
  <c r="R19" i="38"/>
  <c r="R23" i="38" s="1"/>
  <c r="R15" i="38"/>
  <c r="R14" i="38"/>
  <c r="R13" i="38" s="1"/>
  <c r="R17" i="38" l="1"/>
  <c r="R28" i="38"/>
  <c r="R34" i="38"/>
  <c r="R32" i="38"/>
  <c r="R22" i="38"/>
  <c r="R16" i="38"/>
  <c r="Q25" i="38" l="1"/>
  <c r="Q29" i="38" s="1"/>
  <c r="Q19" i="38"/>
  <c r="Q22" i="38" s="1"/>
  <c r="Q15" i="38"/>
  <c r="Q14" i="38"/>
  <c r="Q23" i="38" l="1"/>
  <c r="Q13" i="38"/>
  <c r="Q28" i="38"/>
  <c r="Q34" i="38" l="1"/>
  <c r="Q32" i="38"/>
  <c r="Q16" i="38"/>
  <c r="Q17" i="38"/>
  <c r="O25" i="38" l="1"/>
  <c r="O29" i="38" s="1"/>
  <c r="O19" i="38"/>
  <c r="O22" i="38" s="1"/>
  <c r="O15" i="38"/>
  <c r="O14" i="38"/>
  <c r="O23" i="38" l="1"/>
  <c r="O13" i="38"/>
  <c r="O16" i="38" s="1"/>
  <c r="O32" i="38"/>
  <c r="O28" i="38"/>
  <c r="O17" i="38"/>
  <c r="L20" i="25"/>
  <c r="K20" i="25"/>
  <c r="J20" i="25"/>
  <c r="L19" i="25"/>
  <c r="K19" i="25"/>
  <c r="J19" i="25"/>
  <c r="L18" i="25"/>
  <c r="K18" i="25"/>
  <c r="J18" i="25"/>
  <c r="L30" i="25"/>
  <c r="K30" i="25"/>
  <c r="J30" i="25"/>
  <c r="L29" i="25"/>
  <c r="K29" i="25"/>
  <c r="J29" i="25"/>
  <c r="L28" i="25"/>
  <c r="K28" i="25"/>
  <c r="J28" i="25"/>
  <c r="L40" i="25"/>
  <c r="K40" i="25"/>
  <c r="J40" i="25"/>
  <c r="L39" i="25"/>
  <c r="K39" i="25"/>
  <c r="J39" i="25"/>
  <c r="L38" i="25"/>
  <c r="K38" i="25"/>
  <c r="J38" i="25"/>
  <c r="N14" i="38"/>
  <c r="N15" i="38"/>
  <c r="N25" i="38"/>
  <c r="N28" i="38" s="1"/>
  <c r="N19" i="38"/>
  <c r="N22" i="38" s="1"/>
  <c r="T14" i="38"/>
  <c r="T15" i="38"/>
  <c r="T25" i="38"/>
  <c r="T29" i="38" s="1"/>
  <c r="T19" i="38"/>
  <c r="T22" i="38" s="1"/>
  <c r="M40" i="25"/>
  <c r="M39" i="25"/>
  <c r="M38" i="25"/>
  <c r="M30" i="25"/>
  <c r="M29" i="25"/>
  <c r="M28" i="25"/>
  <c r="M20" i="25"/>
  <c r="M19" i="25"/>
  <c r="M18" i="25"/>
  <c r="M14" i="38"/>
  <c r="M15" i="38"/>
  <c r="M25" i="38"/>
  <c r="M29" i="38" s="1"/>
  <c r="M19" i="38"/>
  <c r="M23" i="38" s="1"/>
  <c r="L34" i="38"/>
  <c r="K34" i="38"/>
  <c r="J34" i="38"/>
  <c r="L32" i="38"/>
  <c r="K32" i="38"/>
  <c r="J32" i="38"/>
  <c r="F43" i="1"/>
  <c r="F41" i="1"/>
  <c r="F39" i="1"/>
  <c r="F12" i="1"/>
  <c r="F32" i="1"/>
  <c r="F36" i="1"/>
  <c r="F34" i="1"/>
  <c r="F30" i="1"/>
  <c r="F28" i="1"/>
  <c r="F26" i="1"/>
  <c r="F24" i="1"/>
  <c r="F22" i="1"/>
  <c r="F20" i="1"/>
  <c r="F18" i="1"/>
  <c r="F14" i="1"/>
  <c r="F16" i="1"/>
  <c r="F10" i="1"/>
  <c r="O34" i="38" l="1"/>
  <c r="N29" i="38"/>
  <c r="M28" i="38"/>
  <c r="M22" i="38"/>
  <c r="N23" i="38"/>
  <c r="T13" i="38"/>
  <c r="T17" i="38" s="1"/>
  <c r="T28" i="38"/>
  <c r="N13" i="38"/>
  <c r="N32" i="38" s="1"/>
  <c r="M13" i="38"/>
  <c r="T23" i="38"/>
  <c r="N16" i="38" l="1"/>
  <c r="N17" i="38"/>
  <c r="N34" i="38"/>
  <c r="T34" i="38"/>
  <c r="T16" i="38"/>
  <c r="T32" i="38"/>
  <c r="M34" i="38"/>
  <c r="M17" i="38"/>
  <c r="M32" i="38"/>
  <c r="M16" i="38"/>
</calcChain>
</file>

<file path=xl/sharedStrings.xml><?xml version="1.0" encoding="utf-8"?>
<sst xmlns="http://schemas.openxmlformats.org/spreadsheetml/2006/main" count="1444" uniqueCount="229">
  <si>
    <t>Údaje za střední vzdělávání s výučním listem a za střední vzdělávání s maturitní zkouškou jsou včetně zkráceného studia, komentář platí pro všechny zřizovatele.</t>
  </si>
  <si>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</si>
  <si>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</si>
  <si>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</si>
  <si>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</si>
  <si>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</si>
  <si>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</si>
  <si>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</si>
  <si>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 xml:space="preserve"> kraj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</si>
  <si>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</si>
  <si>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</si>
  <si>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</si>
  <si>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</si>
  <si>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</si>
  <si>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</si>
  <si>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</si>
  <si>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</si>
  <si>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</si>
  <si>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</si>
  <si>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</si>
  <si>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</si>
  <si>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</si>
  <si>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</si>
  <si>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</si>
  <si>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</si>
  <si>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</si>
  <si>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</si>
  <si>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</si>
  <si>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</si>
  <si>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</si>
  <si>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</si>
  <si>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</si>
  <si>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</si>
  <si>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</si>
  <si>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</si>
  <si>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</si>
  <si>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</si>
  <si>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</si>
  <si>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</si>
  <si>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</si>
  <si>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</si>
  <si>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</si>
  <si>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</si>
  <si>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</si>
  <si>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</si>
  <si>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</si>
  <si>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</si>
  <si>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</si>
  <si>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</si>
  <si>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</si>
  <si>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</si>
  <si>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</si>
  <si>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</si>
  <si>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</si>
  <si>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</si>
  <si>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1)</t>
  </si>
  <si>
    <t>Forma vzdělávání
Zřizovatel</t>
  </si>
  <si>
    <t>Žáci</t>
  </si>
  <si>
    <t>Nově přijatí</t>
  </si>
  <si>
    <t>Absolventi</t>
  </si>
  <si>
    <t>Zřizovatel
Druh vzdělávání</t>
  </si>
  <si>
    <t>2)</t>
  </si>
  <si>
    <t xml:space="preserve"> střední vzdělávání </t>
  </si>
  <si>
    <t xml:space="preserve"> nástavbové studium</t>
  </si>
  <si>
    <t>.</t>
  </si>
  <si>
    <t xml:space="preserve"> střední vzdělávání s maturitní zkouškou</t>
  </si>
  <si>
    <t> . </t>
  </si>
  <si>
    <t>v tis. Kč</t>
  </si>
  <si>
    <t xml:space="preserve"> neinvestiční výdaje</t>
  </si>
  <si>
    <t xml:space="preserve"> investiční výdaje</t>
  </si>
  <si>
    <t>v %</t>
  </si>
  <si>
    <t>Výdaje z rozpočtu kapitoly 700-Obce a DSO, KÚ</t>
  </si>
  <si>
    <t>HDP v mld. Kč v běžných cenách</t>
  </si>
  <si>
    <t>Zaměstnanci celkem</t>
  </si>
  <si>
    <t>Nominální mzda (v běžných cenách)</t>
  </si>
  <si>
    <t xml:space="preserve">Index spotřebitelských cen a meziroční inflace </t>
  </si>
  <si>
    <t>Tab. B5.3.1:</t>
  </si>
  <si>
    <t/>
  </si>
  <si>
    <t>Tab. B5.3.2:</t>
  </si>
  <si>
    <t>Komentáře:</t>
  </si>
  <si>
    <t>Tab. B5.3.4:</t>
  </si>
  <si>
    <t>Tab. B5.3.5:</t>
  </si>
  <si>
    <t>Tab. B5.3.6:</t>
  </si>
  <si>
    <t>Tab. B5.3.7:</t>
  </si>
  <si>
    <t>Tab. B5.3.8:</t>
  </si>
  <si>
    <t>Tab. B5.3.12:</t>
  </si>
  <si>
    <t>Text</t>
  </si>
  <si>
    <t>Tabulka 1</t>
  </si>
  <si>
    <t>Tabulka 3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</si>
  <si>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</si>
  <si>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</si>
  <si>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</si>
  <si>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</si>
  <si>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</si>
  <si>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</si>
  <si>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</si>
  <si>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Tabulka 15</t>
  </si>
  <si>
    <t xml:space="preserve">   </t>
  </si>
  <si>
    <t>Zdroje dat jsou uvedeny v zápatí jednotlivých tabulek</t>
  </si>
  <si>
    <t>Všechny formy vzdělávání</t>
  </si>
  <si>
    <t>Ostatní formy vzdělávání</t>
  </si>
  <si>
    <t>Tab. B5.3.3:</t>
  </si>
  <si>
    <t>Absolventky</t>
  </si>
  <si>
    <t>Nově přijaté</t>
  </si>
  <si>
    <t>Dívky</t>
  </si>
  <si>
    <t xml:space="preserve"> střední vzdělávání s výučním listem</t>
  </si>
  <si>
    <t>Druh vzdělávání
Zřizovatel</t>
  </si>
  <si>
    <t>CZ063</t>
  </si>
  <si>
    <t>CZ064</t>
  </si>
  <si>
    <t>Denní forma vzdělávání</t>
  </si>
  <si>
    <t>Veřejný</t>
  </si>
  <si>
    <t>Církev</t>
  </si>
  <si>
    <t>SŠ – odborné vzdělávání, denní forma vzdělávání – nově přijatí</t>
  </si>
  <si>
    <t>Tab. B5.3.10:</t>
  </si>
  <si>
    <t>Tab. B5.3.11:</t>
  </si>
  <si>
    <t>Tabulka 4</t>
  </si>
  <si>
    <t>z toho</t>
  </si>
  <si>
    <t xml:space="preserve"> učitelé</t>
  </si>
  <si>
    <t xml:space="preserve"> učitelé odborného výcviku</t>
  </si>
  <si>
    <t>z toho: SOU včetně SPV</t>
  </si>
  <si>
    <t>z toho: SOŠ a konzervatoře (bez konzervatoří pro žáky se zdravotním postižením)</t>
  </si>
  <si>
    <t>Tab. B5.3.14</t>
  </si>
  <si>
    <t xml:space="preserve">SŠ – odborné vzdělávání – školy </t>
  </si>
  <si>
    <t xml:space="preserve">SŠ – odborné vzdělávání, denní forma vzdělávání – třídy </t>
  </si>
  <si>
    <t xml:space="preserve">SŠ – odborné vzdělávání  – žáci, nově přijatí a absolventi </t>
  </si>
  <si>
    <t xml:space="preserve">SŠ – odborné vzdělávání  – dívky, nově přijaté a absolventky </t>
  </si>
  <si>
    <t xml:space="preserve">SŠ – odborné vzdělávání, denní forma vzdělávání –  žáci, nově </t>
  </si>
  <si>
    <t>SŠ – odborné vzdělávání, ostatní formy vzdělávání –  žáci, nově</t>
  </si>
  <si>
    <t xml:space="preserve">SŠ – odborné vzdělávání, denní forma vzdělávání – žáci </t>
  </si>
  <si>
    <t>SŠ – odborné vzdělávání, denní forma vzdělávání – absolventi</t>
  </si>
  <si>
    <t xml:space="preserve">SŠ – odborné vzdělávání a konzervatoře – zaměstnanci </t>
  </si>
  <si>
    <t xml:space="preserve">1) </t>
  </si>
  <si>
    <t>Údaje včetně středisek praktického vyučování.</t>
  </si>
  <si>
    <t>Údaje včetně konzervatoří, neboť před rokem 2006 nebyly konzervatoře vykazovány samostatně a nelze je od středních škol oddělit.</t>
  </si>
  <si>
    <t>SŠ – odborné vzdělávání a konzervatoře – průměrné měsíční mzdy</t>
  </si>
  <si>
    <t>Meziroční inflace</t>
  </si>
  <si>
    <r>
      <t>Celkové výdaje za odborné vzdělávání</t>
    </r>
    <r>
      <rPr>
        <b/>
        <vertAlign val="superscript"/>
        <sz val="10"/>
        <rFont val="Arial Narrow"/>
        <family val="2"/>
        <charset val="238"/>
      </rPr>
      <t>2)</t>
    </r>
  </si>
  <si>
    <t>Podíl výdajů na odborné vzdělávání z celkových výdajů na školství a podíl na HDP</t>
  </si>
  <si>
    <t>Výdaje na OV v % HDP</t>
  </si>
  <si>
    <t xml:space="preserve">Výdaje z rozpočtu kapitoly 333-MŠMT </t>
  </si>
  <si>
    <t>Tabulka 16</t>
  </si>
  <si>
    <t>3)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</si>
  <si>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1),3)</t>
    </r>
  </si>
  <si>
    <t>Všichni zřizovatelé (bez jiných rezorů)</t>
  </si>
  <si>
    <t>B5.3 Střední školy vyučující obory odborného vzdělávání (včetně nástavbového studia)</t>
  </si>
  <si>
    <t>Včetně zkráceného studia.</t>
  </si>
  <si>
    <r>
      <t>Střední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</si>
  <si>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</si>
  <si>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</si>
  <si>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4)</t>
  </si>
  <si>
    <t>Včetně vedoucích zaměstnanců.</t>
  </si>
  <si>
    <r>
      <t xml:space="preserve"> učitelé</t>
    </r>
    <r>
      <rPr>
        <vertAlign val="superscript"/>
        <sz val="10"/>
        <rFont val="Arial Narrow"/>
        <family val="2"/>
        <charset val="238"/>
      </rPr>
      <t>3)</t>
    </r>
  </si>
  <si>
    <t>Tab. B5.3.13</t>
  </si>
  <si>
    <t>Všichni zřizovatelé (bez jiných resortů)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</si>
  <si>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</si>
  <si>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r>
      <t>Všichni zřizovatelé (bez jiných resortů)</t>
    </r>
    <r>
      <rPr>
        <b/>
        <vertAlign val="superscript"/>
        <sz val="10"/>
        <rFont val="Arial Narrow"/>
        <family val="2"/>
        <charset val="238"/>
      </rPr>
      <t>1),2)</t>
    </r>
  </si>
  <si>
    <t>Od roku 2008 nejsou k dispozici údaje o dotacích soukromým školám v potřebném členění.</t>
  </si>
  <si>
    <t>Tabulka 2</t>
  </si>
  <si>
    <t>Tabulka 5</t>
  </si>
  <si>
    <t>Obrazová příloha</t>
  </si>
  <si>
    <t>Graf 1</t>
  </si>
  <si>
    <t>Graf 2</t>
  </si>
  <si>
    <t>Graf 3</t>
  </si>
  <si>
    <t>Obr. B1:</t>
  </si>
  <si>
    <t>Obr. B2:</t>
  </si>
  <si>
    <t>Obr. B3:</t>
  </si>
  <si>
    <t>Střední vzdělávání s výučním listem a střední vzdělávání s maturitní zkouškou včetně zkráceného studia.</t>
  </si>
  <si>
    <t xml:space="preserve">  střední vzdělávání</t>
  </si>
  <si>
    <t xml:space="preserve">  střední vzdělávání s výučním listem</t>
  </si>
  <si>
    <t xml:space="preserve">  střední vzdělávání s maturitní zkouškou</t>
  </si>
  <si>
    <t xml:space="preserve">  nástavbové studium</t>
  </si>
  <si>
    <t>Do školního roku 2005/06 jsou školy započteny podle počtu jednotlivých typů škol, od školního roku 2006/07 je uveden počet středních škol bez ohledu na počet jejich pracovišť.</t>
  </si>
  <si>
    <t>Podíl výdajů na odborné vzdělávání
na celkových výdajích na školství</t>
  </si>
  <si>
    <t xml:space="preserve"> </t>
  </si>
  <si>
    <t>2011/12</t>
  </si>
  <si>
    <t>Zdroj: databáze MŠMT</t>
  </si>
  <si>
    <t>Zdroj: databáze MŠMT, ČSÚ</t>
  </si>
  <si>
    <t>Obsah</t>
  </si>
  <si>
    <t>2012/13</t>
  </si>
  <si>
    <t>Kraj Vysočina</t>
  </si>
  <si>
    <t>2013/14</t>
  </si>
  <si>
    <t xml:space="preserve"> privátní sektor</t>
  </si>
  <si>
    <t xml:space="preserve"> Privátní sektor</t>
  </si>
  <si>
    <t>2014/15</t>
  </si>
  <si>
    <t>Tab. B5.3.9:</t>
  </si>
  <si>
    <t>2015/16</t>
  </si>
  <si>
    <r>
      <t>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</si>
  <si>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>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</si>
  <si>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>Nástavbové studium</t>
  </si>
  <si>
    <t>Od roku 2015 se přepočtené počty zaměstnanců podle oborů nesledují.</t>
  </si>
  <si>
    <t>Od roku 2015 se mzdy podle oborů nesledují.</t>
  </si>
  <si>
    <t>Od roku 2015 se údaje nesledují.</t>
  </si>
  <si>
    <t xml:space="preserve">SŠ – odborné vzdělávání  – výdaje včetně konzervatoří a VOŠ </t>
  </si>
  <si>
    <t>2016/17</t>
  </si>
  <si>
    <t>2017/18</t>
  </si>
  <si>
    <t>Reálná mzda (ve stálých cenách roku 2015)</t>
  </si>
  <si>
    <t>Index spotřebitelských cen
(rok 2015 = 100)</t>
  </si>
  <si>
    <t>2018/19</t>
  </si>
  <si>
    <t>2019/20</t>
  </si>
  <si>
    <t>Zdroj: Státní závěrečný účet, ZÚ - kapitola 333-MŠMT; 700-Obce a DSO, KÚ; ČSÚ; monitor.statnipokladna.cz</t>
  </si>
  <si>
    <t>Celkové výdaje kapitoly 333-MŠMT a kapitoly 700-Obce (část vzdělávání). V celkových výdajích jsou zahrnuty výdaje na paragrafy 3121, 3126, 3129, 3128, 3125, 3122, 3127, 3124, 3123, 3150. Podle změn v rozpočtové skladbě platných od září 2006 došlo k zahrnutí školních hospodářství pod paragraf středisek praktického vyučování.</t>
  </si>
  <si>
    <t xml:space="preserve">V celkových výdajích jsou zahrnuty výdaje na paragrafy (kódy): 3122, 3124, 3126, 3127, 3150, 3123, 3125. Podle změn v rozpočtové skladbě platných od září 2006 došlo k zahrnutí školních hospodářství pod paragraf středisek praktického vyučování a vzhledem k nemožnosti je oddělit jsou od roku 2007 uváděna v rámci výdajů na střední odborná učiliště a střední školy. </t>
  </si>
  <si>
    <t>2020/21</t>
  </si>
  <si>
    <t>Údaje za všechny formy vzdělávání a včetně zkráceného studia.</t>
  </si>
  <si>
    <t>Údaje včetně zkráceného studia.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</si>
  <si>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</si>
  <si>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</si>
  <si>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</si>
  <si>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</si>
  <si>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</si>
  <si>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</si>
  <si>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</si>
  <si>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</si>
  <si>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2021/22</t>
  </si>
  <si>
    <t>ve školním roce 2011/12 až 2021/22 – podle formy vzdělávání a zřizovatele</t>
  </si>
  <si>
    <t>ve školním roce 2011/12 až 2021/22 – podle území</t>
  </si>
  <si>
    <t xml:space="preserve">ve školním roce 2011/12 až 2021/22 – podle formy vzdělávání a zřizovatele </t>
  </si>
  <si>
    <t>ve školním roce 2011/12 až 2021/22 – podle formy vzdělávání a zřizovatele</t>
  </si>
  <si>
    <t>ve školním roce 2011/12 až 2021/22 – podle zřizovatele a druhu vzdělávání</t>
  </si>
  <si>
    <t>přijatí a absolventi ve školním roce 2011/12 až 2021/22 – podle zřizovatele a druhu vzdělávání</t>
  </si>
  <si>
    <t xml:space="preserve">v letech 2011 až 2021 </t>
  </si>
  <si>
    <t xml:space="preserve">(přepočtené počty) v letech 2011 až 2021 (bez škol pro žáky se SVP) </t>
  </si>
  <si>
    <t>zaměstnanců v letech 2011 až 2021 (bez škol pro žáky se SVP)</t>
  </si>
  <si>
    <t xml:space="preserve">SŠ – odborné vzdělávání, denní forma vzdělávání – struktura škol ve školním roce 2011/12 až 2021/22 – podle počtu žáků </t>
  </si>
  <si>
    <t>SŠ – odborné vzdělávání – struktura žáků ve školním roce 2011/12 až 2021/22 – podle druhu vzdělávání</t>
  </si>
  <si>
    <t>SŠ – odborné vzdělávání, denní forma vzdělávání – poměrové ukazatele ve školním roce 2011/12 až 2021/22</t>
  </si>
  <si>
    <t>průměrný počet žáků na školu</t>
  </si>
  <si>
    <t>průměrný počet žáků na třídu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</si>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</sst>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000"/>
    <numFmt numFmtId="170" formatCode="0.0"/>
    <numFmt numFmtId="171" formatCode="#,##0.0_ ;[Red]\-#,##0.0\ "/>
    <numFmt numFmtId="172" formatCode="#,##0.00_ ;[Red]\-#,##0.00\ ;\–\ "/>
    <numFmt numFmtId="173" formatCode="#,##0_ ;[Red]\-#,##0\ 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2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49" fontId="7" fillId="4" borderId="9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4" borderId="10" xfId="0" applyNumberFormat="1" applyFont="1" applyFill="1" applyBorder="1" applyAlignment="1">
      <alignment horizontal="right" vertical="center"/>
    </xf>
    <xf numFmtId="49" fontId="7" fillId="4" borderId="11" xfId="0" applyNumberFormat="1" applyFont="1" applyFill="1" applyBorder="1" applyAlignment="1">
      <alignment horizontal="left" vertical="center"/>
    </xf>
    <xf numFmtId="165" fontId="14" fillId="5" borderId="12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49" fontId="7" fillId="4" borderId="15" xfId="0" applyNumberFormat="1" applyFont="1" applyFill="1" applyBorder="1" applyAlignment="1">
      <alignment horizontal="left" vertical="center"/>
    </xf>
    <xf numFmtId="49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horizontal="left" vertical="center"/>
    </xf>
    <xf numFmtId="49" fontId="7" fillId="4" borderId="19" xfId="0" applyNumberFormat="1" applyFont="1" applyFill="1" applyBorder="1" applyAlignment="1">
      <alignment horizontal="left" vertical="center"/>
    </xf>
    <xf numFmtId="49" fontId="7" fillId="4" borderId="19" xfId="0" applyNumberFormat="1" applyFont="1" applyFill="1" applyBorder="1" applyAlignment="1">
      <alignment horizontal="right" vertical="center"/>
    </xf>
    <xf numFmtId="49" fontId="7" fillId="4" borderId="20" xfId="0" applyNumberFormat="1" applyFont="1" applyFill="1" applyBorder="1" applyAlignment="1">
      <alignment horizontal="left" vertical="center"/>
    </xf>
    <xf numFmtId="165" fontId="14" fillId="5" borderId="21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vertical="center"/>
    </xf>
    <xf numFmtId="49" fontId="7" fillId="4" borderId="23" xfId="0" applyNumberFormat="1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0" fontId="17" fillId="0" borderId="27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16" fillId="0" borderId="27" xfId="0" applyFont="1" applyBorder="1"/>
    <xf numFmtId="0" fontId="17" fillId="0" borderId="27" xfId="0" applyFont="1" applyBorder="1"/>
    <xf numFmtId="49" fontId="8" fillId="4" borderId="28" xfId="0" applyNumberFormat="1" applyFont="1" applyFill="1" applyBorder="1" applyAlignment="1">
      <alignment vertical="center"/>
    </xf>
    <xf numFmtId="49" fontId="8" fillId="4" borderId="29" xfId="0" applyNumberFormat="1" applyFont="1" applyFill="1" applyBorder="1" applyAlignment="1">
      <alignment horizontal="left" vertical="center"/>
    </xf>
    <xf numFmtId="49" fontId="8" fillId="4" borderId="29" xfId="0" applyNumberFormat="1" applyFont="1" applyFill="1" applyBorder="1" applyAlignment="1">
      <alignment horizontal="right" vertical="center"/>
    </xf>
    <xf numFmtId="49" fontId="8" fillId="4" borderId="30" xfId="0" applyNumberFormat="1" applyFont="1" applyFill="1" applyBorder="1" applyAlignment="1">
      <alignment horizontal="left" vertical="center"/>
    </xf>
    <xf numFmtId="165" fontId="8" fillId="5" borderId="31" xfId="0" applyNumberFormat="1" applyFont="1" applyFill="1" applyBorder="1" applyAlignment="1">
      <alignment horizontal="right" vertical="center"/>
    </xf>
    <xf numFmtId="49" fontId="14" fillId="4" borderId="32" xfId="0" applyNumberFormat="1" applyFont="1" applyFill="1" applyBorder="1" applyAlignment="1">
      <alignment vertical="center"/>
    </xf>
    <xf numFmtId="49" fontId="14" fillId="4" borderId="33" xfId="0" applyNumberFormat="1" applyFont="1" applyFill="1" applyBorder="1" applyAlignment="1">
      <alignment horizontal="left" vertical="center"/>
    </xf>
    <xf numFmtId="49" fontId="14" fillId="4" borderId="33" xfId="0" applyNumberFormat="1" applyFont="1" applyFill="1" applyBorder="1" applyAlignment="1">
      <alignment horizontal="right" vertical="center"/>
    </xf>
    <xf numFmtId="49" fontId="14" fillId="4" borderId="34" xfId="0" applyNumberFormat="1" applyFont="1" applyFill="1" applyBorder="1" applyAlignment="1">
      <alignment horizontal="left" vertical="center"/>
    </xf>
    <xf numFmtId="165" fontId="14" fillId="5" borderId="35" xfId="0" applyNumberFormat="1" applyFont="1" applyFill="1" applyBorder="1" applyAlignment="1">
      <alignment horizontal="right" vertical="center"/>
    </xf>
    <xf numFmtId="49" fontId="8" fillId="4" borderId="36" xfId="0" applyNumberFormat="1" applyFont="1" applyFill="1" applyBorder="1" applyAlignment="1">
      <alignment vertical="center"/>
    </xf>
    <xf numFmtId="49" fontId="8" fillId="4" borderId="37" xfId="0" applyNumberFormat="1" applyFont="1" applyFill="1" applyBorder="1" applyAlignment="1">
      <alignment horizontal="left" vertical="center"/>
    </xf>
    <xf numFmtId="49" fontId="8" fillId="4" borderId="37" xfId="0" applyNumberFormat="1" applyFont="1" applyFill="1" applyBorder="1" applyAlignment="1">
      <alignment horizontal="right" vertical="center"/>
    </xf>
    <xf numFmtId="49" fontId="8" fillId="4" borderId="38" xfId="0" applyNumberFormat="1" applyFont="1" applyFill="1" applyBorder="1" applyAlignment="1">
      <alignment horizontal="left" vertical="center"/>
    </xf>
    <xf numFmtId="165" fontId="8" fillId="5" borderId="39" xfId="0" applyNumberFormat="1" applyFont="1" applyFill="1" applyBorder="1" applyAlignment="1">
      <alignment horizontal="right" vertical="center"/>
    </xf>
    <xf numFmtId="165" fontId="14" fillId="5" borderId="41" xfId="0" applyNumberFormat="1" applyFont="1" applyFill="1" applyBorder="1" applyAlignment="1">
      <alignment horizontal="right" vertical="center"/>
    </xf>
    <xf numFmtId="49" fontId="6" fillId="4" borderId="42" xfId="0" applyNumberFormat="1" applyFont="1" applyFill="1" applyBorder="1" applyAlignment="1">
      <alignment horizontal="centerContinuous" vertical="center"/>
    </xf>
    <xf numFmtId="49" fontId="6" fillId="4" borderId="43" xfId="0" applyNumberFormat="1" applyFont="1" applyFill="1" applyBorder="1" applyAlignment="1">
      <alignment horizontal="centerContinuous" vertical="center"/>
    </xf>
    <xf numFmtId="165" fontId="6" fillId="4" borderId="44" xfId="0" applyNumberFormat="1" applyFont="1" applyFill="1" applyBorder="1" applyAlignment="1">
      <alignment horizontal="centerContinuous" vertical="center"/>
    </xf>
    <xf numFmtId="49" fontId="6" fillId="4" borderId="36" xfId="0" applyNumberFormat="1" applyFont="1" applyFill="1" applyBorder="1" applyAlignment="1">
      <alignment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right" vertical="center"/>
    </xf>
    <xf numFmtId="49" fontId="6" fillId="4" borderId="38" xfId="0" applyNumberFormat="1" applyFont="1" applyFill="1" applyBorder="1" applyAlignment="1">
      <alignment horizontal="left" vertical="center"/>
    </xf>
    <xf numFmtId="49" fontId="7" fillId="4" borderId="45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right" vertical="center"/>
    </xf>
    <xf numFmtId="49" fontId="7" fillId="4" borderId="34" xfId="0" applyNumberFormat="1" applyFont="1" applyFill="1" applyBorder="1" applyAlignment="1">
      <alignment horizontal="left" vertical="center"/>
    </xf>
    <xf numFmtId="49" fontId="7" fillId="4" borderId="46" xfId="0" applyNumberFormat="1" applyFont="1" applyFill="1" applyBorder="1" applyAlignment="1">
      <alignment horizontal="left" vertical="center"/>
    </xf>
    <xf numFmtId="49" fontId="7" fillId="4" borderId="46" xfId="0" applyNumberFormat="1" applyFont="1" applyFill="1" applyBorder="1" applyAlignment="1">
      <alignment horizontal="right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6" fillId="4" borderId="51" xfId="0" applyNumberFormat="1" applyFont="1" applyFill="1" applyBorder="1" applyAlignment="1">
      <alignment horizontal="centerContinuous" vertical="center"/>
    </xf>
    <xf numFmtId="49" fontId="6" fillId="4" borderId="52" xfId="0" applyNumberFormat="1" applyFont="1" applyFill="1" applyBorder="1" applyAlignment="1">
      <alignment horizontal="centerContinuous" vertical="center"/>
    </xf>
    <xf numFmtId="49" fontId="7" fillId="4" borderId="53" xfId="0" applyNumberFormat="1" applyFont="1" applyFill="1" applyBorder="1" applyAlignment="1">
      <alignment vertical="center"/>
    </xf>
    <xf numFmtId="49" fontId="8" fillId="4" borderId="43" xfId="0" applyNumberFormat="1" applyFont="1" applyFill="1" applyBorder="1" applyAlignment="1">
      <alignment horizontal="centerContinuous" vertical="center"/>
    </xf>
    <xf numFmtId="49" fontId="7" fillId="4" borderId="54" xfId="0" applyNumberFormat="1" applyFont="1" applyFill="1" applyBorder="1" applyAlignment="1">
      <alignment vertical="center"/>
    </xf>
    <xf numFmtId="0" fontId="13" fillId="4" borderId="55" xfId="0" applyFont="1" applyFill="1" applyBorder="1" applyAlignment="1">
      <alignment horizontal="center" vertical="top"/>
    </xf>
    <xf numFmtId="49" fontId="7" fillId="4" borderId="58" xfId="0" applyNumberFormat="1" applyFont="1" applyFill="1" applyBorder="1" applyAlignment="1">
      <alignment vertical="center"/>
    </xf>
    <xf numFmtId="166" fontId="14" fillId="5" borderId="12" xfId="0" applyNumberFormat="1" applyFont="1" applyFill="1" applyBorder="1" applyAlignment="1">
      <alignment horizontal="right" vertical="center"/>
    </xf>
    <xf numFmtId="166" fontId="14" fillId="5" borderId="25" xfId="0" applyNumberFormat="1" applyFont="1" applyFill="1" applyBorder="1" applyAlignment="1">
      <alignment horizontal="right" vertical="center"/>
    </xf>
    <xf numFmtId="165" fontId="8" fillId="4" borderId="43" xfId="0" applyNumberFormat="1" applyFont="1" applyFill="1" applyBorder="1" applyAlignment="1">
      <alignment horizontal="centerContinuous" vertical="center"/>
    </xf>
    <xf numFmtId="165" fontId="8" fillId="4" borderId="59" xfId="0" applyNumberFormat="1" applyFont="1" applyFill="1" applyBorder="1" applyAlignment="1">
      <alignment horizontal="centerContinuous" vertical="center"/>
    </xf>
    <xf numFmtId="49" fontId="14" fillId="4" borderId="28" xfId="0" applyNumberFormat="1" applyFont="1" applyFill="1" applyBorder="1" applyAlignment="1">
      <alignment vertical="center"/>
    </xf>
    <xf numFmtId="49" fontId="14" fillId="4" borderId="5" xfId="0" applyNumberFormat="1" applyFont="1" applyFill="1" applyBorder="1" applyAlignment="1">
      <alignment vertical="center"/>
    </xf>
    <xf numFmtId="49" fontId="14" fillId="4" borderId="36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49" fontId="8" fillId="4" borderId="42" xfId="0" applyNumberFormat="1" applyFont="1" applyFill="1" applyBorder="1" applyAlignment="1">
      <alignment horizontal="centerContinuous" vertical="center"/>
    </xf>
    <xf numFmtId="49" fontId="7" fillId="4" borderId="60" xfId="0" applyNumberFormat="1" applyFont="1" applyFill="1" applyBorder="1" applyAlignment="1">
      <alignment horizontal="left" vertical="center"/>
    </xf>
    <xf numFmtId="49" fontId="7" fillId="4" borderId="36" xfId="0" applyNumberFormat="1" applyFont="1" applyFill="1" applyBorder="1" applyAlignment="1">
      <alignment vertical="center"/>
    </xf>
    <xf numFmtId="49" fontId="7" fillId="4" borderId="38" xfId="0" applyNumberFormat="1" applyFont="1" applyFill="1" applyBorder="1" applyAlignment="1">
      <alignment horizontal="left" vertical="center"/>
    </xf>
    <xf numFmtId="165" fontId="7" fillId="5" borderId="12" xfId="0" applyNumberFormat="1" applyFont="1" applyFill="1" applyBorder="1" applyAlignment="1">
      <alignment horizontal="right" vertical="center"/>
    </xf>
    <xf numFmtId="165" fontId="8" fillId="4" borderId="52" xfId="0" applyNumberFormat="1" applyFont="1" applyFill="1" applyBorder="1" applyAlignment="1">
      <alignment horizontal="centerContinuous" vertical="center"/>
    </xf>
    <xf numFmtId="165" fontId="8" fillId="4" borderId="61" xfId="0" applyNumberFormat="1" applyFont="1" applyFill="1" applyBorder="1" applyAlignment="1">
      <alignment horizontal="centerContinuous" vertical="center"/>
    </xf>
    <xf numFmtId="49" fontId="7" fillId="4" borderId="62" xfId="0" applyNumberFormat="1" applyFont="1" applyFill="1" applyBorder="1" applyAlignment="1">
      <alignment vertical="center"/>
    </xf>
    <xf numFmtId="168" fontId="14" fillId="5" borderId="25" xfId="0" applyNumberFormat="1" applyFont="1" applyFill="1" applyBorder="1" applyAlignment="1">
      <alignment horizontal="right" vertical="center"/>
    </xf>
    <xf numFmtId="49" fontId="7" fillId="4" borderId="63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vertical="center"/>
      <protection hidden="1"/>
    </xf>
    <xf numFmtId="49" fontId="6" fillId="4" borderId="51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2" xfId="0" applyNumberFormat="1" applyFont="1" applyFill="1" applyBorder="1" applyAlignment="1" applyProtection="1">
      <alignment horizontal="centerContinuous" vertical="center"/>
      <protection locked="0"/>
    </xf>
    <xf numFmtId="49" fontId="6" fillId="4" borderId="61" xfId="0" applyNumberFormat="1" applyFont="1" applyFill="1" applyBorder="1" applyAlignment="1" applyProtection="1">
      <alignment horizontal="centerContinuous"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49" fontId="8" fillId="4" borderId="36" xfId="0" applyNumberFormat="1" applyFont="1" applyFill="1" applyBorder="1" applyAlignment="1" applyProtection="1">
      <alignment vertical="center"/>
      <protection locked="0"/>
    </xf>
    <xf numFmtId="49" fontId="8" fillId="4" borderId="37" xfId="0" applyNumberFormat="1" applyFont="1" applyFill="1" applyBorder="1" applyAlignment="1" applyProtection="1">
      <alignment horizontal="left" vertical="center"/>
      <protection locked="0"/>
    </xf>
    <xf numFmtId="49" fontId="8" fillId="4" borderId="37" xfId="0" applyNumberFormat="1" applyFont="1" applyFill="1" applyBorder="1" applyAlignment="1" applyProtection="1">
      <alignment horizontal="right" vertical="center"/>
      <protection locked="0"/>
    </xf>
    <xf numFmtId="49" fontId="8" fillId="4" borderId="38" xfId="0" applyNumberFormat="1" applyFont="1" applyFill="1" applyBorder="1" applyAlignment="1" applyProtection="1">
      <alignment horizontal="left" vertical="center"/>
      <protection locked="0"/>
    </xf>
    <xf numFmtId="49" fontId="7" fillId="4" borderId="9" xfId="0" applyNumberFormat="1" applyFont="1" applyFill="1" applyBorder="1" applyAlignment="1" applyProtection="1">
      <alignment vertical="center"/>
      <protection locked="0"/>
    </xf>
    <xf numFmtId="49" fontId="7" fillId="4" borderId="10" xfId="0" applyNumberFormat="1" applyFont="1" applyFill="1" applyBorder="1" applyAlignment="1" applyProtection="1">
      <alignment horizontal="left" vertical="center"/>
      <protection locked="0"/>
    </xf>
    <xf numFmtId="49" fontId="7" fillId="4" borderId="10" xfId="0" applyNumberFormat="1" applyFont="1" applyFill="1" applyBorder="1" applyAlignment="1" applyProtection="1">
      <alignment horizontal="righ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4" borderId="14" xfId="0" applyNumberFormat="1" applyFont="1" applyFill="1" applyBorder="1" applyAlignment="1" applyProtection="1">
      <alignment vertical="center"/>
      <protection locked="0"/>
    </xf>
    <xf numFmtId="49" fontId="7" fillId="4" borderId="15" xfId="0" applyNumberFormat="1" applyFont="1" applyFill="1" applyBorder="1" applyAlignment="1" applyProtection="1">
      <alignment horizontal="left" vertical="center"/>
      <protection locked="0"/>
    </xf>
    <xf numFmtId="49" fontId="7" fillId="4" borderId="15" xfId="0" applyNumberFormat="1" applyFont="1" applyFill="1" applyBorder="1" applyAlignment="1" applyProtection="1">
      <alignment horizontal="right" vertical="center"/>
      <protection locked="0"/>
    </xf>
    <xf numFmtId="49" fontId="7" fillId="4" borderId="16" xfId="0" applyNumberFormat="1" applyFont="1" applyFill="1" applyBorder="1" applyAlignment="1" applyProtection="1">
      <alignment horizontal="left" vertical="center"/>
      <protection locked="0"/>
    </xf>
    <xf numFmtId="49" fontId="6" fillId="4" borderId="36" xfId="0" applyNumberFormat="1" applyFont="1" applyFill="1" applyBorder="1" applyAlignment="1" applyProtection="1">
      <alignment vertical="center"/>
      <protection locked="0"/>
    </xf>
    <xf numFmtId="49" fontId="6" fillId="4" borderId="37" xfId="0" applyNumberFormat="1" applyFont="1" applyFill="1" applyBorder="1" applyAlignment="1" applyProtection="1">
      <alignment horizontal="left" vertical="center"/>
      <protection locked="0"/>
    </xf>
    <xf numFmtId="49" fontId="6" fillId="4" borderId="37" xfId="0" applyNumberFormat="1" applyFont="1" applyFill="1" applyBorder="1" applyAlignment="1" applyProtection="1">
      <alignment horizontal="right" vertical="center"/>
      <protection locked="0"/>
    </xf>
    <xf numFmtId="49" fontId="6" fillId="4" borderId="38" xfId="0" applyNumberFormat="1" applyFont="1" applyFill="1" applyBorder="1" applyAlignment="1" applyProtection="1">
      <alignment horizontal="left" vertical="center"/>
      <protection locked="0"/>
    </xf>
    <xf numFmtId="49" fontId="7" fillId="4" borderId="54" xfId="0" applyNumberFormat="1" applyFont="1" applyFill="1" applyBorder="1" applyAlignment="1" applyProtection="1">
      <alignment vertical="center"/>
      <protection locked="0"/>
    </xf>
    <xf numFmtId="49" fontId="6" fillId="4" borderId="64" xfId="0" applyNumberFormat="1" applyFont="1" applyFill="1" applyBorder="1" applyAlignment="1" applyProtection="1">
      <alignment horizontal="left" vertical="center"/>
      <protection locked="0"/>
    </xf>
    <xf numFmtId="49" fontId="6" fillId="4" borderId="64" xfId="0" applyNumberFormat="1" applyFont="1" applyFill="1" applyBorder="1" applyAlignment="1" applyProtection="1">
      <alignment horizontal="right" vertical="center"/>
      <protection locked="0"/>
    </xf>
    <xf numFmtId="49" fontId="6" fillId="4" borderId="65" xfId="0" applyNumberFormat="1" applyFont="1" applyFill="1" applyBorder="1" applyAlignment="1" applyProtection="1">
      <alignment horizontal="left" vertical="center"/>
      <protection locked="0"/>
    </xf>
    <xf numFmtId="49" fontId="6" fillId="4" borderId="42" xfId="0" applyNumberFormat="1" applyFont="1" applyFill="1" applyBorder="1" applyAlignment="1" applyProtection="1">
      <alignment horizontal="centerContinuous" vertical="center"/>
      <protection locked="0"/>
    </xf>
    <xf numFmtId="49" fontId="6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9" xfId="0" applyNumberFormat="1" applyFont="1" applyFill="1" applyBorder="1" applyAlignment="1" applyProtection="1">
      <alignment horizontal="centerContinuous" vertical="center"/>
      <protection locked="0"/>
    </xf>
    <xf numFmtId="0" fontId="16" fillId="6" borderId="27" xfId="0" applyFont="1" applyFill="1" applyBorder="1"/>
    <xf numFmtId="0" fontId="17" fillId="6" borderId="27" xfId="0" applyFont="1" applyFill="1" applyBorder="1"/>
    <xf numFmtId="0" fontId="17" fillId="6" borderId="27" xfId="0" applyFont="1" applyFill="1" applyBorder="1" applyAlignment="1">
      <alignment horizontal="right"/>
    </xf>
    <xf numFmtId="0" fontId="13" fillId="4" borderId="66" xfId="0" applyFont="1" applyFill="1" applyBorder="1" applyAlignment="1">
      <alignment horizontal="center" vertical="top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6" fillId="4" borderId="22" xfId="0" applyNumberFormat="1" applyFont="1" applyFill="1" applyBorder="1" applyAlignment="1">
      <alignment horizontal="centerContinuous" vertical="center"/>
    </xf>
    <xf numFmtId="49" fontId="7" fillId="4" borderId="67" xfId="0" applyNumberFormat="1" applyFont="1" applyFill="1" applyBorder="1" applyAlignment="1">
      <alignment horizontal="left" vertical="center"/>
    </xf>
    <xf numFmtId="165" fontId="8" fillId="5" borderId="39" xfId="0" applyNumberFormat="1" applyFont="1" applyFill="1" applyBorder="1" applyAlignment="1" applyProtection="1">
      <alignment horizontal="right" vertical="center"/>
      <protection locked="0"/>
    </xf>
    <xf numFmtId="165" fontId="14" fillId="5" borderId="12" xfId="0" applyNumberFormat="1" applyFont="1" applyFill="1" applyBorder="1" applyAlignment="1" applyProtection="1">
      <alignment horizontal="right" vertical="center"/>
      <protection locked="0"/>
    </xf>
    <xf numFmtId="165" fontId="14" fillId="5" borderId="17" xfId="0" applyNumberFormat="1" applyFont="1" applyFill="1" applyBorder="1" applyAlignment="1" applyProtection="1">
      <alignment horizontal="right" vertical="center"/>
      <protection locked="0"/>
    </xf>
    <xf numFmtId="165" fontId="14" fillId="5" borderId="25" xfId="0" applyNumberFormat="1" applyFont="1" applyFill="1" applyBorder="1" applyAlignment="1" applyProtection="1">
      <alignment horizontal="right" vertical="center"/>
      <protection locked="0"/>
    </xf>
    <xf numFmtId="165" fontId="14" fillId="5" borderId="68" xfId="0" applyNumberFormat="1" applyFont="1" applyFill="1" applyBorder="1" applyAlignment="1" applyProtection="1">
      <alignment horizontal="right" vertical="center"/>
      <protection locked="0"/>
    </xf>
    <xf numFmtId="165" fontId="14" fillId="5" borderId="69" xfId="0" applyNumberFormat="1" applyFont="1" applyFill="1" applyBorder="1" applyAlignment="1">
      <alignment horizontal="right" vertical="center"/>
    </xf>
    <xf numFmtId="165" fontId="14" fillId="5" borderId="70" xfId="0" applyNumberFormat="1" applyFont="1" applyFill="1" applyBorder="1" applyAlignment="1">
      <alignment horizontal="right" vertical="center"/>
    </xf>
    <xf numFmtId="165" fontId="14" fillId="5" borderId="71" xfId="0" applyNumberFormat="1" applyFont="1" applyFill="1" applyBorder="1" applyAlignment="1">
      <alignment horizontal="right" vertical="center"/>
    </xf>
    <xf numFmtId="165" fontId="7" fillId="5" borderId="17" xfId="0" applyNumberFormat="1" applyFont="1" applyFill="1" applyBorder="1" applyAlignment="1">
      <alignment horizontal="right" vertical="center"/>
    </xf>
    <xf numFmtId="165" fontId="6" fillId="5" borderId="12" xfId="0" applyNumberFormat="1" applyFont="1" applyFill="1" applyBorder="1" applyAlignment="1" applyProtection="1">
      <alignment horizontal="right" vertical="center"/>
      <protection locked="0"/>
    </xf>
    <xf numFmtId="165" fontId="6" fillId="5" borderId="13" xfId="0" applyNumberFormat="1" applyFont="1" applyFill="1" applyBorder="1" applyAlignment="1" applyProtection="1">
      <alignment horizontal="right" vertical="center"/>
      <protection locked="0"/>
    </xf>
    <xf numFmtId="165" fontId="6" fillId="5" borderId="17" xfId="0" applyNumberFormat="1" applyFont="1" applyFill="1" applyBorder="1" applyAlignment="1" applyProtection="1">
      <alignment horizontal="right" vertical="center"/>
      <protection locked="0"/>
    </xf>
    <xf numFmtId="165" fontId="6" fillId="5" borderId="18" xfId="0" applyNumberFormat="1" applyFont="1" applyFill="1" applyBorder="1" applyAlignment="1" applyProtection="1">
      <alignment horizontal="right" vertical="center"/>
      <protection locked="0"/>
    </xf>
    <xf numFmtId="165" fontId="6" fillId="5" borderId="39" xfId="0" applyNumberFormat="1" applyFont="1" applyFill="1" applyBorder="1" applyAlignment="1" applyProtection="1">
      <alignment horizontal="right" vertical="center"/>
      <protection locked="0"/>
    </xf>
    <xf numFmtId="165" fontId="6" fillId="5" borderId="40" xfId="0" applyNumberFormat="1" applyFont="1" applyFill="1" applyBorder="1" applyAlignment="1" applyProtection="1">
      <alignment horizontal="right" vertical="center"/>
      <protection locked="0"/>
    </xf>
    <xf numFmtId="49" fontId="7" fillId="4" borderId="46" xfId="0" applyNumberFormat="1" applyFont="1" applyFill="1" applyBorder="1" applyAlignment="1" applyProtection="1">
      <alignment horizontal="left" vertical="center"/>
      <protection locked="0"/>
    </xf>
    <xf numFmtId="165" fontId="14" fillId="5" borderId="73" xfId="0" applyNumberFormat="1" applyFont="1" applyFill="1" applyBorder="1" applyAlignment="1" applyProtection="1">
      <alignment horizontal="right" vertical="center"/>
      <protection locked="0"/>
    </xf>
    <xf numFmtId="49" fontId="7" fillId="4" borderId="75" xfId="0" applyNumberFormat="1" applyFont="1" applyFill="1" applyBorder="1" applyAlignment="1" applyProtection="1">
      <alignment horizontal="left" vertical="center"/>
      <protection locked="0"/>
    </xf>
    <xf numFmtId="49" fontId="7" fillId="4" borderId="69" xfId="0" applyNumberFormat="1" applyFont="1" applyFill="1" applyBorder="1" applyAlignment="1" applyProtection="1">
      <alignment horizontal="left" vertical="center"/>
      <protection locked="0"/>
    </xf>
    <xf numFmtId="49" fontId="6" fillId="4" borderId="76" xfId="0" applyNumberFormat="1" applyFont="1" applyFill="1" applyBorder="1" applyAlignment="1" applyProtection="1">
      <alignment horizontal="left" vertical="center"/>
      <protection locked="0"/>
    </xf>
    <xf numFmtId="49" fontId="7" fillId="4" borderId="70" xfId="0" applyNumberFormat="1" applyFont="1" applyFill="1" applyBorder="1" applyAlignment="1" applyProtection="1">
      <alignment horizontal="left" vertical="center"/>
      <protection locked="0"/>
    </xf>
    <xf numFmtId="165" fontId="7" fillId="5" borderId="41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vertical="top"/>
    </xf>
    <xf numFmtId="49" fontId="8" fillId="4" borderId="52" xfId="0" applyNumberFormat="1" applyFont="1" applyFill="1" applyBorder="1" applyAlignment="1">
      <alignment horizontal="centerContinuous" vertical="center"/>
    </xf>
    <xf numFmtId="49" fontId="8" fillId="4" borderId="46" xfId="0" applyNumberFormat="1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>
      <alignment horizontal="centerContinuous" vertical="center"/>
    </xf>
    <xf numFmtId="165" fontId="8" fillId="4" borderId="2" xfId="0" applyNumberFormat="1" applyFont="1" applyFill="1" applyBorder="1" applyAlignment="1">
      <alignment horizontal="centerContinuous" vertical="center"/>
    </xf>
    <xf numFmtId="165" fontId="8" fillId="4" borderId="77" xfId="0" applyNumberFormat="1" applyFont="1" applyFill="1" applyBorder="1" applyAlignment="1">
      <alignment horizontal="centerContinuous" vertical="center"/>
    </xf>
    <xf numFmtId="168" fontId="14" fillId="5" borderId="17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vertical="center"/>
    </xf>
    <xf numFmtId="165" fontId="14" fillId="5" borderId="83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6" fillId="4" borderId="50" xfId="0" applyNumberFormat="1" applyFont="1" applyFill="1" applyBorder="1" applyAlignment="1">
      <alignment horizontal="centerContinuous" vertical="center"/>
    </xf>
    <xf numFmtId="165" fontId="7" fillId="5" borderId="12" xfId="0" applyNumberFormat="1" applyFont="1" applyFill="1" applyBorder="1" applyAlignment="1" applyProtection="1">
      <alignment horizontal="right" vertical="center"/>
      <protection locked="0"/>
    </xf>
    <xf numFmtId="165" fontId="7" fillId="5" borderId="17" xfId="0" applyNumberFormat="1" applyFont="1" applyFill="1" applyBorder="1" applyAlignment="1" applyProtection="1">
      <alignment horizontal="right" vertical="center"/>
      <protection locked="0"/>
    </xf>
    <xf numFmtId="165" fontId="7" fillId="5" borderId="73" xfId="0" applyNumberFormat="1" applyFont="1" applyFill="1" applyBorder="1" applyAlignment="1" applyProtection="1">
      <alignment horizontal="right" vertical="center"/>
      <protection locked="0"/>
    </xf>
    <xf numFmtId="165" fontId="7" fillId="5" borderId="25" xfId="0" applyNumberFormat="1" applyFont="1" applyFill="1" applyBorder="1" applyAlignment="1" applyProtection="1">
      <alignment horizontal="right" vertical="center"/>
      <protection locked="0"/>
    </xf>
    <xf numFmtId="165" fontId="7" fillId="5" borderId="68" xfId="0" applyNumberFormat="1" applyFont="1" applyFill="1" applyBorder="1" applyAlignment="1" applyProtection="1">
      <alignment horizontal="right" vertical="center"/>
      <protection locked="0"/>
    </xf>
    <xf numFmtId="49" fontId="6" fillId="4" borderId="59" xfId="0" applyNumberFormat="1" applyFont="1" applyFill="1" applyBorder="1" applyAlignment="1" applyProtection="1">
      <alignment horizontal="centerContinuous" vertical="center"/>
      <protection locked="0"/>
    </xf>
    <xf numFmtId="165" fontId="8" fillId="5" borderId="84" xfId="0" applyNumberFormat="1" applyFont="1" applyFill="1" applyBorder="1" applyAlignment="1">
      <alignment horizontal="right" vertical="center"/>
    </xf>
    <xf numFmtId="168" fontId="8" fillId="5" borderId="84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Continuous" vertical="top"/>
    </xf>
    <xf numFmtId="0" fontId="11" fillId="4" borderId="0" xfId="0" applyFont="1" applyFill="1" applyAlignment="1">
      <alignment vertical="center"/>
    </xf>
    <xf numFmtId="0" fontId="18" fillId="0" borderId="0" xfId="0" applyFont="1"/>
    <xf numFmtId="164" fontId="7" fillId="3" borderId="0" xfId="0" applyNumberFormat="1" applyFont="1" applyFill="1" applyAlignment="1">
      <alignment vertical="center"/>
    </xf>
    <xf numFmtId="168" fontId="7" fillId="3" borderId="0" xfId="0" applyNumberFormat="1" applyFont="1" applyFill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right" vertical="center" wrapText="1"/>
      <protection hidden="1"/>
    </xf>
    <xf numFmtId="49" fontId="7" fillId="4" borderId="71" xfId="0" applyNumberFormat="1" applyFont="1" applyFill="1" applyBorder="1" applyAlignment="1">
      <alignment horizontal="left" vertical="center"/>
    </xf>
    <xf numFmtId="49" fontId="7" fillId="4" borderId="69" xfId="0" applyNumberFormat="1" applyFont="1" applyFill="1" applyBorder="1" applyAlignment="1">
      <alignment horizontal="left" vertical="center"/>
    </xf>
    <xf numFmtId="49" fontId="8" fillId="4" borderId="59" xfId="0" applyNumberFormat="1" applyFont="1" applyFill="1" applyBorder="1" applyAlignment="1">
      <alignment horizontal="centerContinuous" vertical="center"/>
    </xf>
    <xf numFmtId="0" fontId="7" fillId="6" borderId="0" xfId="0" applyFont="1" applyFill="1" applyAlignment="1">
      <alignment vertical="center"/>
    </xf>
    <xf numFmtId="49" fontId="7" fillId="4" borderId="32" xfId="0" applyNumberFormat="1" applyFont="1" applyFill="1" applyBorder="1" applyAlignment="1">
      <alignment vertical="center"/>
    </xf>
    <xf numFmtId="167" fontId="14" fillId="5" borderId="39" xfId="0" applyNumberFormat="1" applyFont="1" applyFill="1" applyBorder="1" applyAlignment="1">
      <alignment horizontal="right" vertical="center"/>
    </xf>
    <xf numFmtId="49" fontId="7" fillId="4" borderId="78" xfId="0" applyNumberFormat="1" applyFont="1" applyFill="1" applyBorder="1" applyAlignment="1">
      <alignment horizontal="left" vertical="center"/>
    </xf>
    <xf numFmtId="166" fontId="14" fillId="5" borderId="79" xfId="0" applyNumberFormat="1" applyFont="1" applyFill="1" applyBorder="1" applyAlignment="1">
      <alignment horizontal="right" vertical="center"/>
    </xf>
    <xf numFmtId="0" fontId="18" fillId="0" borderId="0" xfId="0" applyFont="1" applyAlignment="1" applyProtection="1">
      <alignment horizontal="center" vertical="top"/>
      <protection locked="0"/>
    </xf>
    <xf numFmtId="0" fontId="2" fillId="2" borderId="75" xfId="0" applyFont="1" applyFill="1" applyBorder="1" applyAlignment="1" applyProtection="1">
      <alignment horizontal="left" wrapText="1"/>
      <protection hidden="1"/>
    </xf>
    <xf numFmtId="165" fontId="8" fillId="5" borderId="85" xfId="0" applyNumberFormat="1" applyFont="1" applyFill="1" applyBorder="1" applyAlignment="1">
      <alignment horizontal="right" vertical="center"/>
    </xf>
    <xf numFmtId="165" fontId="7" fillId="5" borderId="88" xfId="0" applyNumberFormat="1" applyFont="1" applyFill="1" applyBorder="1" applyAlignment="1">
      <alignment horizontal="right" vertical="center"/>
    </xf>
    <xf numFmtId="49" fontId="7" fillId="4" borderId="36" xfId="0" applyNumberFormat="1" applyFont="1" applyFill="1" applyBorder="1" applyAlignment="1" applyProtection="1">
      <alignment vertical="center"/>
      <protection locked="0"/>
    </xf>
    <xf numFmtId="49" fontId="7" fillId="4" borderId="22" xfId="0" applyNumberFormat="1" applyFont="1" applyFill="1" applyBorder="1" applyAlignment="1" applyProtection="1">
      <alignment vertical="center"/>
      <protection locked="0"/>
    </xf>
    <xf numFmtId="49" fontId="7" fillId="4" borderId="23" xfId="0" applyNumberFormat="1" applyFont="1" applyFill="1" applyBorder="1" applyAlignment="1" applyProtection="1">
      <alignment horizontal="left" vertical="center"/>
      <protection locked="0"/>
    </xf>
    <xf numFmtId="49" fontId="7" fillId="4" borderId="23" xfId="0" applyNumberFormat="1" applyFont="1" applyFill="1" applyBorder="1" applyAlignment="1" applyProtection="1">
      <alignment horizontal="right" vertical="center"/>
      <protection locked="0"/>
    </xf>
    <xf numFmtId="49" fontId="7" fillId="4" borderId="24" xfId="0" applyNumberFormat="1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 applyProtection="1">
      <alignment horizontal="left" vertical="center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/>
      <protection hidden="1"/>
    </xf>
    <xf numFmtId="49" fontId="11" fillId="0" borderId="0" xfId="0" applyNumberFormat="1" applyFont="1" applyAlignment="1">
      <alignment vertical="center"/>
    </xf>
    <xf numFmtId="165" fontId="8" fillId="5" borderId="90" xfId="0" applyNumberFormat="1" applyFont="1" applyFill="1" applyBorder="1" applyAlignment="1">
      <alignment horizontal="right" vertical="center"/>
    </xf>
    <xf numFmtId="165" fontId="8" fillId="5" borderId="91" xfId="0" applyNumberFormat="1" applyFont="1" applyFill="1" applyBorder="1" applyAlignment="1">
      <alignment horizontal="right" vertical="center"/>
    </xf>
    <xf numFmtId="0" fontId="13" fillId="4" borderId="66" xfId="0" applyFont="1" applyFill="1" applyBorder="1" applyAlignment="1">
      <alignment horizontal="centerContinuous" vertical="top"/>
    </xf>
    <xf numFmtId="168" fontId="8" fillId="5" borderId="90" xfId="0" applyNumberFormat="1" applyFont="1" applyFill="1" applyBorder="1" applyAlignment="1">
      <alignment horizontal="right" vertical="center"/>
    </xf>
    <xf numFmtId="168" fontId="14" fillId="5" borderId="69" xfId="0" applyNumberFormat="1" applyFont="1" applyFill="1" applyBorder="1" applyAlignment="1">
      <alignment horizontal="right" vertical="center"/>
    </xf>
    <xf numFmtId="168" fontId="14" fillId="5" borderId="70" xfId="0" applyNumberFormat="1" applyFont="1" applyFill="1" applyBorder="1" applyAlignment="1">
      <alignment horizontal="right" vertical="center"/>
    </xf>
    <xf numFmtId="168" fontId="14" fillId="5" borderId="92" xfId="0" applyNumberFormat="1" applyFont="1" applyFill="1" applyBorder="1" applyAlignment="1">
      <alignment horizontal="right" vertical="center"/>
    </xf>
    <xf numFmtId="165" fontId="8" fillId="5" borderId="93" xfId="0" applyNumberFormat="1" applyFont="1" applyFill="1" applyBorder="1" applyAlignment="1">
      <alignment horizontal="right" vertical="center"/>
    </xf>
    <xf numFmtId="165" fontId="14" fillId="5" borderId="60" xfId="0" applyNumberFormat="1" applyFont="1" applyFill="1" applyBorder="1" applyAlignment="1">
      <alignment horizontal="right" vertical="center"/>
    </xf>
    <xf numFmtId="166" fontId="14" fillId="5" borderId="60" xfId="0" applyNumberFormat="1" applyFont="1" applyFill="1" applyBorder="1" applyAlignment="1">
      <alignment horizontal="right" vertical="center"/>
    </xf>
    <xf numFmtId="166" fontId="14" fillId="5" borderId="70" xfId="0" applyNumberFormat="1" applyFont="1" applyFill="1" applyBorder="1" applyAlignment="1">
      <alignment horizontal="right" vertical="center"/>
    </xf>
    <xf numFmtId="167" fontId="14" fillId="5" borderId="93" xfId="0" applyNumberFormat="1" applyFont="1" applyFill="1" applyBorder="1" applyAlignment="1">
      <alignment horizontal="right" vertical="center"/>
    </xf>
    <xf numFmtId="165" fontId="7" fillId="5" borderId="60" xfId="0" applyNumberFormat="1" applyFont="1" applyFill="1" applyBorder="1" applyAlignment="1">
      <alignment horizontal="right" vertical="center"/>
    </xf>
    <xf numFmtId="165" fontId="8" fillId="5" borderId="94" xfId="0" applyNumberFormat="1" applyFont="1" applyFill="1" applyBorder="1" applyAlignment="1">
      <alignment horizontal="right" vertical="center"/>
    </xf>
    <xf numFmtId="165" fontId="14" fillId="5" borderId="95" xfId="0" applyNumberFormat="1" applyFont="1" applyFill="1" applyBorder="1" applyAlignment="1">
      <alignment horizontal="right" vertical="center"/>
    </xf>
    <xf numFmtId="165" fontId="6" fillId="5" borderId="93" xfId="0" applyNumberFormat="1" applyFont="1" applyFill="1" applyBorder="1" applyAlignment="1" applyProtection="1">
      <alignment horizontal="right" vertical="center"/>
      <protection locked="0"/>
    </xf>
    <xf numFmtId="165" fontId="7" fillId="5" borderId="60" xfId="0" applyNumberFormat="1" applyFont="1" applyFill="1" applyBorder="1" applyAlignment="1" applyProtection="1">
      <alignment horizontal="right" vertical="center"/>
      <protection locked="0"/>
    </xf>
    <xf numFmtId="165" fontId="7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5" borderId="92" xfId="0" applyNumberFormat="1" applyFont="1" applyFill="1" applyBorder="1" applyAlignment="1" applyProtection="1">
      <alignment horizontal="right" vertical="center"/>
      <protection locked="0"/>
    </xf>
    <xf numFmtId="165" fontId="7" fillId="5" borderId="70" xfId="0" applyNumberFormat="1" applyFont="1" applyFill="1" applyBorder="1" applyAlignment="1" applyProtection="1">
      <alignment horizontal="right" vertical="center"/>
      <protection locked="0"/>
    </xf>
    <xf numFmtId="165" fontId="6" fillId="5" borderId="60" xfId="0" applyNumberFormat="1" applyFont="1" applyFill="1" applyBorder="1" applyAlignment="1" applyProtection="1">
      <alignment horizontal="right" vertical="center"/>
      <protection locked="0"/>
    </xf>
    <xf numFmtId="165" fontId="6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5" borderId="72" xfId="0" applyNumberFormat="1" applyFont="1" applyFill="1" applyBorder="1" applyAlignment="1" applyProtection="1">
      <alignment horizontal="right" vertical="center"/>
      <protection locked="0"/>
    </xf>
    <xf numFmtId="165" fontId="8" fillId="5" borderId="93" xfId="0" applyNumberFormat="1" applyFont="1" applyFill="1" applyBorder="1" applyAlignment="1" applyProtection="1">
      <alignment horizontal="right" vertical="center"/>
      <protection locked="0"/>
    </xf>
    <xf numFmtId="165" fontId="14" fillId="5" borderId="60" xfId="0" applyNumberFormat="1" applyFont="1" applyFill="1" applyBorder="1" applyAlignment="1" applyProtection="1">
      <alignment horizontal="right" vertical="center"/>
      <protection locked="0"/>
    </xf>
    <xf numFmtId="165" fontId="14" fillId="5" borderId="69" xfId="0" applyNumberFormat="1" applyFont="1" applyFill="1" applyBorder="1" applyAlignment="1" applyProtection="1">
      <alignment horizontal="right" vertical="center"/>
      <protection locked="0"/>
    </xf>
    <xf numFmtId="165" fontId="14" fillId="5" borderId="92" xfId="0" applyNumberFormat="1" applyFont="1" applyFill="1" applyBorder="1" applyAlignment="1" applyProtection="1">
      <alignment horizontal="right" vertical="center"/>
      <protection locked="0"/>
    </xf>
    <xf numFmtId="165" fontId="14" fillId="5" borderId="70" xfId="0" applyNumberFormat="1" applyFont="1" applyFill="1" applyBorder="1" applyAlignment="1" applyProtection="1">
      <alignment horizontal="right" vertical="center"/>
      <protection locked="0"/>
    </xf>
    <xf numFmtId="165" fontId="14" fillId="5" borderId="72" xfId="0" applyNumberFormat="1" applyFont="1" applyFill="1" applyBorder="1" applyAlignment="1" applyProtection="1">
      <alignment horizontal="right" vertical="center"/>
      <protection locked="0"/>
    </xf>
    <xf numFmtId="165" fontId="7" fillId="5" borderId="83" xfId="0" applyNumberFormat="1" applyFont="1" applyFill="1" applyBorder="1" applyAlignment="1">
      <alignment horizontal="right" vertical="center"/>
    </xf>
    <xf numFmtId="165" fontId="7" fillId="5" borderId="69" xfId="0" applyNumberFormat="1" applyFont="1" applyFill="1" applyBorder="1" applyAlignment="1">
      <alignment horizontal="right" vertical="center"/>
    </xf>
    <xf numFmtId="165" fontId="7" fillId="5" borderId="71" xfId="0" applyNumberFormat="1" applyFont="1" applyFill="1" applyBorder="1" applyAlignment="1">
      <alignment horizontal="right" vertical="center"/>
    </xf>
    <xf numFmtId="165" fontId="8" fillId="4" borderId="97" xfId="0" applyNumberFormat="1" applyFont="1" applyFill="1" applyBorder="1" applyAlignment="1">
      <alignment horizontal="centerContinuous" vertical="center"/>
    </xf>
    <xf numFmtId="49" fontId="8" fillId="4" borderId="64" xfId="0" applyNumberFormat="1" applyFont="1" applyFill="1" applyBorder="1" applyAlignment="1">
      <alignment horizontal="left" vertical="center"/>
    </xf>
    <xf numFmtId="49" fontId="7" fillId="4" borderId="64" xfId="0" applyNumberFormat="1" applyFont="1" applyFill="1" applyBorder="1" applyAlignment="1">
      <alignment horizontal="left" vertical="center"/>
    </xf>
    <xf numFmtId="49" fontId="7" fillId="4" borderId="64" xfId="0" applyNumberFormat="1" applyFont="1" applyFill="1" applyBorder="1" applyAlignment="1">
      <alignment horizontal="right" vertical="center"/>
    </xf>
    <xf numFmtId="49" fontId="7" fillId="4" borderId="65" xfId="0" applyNumberFormat="1" applyFont="1" applyFill="1" applyBorder="1" applyAlignment="1">
      <alignment horizontal="left" vertical="center"/>
    </xf>
    <xf numFmtId="166" fontId="14" fillId="5" borderId="81" xfId="0" applyNumberFormat="1" applyFont="1" applyFill="1" applyBorder="1" applyAlignment="1">
      <alignment horizontal="right" vertical="center"/>
    </xf>
    <xf numFmtId="165" fontId="7" fillId="5" borderId="8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textRotation="90" shrinkToFit="1"/>
    </xf>
    <xf numFmtId="168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 textRotation="90" shrinkToFit="1"/>
    </xf>
    <xf numFmtId="166" fontId="14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centerContinuous" vertical="center"/>
    </xf>
    <xf numFmtId="165" fontId="14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 textRotation="90" shrinkToFit="1"/>
    </xf>
    <xf numFmtId="0" fontId="1" fillId="0" borderId="0" xfId="0" applyFont="1" applyAlignment="1">
      <alignment horizontal="center" vertical="center" textRotation="90" shrinkToFit="1"/>
    </xf>
    <xf numFmtId="16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165" fontId="7" fillId="0" borderId="0" xfId="0" applyNumberFormat="1" applyFont="1" applyAlignment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top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/>
    </xf>
    <xf numFmtId="0" fontId="23" fillId="2" borderId="0" xfId="0" applyFont="1" applyFill="1" applyAlignment="1" applyProtection="1">
      <alignment horizontal="right" vertical="center"/>
      <protection hidden="1"/>
    </xf>
    <xf numFmtId="170" fontId="7" fillId="0" borderId="0" xfId="0" applyNumberFormat="1" applyFont="1" applyAlignment="1">
      <alignment horizontal="right" vertical="top"/>
    </xf>
    <xf numFmtId="170" fontId="7" fillId="0" borderId="0" xfId="0" applyNumberFormat="1" applyFont="1" applyAlignment="1">
      <alignment horizontal="right" vertical="center"/>
    </xf>
    <xf numFmtId="10" fontId="14" fillId="0" borderId="0" xfId="0" applyNumberFormat="1" applyFont="1" applyAlignment="1">
      <alignment horizontal="right" vertical="center"/>
    </xf>
    <xf numFmtId="167" fontId="7" fillId="5" borderId="84" xfId="0" applyNumberFormat="1" applyFont="1" applyFill="1" applyBorder="1" applyAlignment="1" applyProtection="1">
      <alignment horizontal="right" vertical="center"/>
      <protection locked="0"/>
    </xf>
    <xf numFmtId="167" fontId="7" fillId="5" borderId="90" xfId="0" applyNumberFormat="1" applyFont="1" applyFill="1" applyBorder="1" applyAlignment="1" applyProtection="1">
      <alignment horizontal="right" vertical="center"/>
      <protection locked="0"/>
    </xf>
    <xf numFmtId="166" fontId="7" fillId="5" borderId="25" xfId="0" applyNumberFormat="1" applyFont="1" applyFill="1" applyBorder="1" applyAlignment="1" applyProtection="1">
      <alignment horizontal="right" vertical="center"/>
      <protection locked="0"/>
    </xf>
    <xf numFmtId="166" fontId="7" fillId="5" borderId="70" xfId="0" applyNumberFormat="1" applyFont="1" applyFill="1" applyBorder="1" applyAlignment="1" applyProtection="1">
      <alignment horizontal="right" vertical="center"/>
      <protection locked="0"/>
    </xf>
    <xf numFmtId="166" fontId="14" fillId="5" borderId="98" xfId="0" applyNumberFormat="1" applyFont="1" applyFill="1" applyBorder="1" applyAlignment="1">
      <alignment horizontal="right" vertical="center"/>
    </xf>
    <xf numFmtId="169" fontId="7" fillId="3" borderId="0" xfId="0" applyNumberFormat="1" applyFont="1" applyFill="1" applyAlignment="1">
      <alignment vertical="center"/>
    </xf>
    <xf numFmtId="167" fontId="14" fillId="5" borderId="41" xfId="0" applyNumberFormat="1" applyFont="1" applyFill="1" applyBorder="1" applyAlignment="1">
      <alignment horizontal="right" vertical="center"/>
    </xf>
    <xf numFmtId="167" fontId="14" fillId="5" borderId="83" xfId="0" applyNumberFormat="1" applyFont="1" applyFill="1" applyBorder="1" applyAlignment="1">
      <alignment horizontal="right" vertical="center"/>
    </xf>
    <xf numFmtId="1" fontId="14" fillId="0" borderId="0" xfId="0" applyNumberFormat="1" applyFont="1" applyAlignment="1">
      <alignment horizontal="centerContinuous" vertical="center"/>
    </xf>
    <xf numFmtId="1" fontId="14" fillId="0" borderId="0" xfId="0" applyNumberFormat="1" applyFont="1" applyAlignment="1">
      <alignment horizontal="right" vertical="center"/>
    </xf>
    <xf numFmtId="168" fontId="6" fillId="5" borderId="120" xfId="0" applyNumberFormat="1" applyFont="1" applyFill="1" applyBorder="1" applyAlignment="1">
      <alignment horizontal="right" vertical="center"/>
    </xf>
    <xf numFmtId="168" fontId="6" fillId="5" borderId="121" xfId="0" applyNumberFormat="1" applyFont="1" applyFill="1" applyBorder="1" applyAlignment="1">
      <alignment horizontal="right" vertical="center"/>
    </xf>
    <xf numFmtId="168" fontId="6" fillId="5" borderId="122" xfId="0" applyNumberFormat="1" applyFont="1" applyFill="1" applyBorder="1" applyAlignment="1">
      <alignment horizontal="right" vertical="center"/>
    </xf>
    <xf numFmtId="167" fontId="7" fillId="5" borderId="120" xfId="0" applyNumberFormat="1" applyFont="1" applyFill="1" applyBorder="1" applyAlignment="1" applyProtection="1">
      <alignment horizontal="right" vertical="center"/>
      <protection locked="0"/>
    </xf>
    <xf numFmtId="166" fontId="7" fillId="5" borderId="122" xfId="0" applyNumberFormat="1" applyFont="1" applyFill="1" applyBorder="1" applyAlignment="1" applyProtection="1">
      <alignment horizontal="right" vertical="center"/>
      <protection locked="0"/>
    </xf>
    <xf numFmtId="165" fontId="8" fillId="4" borderId="119" xfId="0" applyNumberFormat="1" applyFont="1" applyFill="1" applyBorder="1" applyAlignment="1">
      <alignment horizontal="centerContinuous" vertical="center"/>
    </xf>
    <xf numFmtId="168" fontId="14" fillId="5" borderId="73" xfId="0" applyNumberFormat="1" applyFont="1" applyFill="1" applyBorder="1" applyAlignment="1">
      <alignment horizontal="right" vertical="center"/>
    </xf>
    <xf numFmtId="165" fontId="8" fillId="4" borderId="123" xfId="0" applyNumberFormat="1" applyFont="1" applyFill="1" applyBorder="1" applyAlignment="1">
      <alignment horizontal="centerContinuous" vertical="center"/>
    </xf>
    <xf numFmtId="2" fontId="7" fillId="3" borderId="0" xfId="0" applyNumberFormat="1" applyFont="1" applyFill="1" applyAlignment="1">
      <alignment vertical="center"/>
    </xf>
    <xf numFmtId="170" fontId="7" fillId="3" borderId="0" xfId="0" applyNumberFormat="1" applyFont="1" applyFill="1" applyAlignment="1">
      <alignment vertical="center"/>
    </xf>
    <xf numFmtId="171" fontId="14" fillId="0" borderId="0" xfId="0" applyNumberFormat="1" applyFont="1" applyAlignment="1">
      <alignment horizontal="right" vertical="center"/>
    </xf>
    <xf numFmtId="172" fontId="14" fillId="5" borderId="60" xfId="0" applyNumberFormat="1" applyFont="1" applyFill="1" applyBorder="1" applyAlignment="1">
      <alignment horizontal="right" vertical="center"/>
    </xf>
    <xf numFmtId="172" fontId="14" fillId="5" borderId="69" xfId="0" applyNumberFormat="1" applyFont="1" applyFill="1" applyBorder="1" applyAlignment="1">
      <alignment horizontal="right" vertical="center"/>
    </xf>
    <xf numFmtId="172" fontId="14" fillId="5" borderId="71" xfId="0" applyNumberFormat="1" applyFont="1" applyFill="1" applyBorder="1" applyAlignment="1">
      <alignment horizontal="right" vertical="center"/>
    </xf>
    <xf numFmtId="0" fontId="13" fillId="4" borderId="125" xfId="0" applyFont="1" applyFill="1" applyBorder="1" applyAlignment="1">
      <alignment horizontal="center" vertical="top"/>
    </xf>
    <xf numFmtId="165" fontId="14" fillId="5" borderId="127" xfId="0" applyNumberFormat="1" applyFont="1" applyFill="1" applyBorder="1" applyAlignment="1">
      <alignment horizontal="right" vertical="center"/>
    </xf>
    <xf numFmtId="165" fontId="14" fillId="5" borderId="129" xfId="0" applyNumberFormat="1" applyFont="1" applyFill="1" applyBorder="1" applyAlignment="1">
      <alignment horizontal="right" vertical="center"/>
    </xf>
    <xf numFmtId="165" fontId="8" fillId="5" borderId="126" xfId="0" applyNumberFormat="1" applyFont="1" applyFill="1" applyBorder="1" applyAlignment="1">
      <alignment horizontal="right" vertical="center"/>
    </xf>
    <xf numFmtId="165" fontId="14" fillId="5" borderId="133" xfId="0" applyNumberFormat="1" applyFont="1" applyFill="1" applyBorder="1" applyAlignment="1">
      <alignment horizontal="right" vertical="center"/>
    </xf>
    <xf numFmtId="165" fontId="8" fillId="5" borderId="134" xfId="0" applyNumberFormat="1" applyFont="1" applyFill="1" applyBorder="1" applyAlignment="1">
      <alignment horizontal="right" vertical="center"/>
    </xf>
    <xf numFmtId="165" fontId="7" fillId="5" borderId="127" xfId="0" applyNumberFormat="1" applyFont="1" applyFill="1" applyBorder="1" applyAlignment="1">
      <alignment horizontal="right" vertical="center"/>
    </xf>
    <xf numFmtId="165" fontId="6" fillId="5" borderId="126" xfId="0" applyNumberFormat="1" applyFont="1" applyFill="1" applyBorder="1" applyAlignment="1">
      <alignment horizontal="right" vertical="center"/>
    </xf>
    <xf numFmtId="165" fontId="6" fillId="5" borderId="134" xfId="0" applyNumberFormat="1" applyFont="1" applyFill="1" applyBorder="1" applyAlignment="1">
      <alignment horizontal="right" vertical="center"/>
    </xf>
    <xf numFmtId="165" fontId="6" fillId="5" borderId="132" xfId="0" applyNumberFormat="1" applyFont="1" applyFill="1" applyBorder="1" applyAlignment="1">
      <alignment horizontal="right" vertical="center"/>
    </xf>
    <xf numFmtId="49" fontId="14" fillId="4" borderId="135" xfId="0" applyNumberFormat="1" applyFont="1" applyFill="1" applyBorder="1" applyAlignment="1">
      <alignment vertical="center"/>
    </xf>
    <xf numFmtId="49" fontId="14" fillId="4" borderId="48" xfId="0" applyNumberFormat="1" applyFont="1" applyFill="1" applyBorder="1" applyAlignment="1">
      <alignment horizontal="left" vertical="center"/>
    </xf>
    <xf numFmtId="49" fontId="14" fillId="4" borderId="48" xfId="0" applyNumberFormat="1" applyFont="1" applyFill="1" applyBorder="1" applyAlignment="1">
      <alignment horizontal="right" vertical="center"/>
    </xf>
    <xf numFmtId="49" fontId="14" fillId="4" borderId="49" xfId="0" applyNumberFormat="1" applyFont="1" applyFill="1" applyBorder="1" applyAlignment="1">
      <alignment horizontal="left" vertical="center"/>
    </xf>
    <xf numFmtId="172" fontId="14" fillId="5" borderId="136" xfId="0" applyNumberFormat="1" applyFont="1" applyFill="1" applyBorder="1" applyAlignment="1">
      <alignment horizontal="right" vertical="center"/>
    </xf>
    <xf numFmtId="172" fontId="14" fillId="5" borderId="121" xfId="0" applyNumberFormat="1" applyFont="1" applyFill="1" applyBorder="1" applyAlignment="1">
      <alignment horizontal="right" vertical="center"/>
    </xf>
    <xf numFmtId="172" fontId="14" fillId="5" borderId="129" xfId="0" applyNumberFormat="1" applyFont="1" applyFill="1" applyBorder="1" applyAlignment="1">
      <alignment horizontal="right" vertical="center"/>
    </xf>
    <xf numFmtId="172" fontId="14" fillId="5" borderId="12" xfId="0" applyNumberFormat="1" applyFont="1" applyFill="1" applyBorder="1" applyAlignment="1">
      <alignment horizontal="right" vertical="center"/>
    </xf>
    <xf numFmtId="172" fontId="14" fillId="5" borderId="17" xfId="0" applyNumberFormat="1" applyFont="1" applyFill="1" applyBorder="1" applyAlignment="1">
      <alignment horizontal="right" vertical="center"/>
    </xf>
    <xf numFmtId="172" fontId="14" fillId="5" borderId="21" xfId="0" applyNumberFormat="1" applyFont="1" applyFill="1" applyBorder="1" applyAlignment="1">
      <alignment horizontal="right" vertical="center"/>
    </xf>
    <xf numFmtId="165" fontId="6" fillId="4" borderId="61" xfId="0" applyNumberFormat="1" applyFont="1" applyFill="1" applyBorder="1" applyAlignment="1">
      <alignment horizontal="centerContinuous" vertical="center"/>
    </xf>
    <xf numFmtId="165" fontId="7" fillId="5" borderId="136" xfId="0" applyNumberFormat="1" applyFont="1" applyFill="1" applyBorder="1" applyAlignment="1">
      <alignment horizontal="right" vertical="center"/>
    </xf>
    <xf numFmtId="165" fontId="7" fillId="5" borderId="121" xfId="0" applyNumberFormat="1" applyFont="1" applyFill="1" applyBorder="1" applyAlignment="1">
      <alignment horizontal="right" vertical="center"/>
    </xf>
    <xf numFmtId="165" fontId="7" fillId="5" borderId="129" xfId="0" applyNumberFormat="1" applyFont="1" applyFill="1" applyBorder="1" applyAlignment="1">
      <alignment horizontal="right" vertical="center"/>
    </xf>
    <xf numFmtId="165" fontId="6" fillId="4" borderId="59" xfId="0" applyNumberFormat="1" applyFont="1" applyFill="1" applyBorder="1" applyAlignment="1">
      <alignment horizontal="centerContinuous" vertical="center"/>
    </xf>
    <xf numFmtId="165" fontId="6" fillId="4" borderId="137" xfId="0" applyNumberFormat="1" applyFont="1" applyFill="1" applyBorder="1" applyAlignment="1">
      <alignment horizontal="centerContinuous" vertical="center"/>
    </xf>
    <xf numFmtId="165" fontId="6" fillId="4" borderId="131" xfId="0" applyNumberFormat="1" applyFont="1" applyFill="1" applyBorder="1" applyAlignment="1">
      <alignment horizontal="centerContinuous" vertical="center"/>
    </xf>
    <xf numFmtId="165" fontId="8" fillId="5" borderId="134" xfId="0" applyNumberFormat="1" applyFont="1" applyFill="1" applyBorder="1" applyAlignment="1" applyProtection="1">
      <alignment horizontal="right" vertical="center"/>
      <protection locked="0"/>
    </xf>
    <xf numFmtId="165" fontId="14" fillId="5" borderId="136" xfId="0" applyNumberFormat="1" applyFont="1" applyFill="1" applyBorder="1" applyAlignment="1" applyProtection="1">
      <alignment horizontal="right" vertical="center"/>
      <protection locked="0"/>
    </xf>
    <xf numFmtId="165" fontId="14" fillId="5" borderId="121" xfId="0" applyNumberFormat="1" applyFont="1" applyFill="1" applyBorder="1" applyAlignment="1" applyProtection="1">
      <alignment horizontal="right" vertical="center"/>
      <protection locked="0"/>
    </xf>
    <xf numFmtId="165" fontId="14" fillId="5" borderId="138" xfId="0" applyNumberFormat="1" applyFont="1" applyFill="1" applyBorder="1" applyAlignment="1" applyProtection="1">
      <alignment horizontal="right" vertical="center"/>
      <protection locked="0"/>
    </xf>
    <xf numFmtId="165" fontId="14" fillId="5" borderId="122" xfId="0" applyNumberFormat="1" applyFont="1" applyFill="1" applyBorder="1" applyAlignment="1" applyProtection="1">
      <alignment horizontal="right" vertical="center"/>
      <protection locked="0"/>
    </xf>
    <xf numFmtId="165" fontId="6" fillId="5" borderId="136" xfId="0" applyNumberFormat="1" applyFont="1" applyFill="1" applyBorder="1" applyAlignment="1" applyProtection="1">
      <alignment horizontal="right" vertical="center"/>
      <protection locked="0"/>
    </xf>
    <xf numFmtId="165" fontId="6" fillId="5" borderId="121" xfId="0" applyNumberFormat="1" applyFont="1" applyFill="1" applyBorder="1" applyAlignment="1" applyProtection="1">
      <alignment horizontal="right" vertical="center"/>
      <protection locked="0"/>
    </xf>
    <xf numFmtId="165" fontId="6" fillId="5" borderId="134" xfId="0" applyNumberFormat="1" applyFont="1" applyFill="1" applyBorder="1" applyAlignment="1" applyProtection="1">
      <alignment horizontal="right" vertical="center"/>
      <protection locked="0"/>
    </xf>
    <xf numFmtId="165" fontId="14" fillId="5" borderId="128" xfId="0" applyNumberFormat="1" applyFont="1" applyFill="1" applyBorder="1" applyAlignment="1" applyProtection="1">
      <alignment horizontal="right" vertical="center"/>
      <protection locked="0"/>
    </xf>
    <xf numFmtId="49" fontId="6" fillId="4" borderId="96" xfId="0" applyNumberFormat="1" applyFont="1" applyFill="1" applyBorder="1" applyAlignment="1" applyProtection="1">
      <alignment horizontal="centerContinuous" vertical="center"/>
      <protection locked="0"/>
    </xf>
    <xf numFmtId="49" fontId="8" fillId="4" borderId="97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36" xfId="0" applyNumberFormat="1" applyFont="1" applyFill="1" applyBorder="1" applyAlignment="1" applyProtection="1">
      <alignment horizontal="right" vertical="center"/>
      <protection locked="0"/>
    </xf>
    <xf numFmtId="165" fontId="7" fillId="5" borderId="121" xfId="0" applyNumberFormat="1" applyFont="1" applyFill="1" applyBorder="1" applyAlignment="1" applyProtection="1">
      <alignment horizontal="right" vertical="center"/>
      <protection locked="0"/>
    </xf>
    <xf numFmtId="165" fontId="7" fillId="5" borderId="138" xfId="0" applyNumberFormat="1" applyFont="1" applyFill="1" applyBorder="1" applyAlignment="1" applyProtection="1">
      <alignment horizontal="right" vertical="center"/>
      <protection locked="0"/>
    </xf>
    <xf numFmtId="165" fontId="7" fillId="5" borderId="122" xfId="0" applyNumberFormat="1" applyFont="1" applyFill="1" applyBorder="1" applyAlignment="1" applyProtection="1">
      <alignment horizontal="right" vertical="center"/>
      <protection locked="0"/>
    </xf>
    <xf numFmtId="165" fontId="7" fillId="5" borderId="128" xfId="0" applyNumberFormat="1" applyFont="1" applyFill="1" applyBorder="1" applyAlignment="1" applyProtection="1">
      <alignment horizontal="right" vertical="center"/>
      <protection locked="0"/>
    </xf>
    <xf numFmtId="49" fontId="6" fillId="4" borderId="97" xfId="0" applyNumberFormat="1" applyFont="1" applyFill="1" applyBorder="1" applyAlignment="1" applyProtection="1">
      <alignment horizontal="centerContinuous" vertical="center"/>
      <protection locked="0"/>
    </xf>
    <xf numFmtId="165" fontId="8" fillId="5" borderId="132" xfId="0" applyNumberFormat="1" applyFont="1" applyFill="1" applyBorder="1" applyAlignment="1">
      <alignment horizontal="right" vertical="center"/>
    </xf>
    <xf numFmtId="49" fontId="8" fillId="4" borderId="61" xfId="0" applyNumberFormat="1" applyFont="1" applyFill="1" applyBorder="1" applyAlignment="1">
      <alignment horizontal="centerContinuous" vertical="center"/>
    </xf>
    <xf numFmtId="165" fontId="14" fillId="5" borderId="136" xfId="0" applyNumberFormat="1" applyFont="1" applyFill="1" applyBorder="1" applyAlignment="1">
      <alignment horizontal="right" vertical="center"/>
    </xf>
    <xf numFmtId="166" fontId="14" fillId="5" borderId="136" xfId="0" applyNumberFormat="1" applyFont="1" applyFill="1" applyBorder="1" applyAlignment="1">
      <alignment horizontal="right" vertical="center"/>
    </xf>
    <xf numFmtId="166" fontId="14" fillId="5" borderId="122" xfId="0" applyNumberFormat="1" applyFont="1" applyFill="1" applyBorder="1" applyAlignment="1">
      <alignment horizontal="right" vertical="center"/>
    </xf>
    <xf numFmtId="167" fontId="14" fillId="5" borderId="134" xfId="0" applyNumberFormat="1" applyFont="1" applyFill="1" applyBorder="1" applyAlignment="1">
      <alignment horizontal="right" vertical="center"/>
    </xf>
    <xf numFmtId="166" fontId="14" fillId="5" borderId="130" xfId="0" applyNumberFormat="1" applyFont="1" applyFill="1" applyBorder="1" applyAlignment="1">
      <alignment horizontal="right" vertical="center"/>
    </xf>
    <xf numFmtId="167" fontId="14" fillId="5" borderId="127" xfId="0" applyNumberFormat="1" applyFont="1" applyFill="1" applyBorder="1" applyAlignment="1">
      <alignment horizontal="right" vertical="center"/>
    </xf>
    <xf numFmtId="49" fontId="8" fillId="4" borderId="139" xfId="0" applyNumberFormat="1" applyFont="1" applyFill="1" applyBorder="1" applyAlignment="1">
      <alignment horizontal="centerContinuous" vertical="center"/>
    </xf>
    <xf numFmtId="49" fontId="8" fillId="4" borderId="119" xfId="0" applyNumberFormat="1" applyFont="1" applyFill="1" applyBorder="1" applyAlignment="1">
      <alignment horizontal="centerContinuous" vertical="center"/>
    </xf>
    <xf numFmtId="0" fontId="13" fillId="4" borderId="125" xfId="0" applyFont="1" applyFill="1" applyBorder="1" applyAlignment="1">
      <alignment horizontal="centerContinuous" vertical="top"/>
    </xf>
    <xf numFmtId="165" fontId="8" fillId="4" borderId="96" xfId="0" applyNumberFormat="1" applyFont="1" applyFill="1" applyBorder="1" applyAlignment="1">
      <alignment horizontal="centerContinuous" vertical="center"/>
    </xf>
    <xf numFmtId="3" fontId="14" fillId="0" borderId="0" xfId="0" applyNumberFormat="1" applyFont="1" applyAlignment="1">
      <alignment vertical="center"/>
    </xf>
    <xf numFmtId="164" fontId="14" fillId="0" borderId="0" xfId="1" applyNumberFormat="1" applyFont="1" applyFill="1" applyBorder="1" applyAlignment="1" applyProtection="1">
      <alignment vertical="center"/>
    </xf>
    <xf numFmtId="173" fontId="14" fillId="0" borderId="0" xfId="0" applyNumberFormat="1" applyFont="1" applyAlignment="1">
      <alignment horizontal="right" vertical="center"/>
    </xf>
    <xf numFmtId="0" fontId="20" fillId="4" borderId="3" xfId="0" applyFont="1" applyFill="1" applyBorder="1" applyAlignment="1">
      <alignment horizontal="center" vertical="top"/>
    </xf>
    <xf numFmtId="0" fontId="20" fillId="4" borderId="66" xfId="0" applyFont="1" applyFill="1" applyBorder="1" applyAlignment="1">
      <alignment horizontal="center" vertical="top"/>
    </xf>
    <xf numFmtId="0" fontId="20" fillId="4" borderId="125" xfId="0" applyFont="1" applyFill="1" applyBorder="1" applyAlignment="1">
      <alignment horizontal="center" vertical="top"/>
    </xf>
    <xf numFmtId="165" fontId="7" fillId="5" borderId="68" xfId="0" applyNumberFormat="1" applyFont="1" applyFill="1" applyBorder="1" applyAlignment="1">
      <alignment horizontal="right" vertical="center"/>
    </xf>
    <xf numFmtId="165" fontId="7" fillId="5" borderId="72" xfId="0" applyNumberFormat="1" applyFont="1" applyFill="1" applyBorder="1" applyAlignment="1">
      <alignment horizontal="right" vertical="center"/>
    </xf>
    <xf numFmtId="165" fontId="7" fillId="5" borderId="128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165" fontId="7" fillId="5" borderId="70" xfId="0" applyNumberFormat="1" applyFont="1" applyFill="1" applyBorder="1" applyAlignment="1">
      <alignment horizontal="right" vertical="center"/>
    </xf>
    <xf numFmtId="165" fontId="7" fillId="5" borderId="122" xfId="0" applyNumberFormat="1" applyFont="1" applyFill="1" applyBorder="1" applyAlignment="1">
      <alignment horizontal="right" vertical="center"/>
    </xf>
    <xf numFmtId="49" fontId="6" fillId="4" borderId="58" xfId="0" applyNumberFormat="1" applyFont="1" applyFill="1" applyBorder="1" applyAlignment="1">
      <alignment vertical="center"/>
    </xf>
    <xf numFmtId="49" fontId="6" fillId="4" borderId="76" xfId="0" applyNumberFormat="1" applyFont="1" applyFill="1" applyBorder="1" applyAlignment="1">
      <alignment horizontal="left" vertical="center"/>
    </xf>
    <xf numFmtId="49" fontId="6" fillId="4" borderId="76" xfId="0" applyNumberFormat="1" applyFont="1" applyFill="1" applyBorder="1" applyAlignment="1">
      <alignment horizontal="right" vertical="center"/>
    </xf>
    <xf numFmtId="49" fontId="6" fillId="4" borderId="78" xfId="0" applyNumberFormat="1" applyFont="1" applyFill="1" applyBorder="1" applyAlignment="1">
      <alignment horizontal="left" vertical="center"/>
    </xf>
    <xf numFmtId="165" fontId="6" fillId="5" borderId="79" xfId="0" applyNumberFormat="1" applyFont="1" applyFill="1" applyBorder="1" applyAlignment="1">
      <alignment horizontal="right" vertical="center"/>
    </xf>
    <xf numFmtId="165" fontId="6" fillId="5" borderId="81" xfId="0" applyNumberFormat="1" applyFont="1" applyFill="1" applyBorder="1" applyAlignment="1">
      <alignment horizontal="right" vertical="center"/>
    </xf>
    <xf numFmtId="165" fontId="6" fillId="5" borderId="130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4" borderId="0" xfId="0" applyFont="1" applyFill="1" applyAlignment="1">
      <alignment vertical="center"/>
    </xf>
    <xf numFmtId="0" fontId="24" fillId="0" borderId="0" xfId="0" quotePrefix="1" applyFont="1" applyAlignment="1">
      <alignment vertical="top"/>
    </xf>
    <xf numFmtId="49" fontId="24" fillId="0" borderId="0" xfId="0" applyNumberFormat="1" applyFont="1" applyAlignment="1">
      <alignment vertical="top"/>
    </xf>
    <xf numFmtId="0" fontId="25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horizontal="right" vertical="center"/>
    </xf>
    <xf numFmtId="0" fontId="14" fillId="3" borderId="4" xfId="0" applyFont="1" applyFill="1" applyBorder="1" applyAlignment="1">
      <alignment vertical="center"/>
    </xf>
    <xf numFmtId="0" fontId="27" fillId="0" borderId="27" xfId="0" applyFont="1" applyBorder="1"/>
    <xf numFmtId="0" fontId="28" fillId="0" borderId="27" xfId="0" applyFont="1" applyBorder="1"/>
    <xf numFmtId="0" fontId="28" fillId="0" borderId="27" xfId="0" applyFont="1" applyBorder="1" applyAlignment="1">
      <alignment horizontal="right"/>
    </xf>
    <xf numFmtId="165" fontId="14" fillId="3" borderId="0" xfId="0" applyNumberFormat="1" applyFont="1" applyFill="1" applyAlignment="1">
      <alignment vertical="center"/>
    </xf>
    <xf numFmtId="10" fontId="7" fillId="0" borderId="0" xfId="0" applyNumberFormat="1" applyFont="1" applyAlignment="1">
      <alignment vertical="center"/>
    </xf>
    <xf numFmtId="165" fontId="14" fillId="5" borderId="140" xfId="0" applyNumberFormat="1" applyFont="1" applyFill="1" applyBorder="1" applyAlignment="1">
      <alignment horizontal="right" vertical="center"/>
    </xf>
    <xf numFmtId="165" fontId="14" fillId="5" borderId="56" xfId="0" applyNumberFormat="1" applyFont="1" applyFill="1" applyBorder="1" applyAlignment="1">
      <alignment horizontal="right" vertical="center"/>
    </xf>
    <xf numFmtId="166" fontId="14" fillId="5" borderId="140" xfId="0" applyNumberFormat="1" applyFont="1" applyFill="1" applyBorder="1" applyAlignment="1">
      <alignment horizontal="right" vertical="center"/>
    </xf>
    <xf numFmtId="166" fontId="14" fillId="5" borderId="57" xfId="0" applyNumberFormat="1" applyFont="1" applyFill="1" applyBorder="1" applyAlignment="1">
      <alignment horizontal="right" vertical="center"/>
    </xf>
    <xf numFmtId="167" fontId="14" fillId="5" borderId="85" xfId="0" applyNumberFormat="1" applyFont="1" applyFill="1" applyBorder="1" applyAlignment="1">
      <alignment horizontal="right" vertical="center"/>
    </xf>
    <xf numFmtId="166" fontId="14" fillId="5" borderId="80" xfId="0" applyNumberFormat="1" applyFont="1" applyFill="1" applyBorder="1" applyAlignment="1">
      <alignment horizontal="right" vertical="center"/>
    </xf>
    <xf numFmtId="167" fontId="14" fillId="5" borderId="82" xfId="0" applyNumberFormat="1" applyFont="1" applyFill="1" applyBorder="1" applyAlignment="1">
      <alignment horizontal="right" vertical="center"/>
    </xf>
    <xf numFmtId="166" fontId="14" fillId="5" borderId="141" xfId="0" applyNumberFormat="1" applyFont="1" applyFill="1" applyBorder="1" applyAlignment="1">
      <alignment horizontal="right" vertical="center"/>
    </xf>
    <xf numFmtId="165" fontId="6" fillId="4" borderId="119" xfId="0" applyNumberFormat="1" applyFont="1" applyFill="1" applyBorder="1" applyAlignment="1">
      <alignment horizontal="centerContinuous" vertical="center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172" fontId="14" fillId="5" borderId="81" xfId="0" applyNumberFormat="1" applyFont="1" applyFill="1" applyBorder="1" applyAlignment="1">
      <alignment horizontal="right" vertical="center"/>
    </xf>
    <xf numFmtId="172" fontId="14" fillId="5" borderId="79" xfId="0" applyNumberFormat="1" applyFont="1" applyFill="1" applyBorder="1" applyAlignment="1">
      <alignment horizontal="right" vertical="center"/>
    </xf>
    <xf numFmtId="172" fontId="14" fillId="5" borderId="130" xfId="0" applyNumberFormat="1" applyFont="1" applyFill="1" applyBorder="1" applyAlignment="1">
      <alignment horizontal="right" vertical="center"/>
    </xf>
    <xf numFmtId="172" fontId="14" fillId="5" borderId="98" xfId="0" applyNumberFormat="1" applyFont="1" applyFill="1" applyBorder="1" applyAlignment="1">
      <alignment horizontal="right" vertical="center"/>
    </xf>
    <xf numFmtId="172" fontId="14" fillId="5" borderId="99" xfId="0" applyNumberFormat="1" applyFont="1" applyFill="1" applyBorder="1" applyAlignment="1">
      <alignment horizontal="right" vertical="center"/>
    </xf>
    <xf numFmtId="172" fontId="14" fillId="5" borderId="4" xfId="0" applyNumberFormat="1" applyFont="1" applyFill="1" applyBorder="1" applyAlignment="1">
      <alignment horizontal="right" vertical="center"/>
    </xf>
    <xf numFmtId="165" fontId="7" fillId="5" borderId="115" xfId="0" applyNumberFormat="1" applyFont="1" applyFill="1" applyBorder="1" applyAlignment="1">
      <alignment horizontal="right" vertical="center"/>
    </xf>
    <xf numFmtId="49" fontId="6" fillId="4" borderId="143" xfId="0" applyNumberFormat="1" applyFont="1" applyFill="1" applyBorder="1" applyAlignment="1">
      <alignment horizontal="left" vertical="center" wrapText="1"/>
    </xf>
    <xf numFmtId="49" fontId="7" fillId="4" borderId="104" xfId="0" applyNumberFormat="1" applyFont="1" applyFill="1" applyBorder="1" applyAlignment="1">
      <alignment vertical="center"/>
    </xf>
    <xf numFmtId="49" fontId="7" fillId="4" borderId="145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right" vertical="center"/>
    </xf>
    <xf numFmtId="49" fontId="7" fillId="4" borderId="75" xfId="0" applyNumberFormat="1" applyFont="1" applyFill="1" applyBorder="1" applyAlignment="1">
      <alignment horizontal="left" vertical="center"/>
    </xf>
    <xf numFmtId="49" fontId="7" fillId="4" borderId="75" xfId="0" applyNumberFormat="1" applyFont="1" applyFill="1" applyBorder="1" applyAlignment="1">
      <alignment horizontal="right" vertical="center"/>
    </xf>
    <xf numFmtId="49" fontId="7" fillId="4" borderId="146" xfId="0" applyNumberFormat="1" applyFont="1" applyFill="1" applyBorder="1" applyAlignment="1">
      <alignment horizontal="left" vertical="center"/>
    </xf>
    <xf numFmtId="49" fontId="7" fillId="4" borderId="142" xfId="0" applyNumberFormat="1" applyFont="1" applyFill="1" applyBorder="1" applyAlignment="1">
      <alignment horizontal="left" vertical="center"/>
    </xf>
    <xf numFmtId="49" fontId="7" fillId="4" borderId="76" xfId="0" applyNumberFormat="1" applyFont="1" applyFill="1" applyBorder="1" applyAlignment="1">
      <alignment horizontal="left" vertical="center"/>
    </xf>
    <xf numFmtId="49" fontId="7" fillId="4" borderId="76" xfId="0" applyNumberFormat="1" applyFont="1" applyFill="1" applyBorder="1" applyAlignment="1">
      <alignment horizontal="right" vertical="center"/>
    </xf>
    <xf numFmtId="49" fontId="6" fillId="4" borderId="51" xfId="0" applyNumberFormat="1" applyFont="1" applyFill="1" applyBorder="1" applyAlignment="1">
      <alignment vertical="center"/>
    </xf>
    <xf numFmtId="172" fontId="8" fillId="5" borderId="147" xfId="0" applyNumberFormat="1" applyFont="1" applyFill="1" applyBorder="1" applyAlignment="1">
      <alignment horizontal="right" vertical="center"/>
    </xf>
    <xf numFmtId="172" fontId="8" fillId="5" borderId="139" xfId="0" applyNumberFormat="1" applyFont="1" applyFill="1" applyBorder="1" applyAlignment="1">
      <alignment horizontal="right" vertical="center"/>
    </xf>
    <xf numFmtId="172" fontId="8" fillId="5" borderId="61" xfId="0" applyNumberFormat="1" applyFont="1" applyFill="1" applyBorder="1" applyAlignment="1">
      <alignment horizontal="right" vertical="center"/>
    </xf>
    <xf numFmtId="172" fontId="14" fillId="5" borderId="92" xfId="0" applyNumberFormat="1" applyFont="1" applyFill="1" applyBorder="1" applyAlignment="1">
      <alignment horizontal="right" vertical="center"/>
    </xf>
    <xf numFmtId="172" fontId="14" fillId="5" borderId="73" xfId="0" applyNumberFormat="1" applyFont="1" applyFill="1" applyBorder="1" applyAlignment="1">
      <alignment horizontal="right" vertical="center"/>
    </xf>
    <xf numFmtId="172" fontId="14" fillId="5" borderId="138" xfId="0" applyNumberFormat="1" applyFont="1" applyFill="1" applyBorder="1" applyAlignment="1">
      <alignment horizontal="right" vertical="center"/>
    </xf>
    <xf numFmtId="172" fontId="14" fillId="5" borderId="148" xfId="0" applyNumberFormat="1" applyFont="1" applyFill="1" applyBorder="1" applyAlignment="1">
      <alignment horizontal="right" vertical="center"/>
    </xf>
    <xf numFmtId="172" fontId="14" fillId="5" borderId="123" xfId="0" applyNumberFormat="1" applyFont="1" applyFill="1" applyBorder="1" applyAlignment="1">
      <alignment horizontal="right" vertical="center"/>
    </xf>
    <xf numFmtId="172" fontId="14" fillId="5" borderId="77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98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165" fontId="7" fillId="5" borderId="79" xfId="0" applyNumberFormat="1" applyFont="1" applyFill="1" applyBorder="1" applyAlignment="1">
      <alignment horizontal="right" vertical="center"/>
    </xf>
    <xf numFmtId="165" fontId="7" fillId="5" borderId="130" xfId="0" applyNumberFormat="1" applyFont="1" applyFill="1" applyBorder="1" applyAlignment="1">
      <alignment horizontal="right" vertical="center"/>
    </xf>
    <xf numFmtId="165" fontId="6" fillId="5" borderId="119" xfId="0" applyNumberFormat="1" applyFont="1" applyFill="1" applyBorder="1" applyAlignment="1">
      <alignment horizontal="right" vertical="center"/>
    </xf>
    <xf numFmtId="165" fontId="6" fillId="5" borderId="149" xfId="0" applyNumberFormat="1" applyFont="1" applyFill="1" applyBorder="1" applyAlignment="1">
      <alignment horizontal="right" vertical="center"/>
    </xf>
    <xf numFmtId="165" fontId="6" fillId="5" borderId="59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138" xfId="0" applyNumberFormat="1" applyFont="1" applyFill="1" applyBorder="1" applyAlignment="1">
      <alignment horizontal="right" vertical="center"/>
    </xf>
    <xf numFmtId="165" fontId="7" fillId="5" borderId="123" xfId="0" applyNumberFormat="1" applyFont="1" applyFill="1" applyBorder="1" applyAlignment="1">
      <alignment horizontal="right" vertical="center"/>
    </xf>
    <xf numFmtId="165" fontId="7" fillId="5" borderId="148" xfId="0" applyNumberFormat="1" applyFont="1" applyFill="1" applyBorder="1" applyAlignment="1">
      <alignment horizontal="right" vertical="center"/>
    </xf>
    <xf numFmtId="165" fontId="7" fillId="5" borderId="77" xfId="0" applyNumberFormat="1" applyFont="1" applyFill="1" applyBorder="1" applyAlignment="1">
      <alignment horizontal="right" vertical="center"/>
    </xf>
    <xf numFmtId="49" fontId="6" fillId="4" borderId="22" xfId="0" applyNumberFormat="1" applyFont="1" applyFill="1" applyBorder="1" applyAlignment="1">
      <alignment vertical="center"/>
    </xf>
    <xf numFmtId="49" fontId="6" fillId="4" borderId="150" xfId="0" applyNumberFormat="1" applyFont="1" applyFill="1" applyBorder="1" applyAlignment="1">
      <alignment horizontal="left" vertical="center" wrapText="1"/>
    </xf>
    <xf numFmtId="172" fontId="8" fillId="5" borderId="123" xfId="0" applyNumberFormat="1" applyFont="1" applyFill="1" applyBorder="1" applyAlignment="1">
      <alignment horizontal="right" vertical="center"/>
    </xf>
    <xf numFmtId="172" fontId="8" fillId="5" borderId="148" xfId="0" applyNumberFormat="1" applyFont="1" applyFill="1" applyBorder="1" applyAlignment="1">
      <alignment horizontal="right" vertical="center"/>
    </xf>
    <xf numFmtId="172" fontId="8" fillId="5" borderId="77" xfId="0" applyNumberFormat="1" applyFont="1" applyFill="1" applyBorder="1" applyAlignment="1">
      <alignment horizontal="right" vertical="center"/>
    </xf>
    <xf numFmtId="172" fontId="14" fillId="5" borderId="39" xfId="0" applyNumberFormat="1" applyFont="1" applyFill="1" applyBorder="1" applyAlignment="1">
      <alignment horizontal="right" vertical="center"/>
    </xf>
    <xf numFmtId="172" fontId="14" fillId="5" borderId="93" xfId="0" applyNumberFormat="1" applyFont="1" applyFill="1" applyBorder="1" applyAlignment="1">
      <alignment horizontal="right" vertical="center"/>
    </xf>
    <xf numFmtId="172" fontId="14" fillId="5" borderId="134" xfId="0" applyNumberFormat="1" applyFont="1" applyFill="1" applyBorder="1" applyAlignment="1">
      <alignment horizontal="right" vertical="center"/>
    </xf>
    <xf numFmtId="49" fontId="6" fillId="4" borderId="42" xfId="0" applyNumberFormat="1" applyFont="1" applyFill="1" applyBorder="1" applyAlignment="1">
      <alignment vertical="center"/>
    </xf>
    <xf numFmtId="49" fontId="6" fillId="4" borderId="43" xfId="0" applyNumberFormat="1" applyFont="1" applyFill="1" applyBorder="1" applyAlignment="1">
      <alignment horizontal="left" vertical="center"/>
    </xf>
    <xf numFmtId="49" fontId="6" fillId="4" borderId="43" xfId="0" applyNumberFormat="1" applyFont="1" applyFill="1" applyBorder="1" applyAlignment="1">
      <alignment horizontal="right" vertical="center"/>
    </xf>
    <xf numFmtId="49" fontId="6" fillId="4" borderId="151" xfId="0" applyNumberFormat="1" applyFont="1" applyFill="1" applyBorder="1" applyAlignment="1">
      <alignment horizontal="left" vertical="center"/>
    </xf>
    <xf numFmtId="165" fontId="6" fillId="4" borderId="152" xfId="0" applyNumberFormat="1" applyFont="1" applyFill="1" applyBorder="1" applyAlignment="1">
      <alignment horizontal="centerContinuous" vertical="center"/>
    </xf>
    <xf numFmtId="165" fontId="6" fillId="4" borderId="139" xfId="0" applyNumberFormat="1" applyFont="1" applyFill="1" applyBorder="1" applyAlignment="1">
      <alignment horizontal="centerContinuous" vertical="center"/>
    </xf>
    <xf numFmtId="165" fontId="6" fillId="5" borderId="123" xfId="0" applyNumberFormat="1" applyFont="1" applyFill="1" applyBorder="1" applyAlignment="1">
      <alignment horizontal="right" vertical="center"/>
    </xf>
    <xf numFmtId="165" fontId="6" fillId="5" borderId="148" xfId="0" applyNumberFormat="1" applyFont="1" applyFill="1" applyBorder="1" applyAlignment="1">
      <alignment horizontal="right" vertical="center"/>
    </xf>
    <xf numFmtId="165" fontId="6" fillId="5" borderId="77" xfId="0" applyNumberFormat="1" applyFont="1" applyFill="1" applyBorder="1" applyAlignment="1">
      <alignment horizontal="right" vertical="center"/>
    </xf>
    <xf numFmtId="0" fontId="13" fillId="4" borderId="154" xfId="0" applyFont="1" applyFill="1" applyBorder="1" applyAlignment="1">
      <alignment horizontal="center" vertical="top"/>
    </xf>
    <xf numFmtId="165" fontId="6" fillId="4" borderId="96" xfId="0" applyNumberFormat="1" applyFont="1" applyFill="1" applyBorder="1" applyAlignment="1">
      <alignment horizontal="centerContinuous" vertical="center"/>
    </xf>
    <xf numFmtId="165" fontId="6" fillId="5" borderId="117" xfId="0" applyNumberFormat="1" applyFont="1" applyFill="1" applyBorder="1" applyAlignment="1">
      <alignment horizontal="right" vertical="center"/>
    </xf>
    <xf numFmtId="165" fontId="7" fillId="5" borderId="116" xfId="0" applyNumberFormat="1" applyFont="1" applyFill="1" applyBorder="1" applyAlignment="1">
      <alignment horizontal="right" vertical="center"/>
    </xf>
    <xf numFmtId="165" fontId="7" fillId="5" borderId="87" xfId="0" applyNumberFormat="1" applyFont="1" applyFill="1" applyBorder="1" applyAlignment="1">
      <alignment horizontal="right" vertical="center"/>
    </xf>
    <xf numFmtId="165" fontId="7" fillId="5" borderId="118" xfId="0" applyNumberFormat="1" applyFont="1" applyFill="1" applyBorder="1" applyAlignment="1">
      <alignment horizontal="right" vertical="center"/>
    </xf>
    <xf numFmtId="165" fontId="7" fillId="5" borderId="89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165" fontId="6" fillId="5" borderId="97" xfId="0" applyNumberFormat="1" applyFont="1" applyFill="1" applyBorder="1" applyAlignment="1">
      <alignment horizontal="right" vertical="center"/>
    </xf>
    <xf numFmtId="165" fontId="6" fillId="4" borderId="97" xfId="0" applyNumberFormat="1" applyFont="1" applyFill="1" applyBorder="1" applyAlignment="1">
      <alignment horizontal="centerContinuous" vertical="center"/>
    </xf>
    <xf numFmtId="49" fontId="6" fillId="4" borderId="139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19" xfId="0" applyNumberFormat="1" applyFont="1" applyFill="1" applyBorder="1" applyAlignment="1" applyProtection="1">
      <alignment horizontal="centerContinuous" vertical="center"/>
      <protection locked="0"/>
    </xf>
    <xf numFmtId="49" fontId="6" fillId="4" borderId="119" xfId="0" applyNumberFormat="1" applyFont="1" applyFill="1" applyBorder="1" applyAlignment="1" applyProtection="1">
      <alignment horizontal="centerContinuous" vertical="center"/>
      <protection locked="0"/>
    </xf>
    <xf numFmtId="166" fontId="14" fillId="5" borderId="133" xfId="0" applyNumberFormat="1" applyFont="1" applyFill="1" applyBorder="1" applyAlignment="1">
      <alignment horizontal="right" vertical="center"/>
    </xf>
    <xf numFmtId="166" fontId="14" fillId="5" borderId="35" xfId="0" applyNumberFormat="1" applyFont="1" applyFill="1" applyBorder="1" applyAlignment="1">
      <alignment horizontal="right" vertical="center"/>
    </xf>
    <xf numFmtId="165" fontId="8" fillId="5" borderId="120" xfId="0" applyNumberFormat="1" applyFont="1" applyFill="1" applyBorder="1" applyAlignment="1">
      <alignment horizontal="right" vertical="center"/>
    </xf>
    <xf numFmtId="165" fontId="8" fillId="4" borderId="117" xfId="0" applyNumberFormat="1" applyFont="1" applyFill="1" applyBorder="1" applyAlignment="1">
      <alignment horizontal="centerContinuous" vertical="center"/>
    </xf>
    <xf numFmtId="165" fontId="8" fillId="4" borderId="139" xfId="0" applyNumberFormat="1" applyFont="1" applyFill="1" applyBorder="1" applyAlignment="1">
      <alignment horizontal="centerContinuous" vertical="center"/>
    </xf>
    <xf numFmtId="168" fontId="6" fillId="5" borderId="84" xfId="0" applyNumberFormat="1" applyFont="1" applyFill="1" applyBorder="1" applyAlignment="1">
      <alignment horizontal="right" vertical="center"/>
    </xf>
    <xf numFmtId="168" fontId="6" fillId="5" borderId="17" xfId="0" applyNumberFormat="1" applyFont="1" applyFill="1" applyBorder="1" applyAlignment="1">
      <alignment horizontal="right" vertical="center"/>
    </xf>
    <xf numFmtId="168" fontId="6" fillId="5" borderId="25" xfId="0" applyNumberFormat="1" applyFont="1" applyFill="1" applyBorder="1" applyAlignment="1">
      <alignment horizontal="right" vertical="center"/>
    </xf>
    <xf numFmtId="0" fontId="7" fillId="7" borderId="0" xfId="0" applyFont="1" applyFill="1" applyAlignment="1">
      <alignment vertical="center"/>
    </xf>
    <xf numFmtId="0" fontId="18" fillId="8" borderId="0" xfId="0" applyFont="1" applyFill="1"/>
    <xf numFmtId="0" fontId="16" fillId="8" borderId="0" xfId="0" applyFont="1" applyFill="1" applyAlignment="1">
      <alignment horizontal="left" vertical="top"/>
    </xf>
    <xf numFmtId="165" fontId="7" fillId="5" borderId="133" xfId="0" applyNumberFormat="1" applyFont="1" applyFill="1" applyBorder="1" applyAlignment="1">
      <alignment horizontal="right" vertical="center"/>
    </xf>
    <xf numFmtId="165" fontId="7" fillId="5" borderId="13" xfId="0" applyNumberFormat="1" applyFont="1" applyFill="1" applyBorder="1" applyAlignment="1" applyProtection="1">
      <alignment horizontal="right" vertical="center"/>
      <protection locked="0"/>
    </xf>
    <xf numFmtId="165" fontId="7" fillId="5" borderId="18" xfId="0" applyNumberFormat="1" applyFont="1" applyFill="1" applyBorder="1" applyAlignment="1" applyProtection="1">
      <alignment horizontal="right" vertical="center"/>
      <protection locked="0"/>
    </xf>
    <xf numFmtId="165" fontId="7" fillId="5" borderId="74" xfId="0" applyNumberFormat="1" applyFont="1" applyFill="1" applyBorder="1" applyAlignment="1" applyProtection="1">
      <alignment horizontal="right" vertical="center"/>
      <protection locked="0"/>
    </xf>
    <xf numFmtId="165" fontId="7" fillId="5" borderId="26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 applyProtection="1">
      <alignment horizontal="left" vertical="top" wrapText="1"/>
      <protection locked="0"/>
    </xf>
    <xf numFmtId="165" fontId="6" fillId="4" borderId="43" xfId="0" applyNumberFormat="1" applyFont="1" applyFill="1" applyBorder="1" applyAlignment="1">
      <alignment horizontal="centerContinuous" vertical="center"/>
    </xf>
    <xf numFmtId="0" fontId="29" fillId="2" borderId="0" xfId="0" applyFont="1" applyFill="1" applyAlignment="1" applyProtection="1">
      <alignment horizontal="left" vertical="center"/>
      <protection hidden="1"/>
    </xf>
    <xf numFmtId="49" fontId="10" fillId="4" borderId="110" xfId="0" applyNumberFormat="1" applyFont="1" applyFill="1" applyBorder="1" applyAlignment="1">
      <alignment horizontal="center" vertical="center" textRotation="90" shrinkToFit="1"/>
    </xf>
    <xf numFmtId="0" fontId="15" fillId="4" borderId="111" xfId="0" applyFont="1" applyFill="1" applyBorder="1" applyAlignment="1">
      <alignment horizontal="center" vertical="center" textRotation="90" shrinkToFit="1"/>
    </xf>
    <xf numFmtId="0" fontId="15" fillId="4" borderId="112" xfId="0" applyFont="1" applyFill="1" applyBorder="1" applyAlignment="1">
      <alignment horizontal="center" vertical="center" textRotation="90" shrinkToFit="1"/>
    </xf>
    <xf numFmtId="49" fontId="10" fillId="4" borderId="101" xfId="0" applyNumberFormat="1" applyFont="1" applyFill="1" applyBorder="1" applyAlignment="1">
      <alignment horizontal="center" vertical="center" textRotation="90" shrinkToFit="1"/>
    </xf>
    <xf numFmtId="49" fontId="10" fillId="4" borderId="102" xfId="0" applyNumberFormat="1" applyFont="1" applyFill="1" applyBorder="1" applyAlignment="1">
      <alignment horizontal="center" vertical="center" textRotation="90" shrinkToFit="1"/>
    </xf>
    <xf numFmtId="49" fontId="6" fillId="4" borderId="104" xfId="0" applyNumberFormat="1" applyFont="1" applyFill="1" applyBorder="1" applyAlignment="1">
      <alignment horizontal="center" vertical="center" wrapText="1"/>
    </xf>
    <xf numFmtId="49" fontId="6" fillId="4" borderId="27" xfId="0" applyNumberFormat="1" applyFont="1" applyFill="1" applyBorder="1" applyAlignment="1">
      <alignment horizontal="center" vertical="center" wrapText="1"/>
    </xf>
    <xf numFmtId="49" fontId="6" fillId="4" borderId="105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67" xfId="0" applyNumberFormat="1" applyFont="1" applyFill="1" applyBorder="1" applyAlignment="1">
      <alignment horizontal="center" vertical="center" wrapText="1"/>
    </xf>
    <xf numFmtId="49" fontId="6" fillId="4" borderId="106" xfId="0" applyNumberFormat="1" applyFont="1" applyFill="1" applyBorder="1" applyAlignment="1">
      <alignment horizontal="center" vertical="center" wrapText="1"/>
    </xf>
    <xf numFmtId="49" fontId="6" fillId="4" borderId="86" xfId="0" applyNumberFormat="1" applyFont="1" applyFill="1" applyBorder="1" applyAlignment="1">
      <alignment horizontal="center" vertical="center" wrapText="1"/>
    </xf>
    <xf numFmtId="49" fontId="6" fillId="4" borderId="107" xfId="0" applyNumberFormat="1" applyFont="1" applyFill="1" applyBorder="1" applyAlignment="1">
      <alignment horizontal="center" vertical="center" wrapText="1"/>
    </xf>
    <xf numFmtId="0" fontId="6" fillId="4" borderId="100" xfId="0" applyFont="1" applyFill="1" applyBorder="1" applyAlignment="1">
      <alignment horizontal="center"/>
    </xf>
    <xf numFmtId="0" fontId="6" fillId="4" borderId="98" xfId="0" applyFont="1" applyFill="1" applyBorder="1" applyAlignment="1">
      <alignment horizontal="center"/>
    </xf>
    <xf numFmtId="0" fontId="6" fillId="4" borderId="12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03" xfId="0" applyFont="1" applyFill="1" applyBorder="1" applyAlignment="1">
      <alignment horizontal="center"/>
    </xf>
    <xf numFmtId="0" fontId="6" fillId="4" borderId="99" xfId="0" applyFont="1" applyFill="1" applyBorder="1" applyAlignment="1">
      <alignment horizontal="center"/>
    </xf>
    <xf numFmtId="0" fontId="8" fillId="4" borderId="103" xfId="0" applyFont="1" applyFill="1" applyBorder="1" applyAlignment="1">
      <alignment horizontal="center"/>
    </xf>
    <xf numFmtId="0" fontId="8" fillId="4" borderId="99" xfId="0" applyFont="1" applyFill="1" applyBorder="1" applyAlignment="1">
      <alignment horizontal="center"/>
    </xf>
    <xf numFmtId="0" fontId="8" fillId="4" borderId="100" xfId="0" applyFont="1" applyFill="1" applyBorder="1" applyAlignment="1">
      <alignment horizontal="center"/>
    </xf>
    <xf numFmtId="0" fontId="8" fillId="4" borderId="98" xfId="0" applyFont="1" applyFill="1" applyBorder="1" applyAlignment="1">
      <alignment horizontal="center"/>
    </xf>
    <xf numFmtId="0" fontId="8" fillId="4" borderId="12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9" fontId="8" fillId="4" borderId="104" xfId="0" applyNumberFormat="1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105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67" xfId="0" applyNumberFormat="1" applyFont="1" applyFill="1" applyBorder="1" applyAlignment="1">
      <alignment horizontal="center" vertical="center" wrapText="1"/>
    </xf>
    <xf numFmtId="49" fontId="8" fillId="4" borderId="106" xfId="0" applyNumberFormat="1" applyFont="1" applyFill="1" applyBorder="1" applyAlignment="1">
      <alignment horizontal="center" vertical="center" wrapText="1"/>
    </xf>
    <xf numFmtId="49" fontId="8" fillId="4" borderId="86" xfId="0" applyNumberFormat="1" applyFont="1" applyFill="1" applyBorder="1" applyAlignment="1">
      <alignment horizontal="center" vertical="center" wrapText="1"/>
    </xf>
    <xf numFmtId="49" fontId="8" fillId="4" borderId="107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6" fillId="4" borderId="52" xfId="0" applyNumberFormat="1" applyFont="1" applyFill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49" fontId="10" fillId="4" borderId="113" xfId="0" applyNumberFormat="1" applyFont="1" applyFill="1" applyBorder="1" applyAlignment="1">
      <alignment horizontal="center" vertical="center" textRotation="90" shrinkToFit="1"/>
    </xf>
    <xf numFmtId="0" fontId="0" fillId="0" borderId="102" xfId="0" applyBorder="1" applyAlignment="1">
      <alignment horizontal="center" vertical="center" textRotation="90" shrinkToFit="1"/>
    </xf>
    <xf numFmtId="49" fontId="10" fillId="4" borderId="144" xfId="0" applyNumberFormat="1" applyFont="1" applyFill="1" applyBorder="1" applyAlignment="1">
      <alignment horizontal="center" vertical="center" textRotation="90" shrinkToFit="1"/>
    </xf>
    <xf numFmtId="0" fontId="0" fillId="0" borderId="111" xfId="0" applyBorder="1" applyAlignment="1">
      <alignment horizontal="center" vertical="center" textRotation="90" shrinkToFit="1"/>
    </xf>
    <xf numFmtId="0" fontId="0" fillId="0" borderId="112" xfId="0" applyBorder="1" applyAlignment="1">
      <alignment horizontal="center" vertical="center" textRotation="90" shrinkToFit="1"/>
    </xf>
    <xf numFmtId="0" fontId="15" fillId="4" borderId="101" xfId="0" applyFont="1" applyFill="1" applyBorder="1" applyAlignment="1">
      <alignment horizontal="center" vertical="center" textRotation="90" shrinkToFit="1"/>
    </xf>
    <xf numFmtId="0" fontId="16" fillId="0" borderId="0" xfId="0" applyFont="1" applyAlignment="1">
      <alignment horizontal="left" vertical="top" wrapText="1"/>
    </xf>
    <xf numFmtId="49" fontId="10" fillId="4" borderId="111" xfId="0" applyNumberFormat="1" applyFont="1" applyFill="1" applyBorder="1" applyAlignment="1">
      <alignment horizontal="center" vertical="center" textRotation="90" shrinkToFit="1"/>
    </xf>
    <xf numFmtId="0" fontId="0" fillId="0" borderId="101" xfId="0" applyBorder="1" applyAlignment="1">
      <alignment horizontal="center" vertical="center" textRotation="90" shrinkToFit="1"/>
    </xf>
    <xf numFmtId="0" fontId="6" fillId="4" borderId="153" xfId="0" applyFont="1" applyFill="1" applyBorder="1" applyAlignment="1">
      <alignment horizontal="center"/>
    </xf>
    <xf numFmtId="0" fontId="6" fillId="4" borderId="115" xfId="0" applyFont="1" applyFill="1" applyBorder="1" applyAlignment="1">
      <alignment horizontal="center"/>
    </xf>
    <xf numFmtId="49" fontId="10" fillId="4" borderId="114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4" borderId="115" xfId="0" applyFont="1" applyFill="1" applyBorder="1" applyAlignment="1" applyProtection="1">
      <alignment horizontal="center" vertical="center" textRotation="90" shrinkToFit="1"/>
      <protection locked="0"/>
    </xf>
    <xf numFmtId="0" fontId="0" fillId="4" borderId="115" xfId="0" applyFill="1" applyBorder="1" applyAlignment="1">
      <alignment horizontal="center" vertical="center" textRotation="90" shrinkToFit="1"/>
    </xf>
    <xf numFmtId="0" fontId="15" fillId="4" borderId="115" xfId="0" applyFont="1" applyFill="1" applyBorder="1" applyAlignment="1">
      <alignment horizontal="center" vertical="center" textRotation="90" shrinkToFit="1"/>
    </xf>
    <xf numFmtId="49" fontId="6" fillId="4" borderId="10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6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1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7" xfId="0" applyNumberFormat="1" applyFont="1" applyFill="1" applyBorder="1" applyAlignment="1" applyProtection="1">
      <alignment horizontal="center" vertical="center" textRotation="90" shrinkToFi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49" fontId="10" fillId="4" borderId="114" xfId="0" applyNumberFormat="1" applyFont="1" applyFill="1" applyBorder="1" applyAlignment="1">
      <alignment horizontal="center" vertical="center" textRotation="90" shrinkToFit="1"/>
    </xf>
    <xf numFmtId="0" fontId="0" fillId="4" borderId="117" xfId="0" applyFill="1" applyBorder="1" applyAlignment="1">
      <alignment horizontal="center" vertical="center" textRotation="90" shrinkToFit="1"/>
    </xf>
    <xf numFmtId="49" fontId="7" fillId="4" borderId="37" xfId="0" applyNumberFormat="1" applyFont="1" applyFill="1" applyBorder="1" applyAlignment="1">
      <alignment horizontal="left" vertical="center" wrapText="1"/>
    </xf>
    <xf numFmtId="0" fontId="0" fillId="0" borderId="37" xfId="0" applyBorder="1" applyAlignment="1">
      <alignment vertical="center" wrapText="1"/>
    </xf>
    <xf numFmtId="0" fontId="15" fillId="4" borderId="116" xfId="0" applyFont="1" applyFill="1" applyBorder="1" applyAlignment="1">
      <alignment horizontal="center" vertical="center" textRotation="90" shrinkToFit="1"/>
    </xf>
    <xf numFmtId="0" fontId="6" fillId="4" borderId="108" xfId="0" applyFont="1" applyFill="1" applyBorder="1" applyAlignment="1">
      <alignment horizontal="center"/>
    </xf>
    <xf numFmtId="0" fontId="6" fillId="4" borderId="109" xfId="0" applyFont="1" applyFill="1" applyBorder="1" applyAlignment="1">
      <alignment horizontal="center"/>
    </xf>
    <xf numFmtId="49" fontId="7" fillId="4" borderId="76" xfId="0" applyNumberFormat="1" applyFont="1" applyFill="1" applyBorder="1" applyAlignment="1">
      <alignment horizontal="left" vertical="center" wrapText="1"/>
    </xf>
    <xf numFmtId="49" fontId="10" fillId="4" borderId="115" xfId="0" applyNumberFormat="1" applyFont="1" applyFill="1" applyBorder="1" applyAlignment="1">
      <alignment horizontal="center" vertical="center" textRotation="90" shrinkToFit="1"/>
    </xf>
    <xf numFmtId="0" fontId="16" fillId="0" borderId="0" xfId="0" applyFont="1" applyAlignment="1">
      <alignment horizontal="left" vertical="top"/>
    </xf>
    <xf numFmtId="49" fontId="10" fillId="4" borderId="118" xfId="0" applyNumberFormat="1" applyFont="1" applyFill="1" applyBorder="1" applyAlignment="1">
      <alignment horizontal="center" vertical="center" textRotation="90" shrinkToFit="1"/>
    </xf>
    <xf numFmtId="0" fontId="15" fillId="4" borderId="117" xfId="0" applyFont="1" applyFill="1" applyBorder="1" applyAlignment="1">
      <alignment horizontal="center" vertical="center" textRotation="90" shrinkToFit="1"/>
    </xf>
    <xf numFmtId="49" fontId="7" fillId="4" borderId="64" xfId="0" applyNumberFormat="1" applyFont="1" applyFill="1" applyBorder="1" applyAlignment="1">
      <alignment horizontal="left" vertical="center" wrapText="1"/>
    </xf>
    <xf numFmtId="49" fontId="7" fillId="4" borderId="65" xfId="0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2C788232-3193-43CA-837C-B301034FA2E4}"/>
  </tableStyles>
  <colors>
    <mruColors>
      <color rgb="FF008080"/>
      <color rgb="FF00FFFF"/>
      <color rgb="FF33CCCC"/>
      <color rgb="FFCCFFFF"/>
      <color rgb="FF0033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attachedToolbars" Target="attachedToolbars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900352345733E-2"/>
          <c:y val="1.5904572564612324E-2"/>
          <c:w val="0.8735940820217778"/>
          <c:h val="0.823061630218687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'GB1'!$K$11:$U$11</c:f>
              <c:numCache>
                <c:formatCode>0.0%</c:formatCode>
                <c:ptCount val="11"/>
                <c:pt idx="0">
                  <c:v>0.21248835041938491</c:v>
                </c:pt>
                <c:pt idx="1">
                  <c:v>0.2386910490856593</c:v>
                </c:pt>
                <c:pt idx="2">
                  <c:v>0.24513618677042801</c:v>
                </c:pt>
                <c:pt idx="3">
                  <c:v>0.24626121635094717</c:v>
                </c:pt>
                <c:pt idx="4">
                  <c:v>0.24674022066198595</c:v>
                </c:pt>
                <c:pt idx="5">
                  <c:v>0.24975024975024976</c:v>
                </c:pt>
                <c:pt idx="6">
                  <c:v>0.2465069860279441</c:v>
                </c:pt>
                <c:pt idx="7">
                  <c:v>0.24012158054711247</c:v>
                </c:pt>
                <c:pt idx="8">
                  <c:v>0.23289070480081717</c:v>
                </c:pt>
                <c:pt idx="9">
                  <c:v>0.22051282051282051</c:v>
                </c:pt>
                <c:pt idx="10">
                  <c:v>0.21267893660531698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F-41B8-8350-9D687E3F2CE8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'GB1'!$K$12:$U$12</c:f>
              <c:numCache>
                <c:formatCode>0.0%</c:formatCode>
                <c:ptCount val="11"/>
                <c:pt idx="0">
                  <c:v>0.17148182665424044</c:v>
                </c:pt>
                <c:pt idx="1">
                  <c:v>0.17805582290664101</c:v>
                </c:pt>
                <c:pt idx="2">
                  <c:v>0.19260700389105059</c:v>
                </c:pt>
                <c:pt idx="3">
                  <c:v>0.19341974077766699</c:v>
                </c:pt>
                <c:pt idx="4">
                  <c:v>0.19759277833500502</c:v>
                </c:pt>
                <c:pt idx="5">
                  <c:v>0.21478521478521478</c:v>
                </c:pt>
                <c:pt idx="6">
                  <c:v>0.21756487025948104</c:v>
                </c:pt>
                <c:pt idx="7">
                  <c:v>0.21175278622087132</c:v>
                </c:pt>
                <c:pt idx="8">
                  <c:v>0.20735444330949948</c:v>
                </c:pt>
                <c:pt idx="9">
                  <c:v>0.21025641025641026</c:v>
                </c:pt>
                <c:pt idx="10">
                  <c:v>0.19427402862985685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F-41B8-8350-9D687E3F2CE8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'GB1'!$K$13:$U$13</c:f>
              <c:numCache>
                <c:formatCode>0.0%</c:formatCode>
                <c:ptCount val="11"/>
                <c:pt idx="0">
                  <c:v>0.18452935694315004</c:v>
                </c:pt>
                <c:pt idx="1">
                  <c:v>0.16939364773820981</c:v>
                </c:pt>
                <c:pt idx="2">
                  <c:v>0.17120622568093385</c:v>
                </c:pt>
                <c:pt idx="3">
                  <c:v>0.18245264207377868</c:v>
                </c:pt>
                <c:pt idx="4">
                  <c:v>0.18054162487462388</c:v>
                </c:pt>
                <c:pt idx="5">
                  <c:v>0.17182817182817184</c:v>
                </c:pt>
                <c:pt idx="6">
                  <c:v>0.17764471057884232</c:v>
                </c:pt>
                <c:pt idx="7">
                  <c:v>0.17629179331306991</c:v>
                </c:pt>
                <c:pt idx="8">
                  <c:v>0.17568947906026558</c:v>
                </c:pt>
                <c:pt idx="9">
                  <c:v>0.1641025641025641</c:v>
                </c:pt>
                <c:pt idx="10">
                  <c:v>0.16973415132924335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F-41B8-8350-9D687E3F2CE8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'GB1'!$K$14:$U$14</c:f>
              <c:numCache>
                <c:formatCode>0.0%</c:formatCode>
                <c:ptCount val="11"/>
                <c:pt idx="0">
                  <c:v>0.15097856477166821</c:v>
                </c:pt>
                <c:pt idx="1">
                  <c:v>0.15206929740134745</c:v>
                </c:pt>
                <c:pt idx="2">
                  <c:v>0.14007782101167315</c:v>
                </c:pt>
                <c:pt idx="3">
                  <c:v>0.12861415752741776</c:v>
                </c:pt>
                <c:pt idx="4">
                  <c:v>0.12738214643931794</c:v>
                </c:pt>
                <c:pt idx="5">
                  <c:v>0.12587412587412589</c:v>
                </c:pt>
                <c:pt idx="6">
                  <c:v>0.1217564870259481</c:v>
                </c:pt>
                <c:pt idx="7">
                  <c:v>0.13171225937183384</c:v>
                </c:pt>
                <c:pt idx="8">
                  <c:v>0.13381001021450459</c:v>
                </c:pt>
                <c:pt idx="9">
                  <c:v>0.13743589743589743</c:v>
                </c:pt>
                <c:pt idx="10">
                  <c:v>0.1411042944785276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FF-41B8-8350-9D687E3F2CE8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8.7604846225535882E-2</c:v>
                </c:pt>
                <c:pt idx="1">
                  <c:v>7.8922040423484122E-2</c:v>
                </c:pt>
                <c:pt idx="2">
                  <c:v>7.101167315175097E-2</c:v>
                </c:pt>
                <c:pt idx="3">
                  <c:v>8.4745762711864403E-2</c:v>
                </c:pt>
                <c:pt idx="4">
                  <c:v>9.8294884653961884E-2</c:v>
                </c:pt>
                <c:pt idx="5">
                  <c:v>9.5904095904095904E-2</c:v>
                </c:pt>
                <c:pt idx="6">
                  <c:v>9.3812375249500993E-2</c:v>
                </c:pt>
                <c:pt idx="7">
                  <c:v>9.8277608915906783E-2</c:v>
                </c:pt>
                <c:pt idx="8">
                  <c:v>0.10316649642492338</c:v>
                </c:pt>
                <c:pt idx="9">
                  <c:v>0.10461538461538461</c:v>
                </c:pt>
                <c:pt idx="10">
                  <c:v>0.10633946830265849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FF-41B8-8350-9D687E3F2CE8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'GB1'!$K$16:$U$16</c:f>
              <c:numCache>
                <c:formatCode>0.0%</c:formatCode>
                <c:ptCount val="11"/>
                <c:pt idx="0">
                  <c:v>6.2441752096924513E-2</c:v>
                </c:pt>
                <c:pt idx="1">
                  <c:v>5.7747834456207889E-2</c:v>
                </c:pt>
                <c:pt idx="2">
                  <c:v>6.9066147859922183E-2</c:v>
                </c:pt>
                <c:pt idx="3">
                  <c:v>5.8823529411764705E-2</c:v>
                </c:pt>
                <c:pt idx="4">
                  <c:v>5.1153460381143427E-2</c:v>
                </c:pt>
                <c:pt idx="5">
                  <c:v>4.8951048951048952E-2</c:v>
                </c:pt>
                <c:pt idx="6">
                  <c:v>5.4890219560878244E-2</c:v>
                </c:pt>
                <c:pt idx="7">
                  <c:v>4.9645390070921988E-2</c:v>
                </c:pt>
                <c:pt idx="8">
                  <c:v>4.5965270684371805E-2</c:v>
                </c:pt>
                <c:pt idx="9">
                  <c:v>5.7435897435897436E-2</c:v>
                </c:pt>
                <c:pt idx="10">
                  <c:v>6.2372188139059308E-2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FF-41B8-8350-9D687E3F2CE8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4158019905373401E-4"/>
                  <c:y val="-1.05710593750987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FF-41B8-8350-9D687E3F2C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'GB1'!$K$17:$U$17</c:f>
              <c:numCache>
                <c:formatCode>0.0%</c:formatCode>
                <c:ptCount val="11"/>
                <c:pt idx="0">
                  <c:v>4.3802423112767941E-2</c:v>
                </c:pt>
                <c:pt idx="1">
                  <c:v>5.19730510105871E-2</c:v>
                </c:pt>
                <c:pt idx="2">
                  <c:v>4.6692607003891051E-2</c:v>
                </c:pt>
                <c:pt idx="3">
                  <c:v>4.3868394815553338E-2</c:v>
                </c:pt>
                <c:pt idx="4">
                  <c:v>4.5135406218655971E-2</c:v>
                </c:pt>
                <c:pt idx="5">
                  <c:v>3.996003996003996E-2</c:v>
                </c:pt>
                <c:pt idx="6">
                  <c:v>3.3932135728542916E-2</c:v>
                </c:pt>
                <c:pt idx="7">
                  <c:v>3.8500506585612972E-2</c:v>
                </c:pt>
                <c:pt idx="8">
                  <c:v>4.290091930541369E-2</c:v>
                </c:pt>
                <c:pt idx="9">
                  <c:v>4.1025641025641026E-2</c:v>
                </c:pt>
                <c:pt idx="10">
                  <c:v>4.396728016359918E-2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FF-41B8-8350-9D687E3F2CE8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250297509862076E-3"/>
                  <c:y val="9.308975543067180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FF-41B8-8350-9D687E3F2CE8}"/>
                </c:ext>
              </c:extLst>
            </c:dLbl>
            <c:dLbl>
              <c:idx val="1"/>
              <c:layout>
                <c:manualLayout>
                  <c:x val="1.5674056135629221E-3"/>
                  <c:y val="-3.76825660211956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FF-41B8-8350-9D687E3F2CE8}"/>
                </c:ext>
              </c:extLst>
            </c:dLbl>
            <c:dLbl>
              <c:idx val="2"/>
              <c:layout>
                <c:manualLayout>
                  <c:x val="-1.531867592577227E-3"/>
                  <c:y val="-2.50319604681615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FF-41B8-8350-9D687E3F2CE8}"/>
                </c:ext>
              </c:extLst>
            </c:dLbl>
            <c:dLbl>
              <c:idx val="3"/>
              <c:layout>
                <c:manualLayout>
                  <c:x val="1.1704155075730595E-3"/>
                  <c:y val="-9.1902130523942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FF-41B8-8350-9D687E3F2CE8}"/>
                </c:ext>
              </c:extLst>
            </c:dLbl>
            <c:dLbl>
              <c:idx val="4"/>
              <c:layout>
                <c:manualLayout>
                  <c:x val="7.297263338216323E-3"/>
                  <c:y val="-5.93708092651441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FF-41B8-8350-9D687E3F2CE8}"/>
                </c:ext>
              </c:extLst>
            </c:dLbl>
            <c:dLbl>
              <c:idx val="5"/>
              <c:layout>
                <c:manualLayout>
                  <c:x val="1.5246906718262866E-3"/>
                  <c:y val="-4.671811649786327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FF-41B8-8350-9D687E3F2CE8}"/>
                </c:ext>
              </c:extLst>
            </c:dLbl>
            <c:dLbl>
              <c:idx val="6"/>
              <c:layout>
                <c:manualLayout>
                  <c:x val="-1.6378725347464618E-4"/>
                  <c:y val="-2.14211216053740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FF-41B8-8350-9D687E3F2C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'GB1'!$K$18:$U$18</c:f>
              <c:numCache>
                <c:formatCode>0.0%</c:formatCode>
                <c:ptCount val="11"/>
                <c:pt idx="0">
                  <c:v>8.6672879776328052E-2</c:v>
                </c:pt>
                <c:pt idx="1">
                  <c:v>7.3147256977863326E-2</c:v>
                </c:pt>
                <c:pt idx="2">
                  <c:v>6.4202334630350189E-2</c:v>
                </c:pt>
                <c:pt idx="3">
                  <c:v>6.1814556331006978E-2</c:v>
                </c:pt>
                <c:pt idx="4">
                  <c:v>5.3159478435305919E-2</c:v>
                </c:pt>
                <c:pt idx="5">
                  <c:v>5.2999999999999999E-2</c:v>
                </c:pt>
                <c:pt idx="6">
                  <c:v>5.3892215568862277E-2</c:v>
                </c:pt>
                <c:pt idx="7">
                  <c:v>5.3698074974670718E-2</c:v>
                </c:pt>
                <c:pt idx="8">
                  <c:v>5.8222676200204292E-2</c:v>
                </c:pt>
                <c:pt idx="9">
                  <c:v>6.4615384615384616E-2</c:v>
                </c:pt>
                <c:pt idx="10">
                  <c:v>6.9529652351738247E-2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1FF-41B8-8350-9D687E3F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694838096"/>
        <c:axId val="-694835920"/>
      </c:barChart>
      <c:catAx>
        <c:axId val="-69483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83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80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8083500097137425E-4"/>
          <c:y val="0.92438648650394917"/>
          <c:w val="0.99921916499902863"/>
          <c:h val="6.99433537845523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37405166099809E-2"/>
          <c:y val="4.1407951216257476E-2"/>
          <c:w val="0.90187937408224228"/>
          <c:h val="0.763976699939950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  střední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5.6053842268364937E-3</c:v>
                </c:pt>
                <c:pt idx="1">
                  <c:v>5.7838176728743362E-3</c:v>
                </c:pt>
                <c:pt idx="2">
                  <c:v>6.1355440026228279E-3</c:v>
                </c:pt>
                <c:pt idx="3">
                  <c:v>6.6260442515818059E-3</c:v>
                </c:pt>
                <c:pt idx="4">
                  <c:v>7.3596779263162826E-3</c:v>
                </c:pt>
                <c:pt idx="5">
                  <c:v>8.1256020685808918E-3</c:v>
                </c:pt>
                <c:pt idx="6">
                  <c:v>8.9457875683691748E-3</c:v>
                </c:pt>
                <c:pt idx="7">
                  <c:v>9.3676573288243806E-3</c:v>
                </c:pt>
                <c:pt idx="8">
                  <c:v>9.2762859375053307E-3</c:v>
                </c:pt>
                <c:pt idx="9">
                  <c:v>9.0333336654411893E-3</c:v>
                </c:pt>
                <c:pt idx="10">
                  <c:v>8.829366030428238E-3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C2-4A6A-818A-9C3A238CC92F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  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923888672701171E-17"/>
                  <c:y val="-6.14990390775145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C2-4A6A-818A-9C3A238CC92F}"/>
                </c:ext>
              </c:extLst>
            </c:dLbl>
            <c:dLbl>
              <c:idx val="1"/>
              <c:layout>
                <c:manualLayout>
                  <c:x val="0"/>
                  <c:y val="-7.43113388853299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C2-4A6A-818A-9C3A238CC92F}"/>
                </c:ext>
              </c:extLst>
            </c:dLbl>
            <c:dLbl>
              <c:idx val="2"/>
              <c:layout>
                <c:manualLayout>
                  <c:x val="0"/>
                  <c:y val="-7.68737988468930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C2-4A6A-818A-9C3A238CC92F}"/>
                </c:ext>
              </c:extLst>
            </c:dLbl>
            <c:dLbl>
              <c:idx val="3"/>
              <c:layout>
                <c:manualLayout>
                  <c:x val="0"/>
                  <c:y val="-7.68737988468930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C2-4A6A-818A-9C3A238CC92F}"/>
                </c:ext>
              </c:extLst>
            </c:dLbl>
            <c:dLbl>
              <c:idx val="4"/>
              <c:layout>
                <c:manualLayout>
                  <c:x val="-5.5695554690804683E-17"/>
                  <c:y val="-8.45611787315824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C2-4A6A-818A-9C3A238CC92F}"/>
                </c:ext>
              </c:extLst>
            </c:dLbl>
            <c:dLbl>
              <c:idx val="5"/>
              <c:layout>
                <c:manualLayout>
                  <c:x val="0"/>
                  <c:y val="-8.45611787315823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C2-4A6A-818A-9C3A238CC92F}"/>
                </c:ext>
              </c:extLst>
            </c:dLbl>
            <c:dLbl>
              <c:idx val="6"/>
              <c:layout>
                <c:manualLayout>
                  <c:x val="-1.1139110938160937E-16"/>
                  <c:y val="-8.96860986547086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C2-4A6A-818A-9C3A238CC92F}"/>
                </c:ext>
              </c:extLst>
            </c:dLbl>
            <c:dLbl>
              <c:idx val="7"/>
              <c:layout>
                <c:manualLayout>
                  <c:x val="0"/>
                  <c:y val="-8.45611787315823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C2-4A6A-818A-9C3A238CC92F}"/>
                </c:ext>
              </c:extLst>
            </c:dLbl>
            <c:dLbl>
              <c:idx val="8"/>
              <c:layout>
                <c:manualLayout>
                  <c:x val="0"/>
                  <c:y val="-8.71236386931455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C2-4A6A-818A-9C3A238CC92F}"/>
                </c:ext>
              </c:extLst>
            </c:dLbl>
            <c:dLbl>
              <c:idx val="9"/>
              <c:layout>
                <c:manualLayout>
                  <c:x val="0"/>
                  <c:y val="-8.9686098654708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C2-4A6A-818A-9C3A238CC92F}"/>
                </c:ext>
              </c:extLst>
            </c:dLbl>
            <c:dLbl>
              <c:idx val="10"/>
              <c:layout>
                <c:manualLayout>
                  <c:x val="1.1139110938160937E-16"/>
                  <c:y val="-8.9686098654708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C2-4A6A-818A-9C3A238CC9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0.28309511132953818</c:v>
                </c:pt>
                <c:pt idx="1">
                  <c:v>0.29598429391801401</c:v>
                </c:pt>
                <c:pt idx="2">
                  <c:v>0.30440728771486114</c:v>
                </c:pt>
                <c:pt idx="3">
                  <c:v>0.30778300354688254</c:v>
                </c:pt>
                <c:pt idx="4">
                  <c:v>0.30709685617029242</c:v>
                </c:pt>
                <c:pt idx="5">
                  <c:v>0.30240151425529399</c:v>
                </c:pt>
                <c:pt idx="6">
                  <c:v>0.29946126631527392</c:v>
                </c:pt>
                <c:pt idx="7">
                  <c:v>0.29788668678035374</c:v>
                </c:pt>
                <c:pt idx="8">
                  <c:v>0.30289683500902381</c:v>
                </c:pt>
                <c:pt idx="9">
                  <c:v>0.30102588116516721</c:v>
                </c:pt>
                <c:pt idx="10">
                  <c:v>0.29161513806469758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7C2-4A6A-818A-9C3A238CC92F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  střední vzdělávání s maturitní zkouškou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0.61169130796849192</c:v>
                </c:pt>
                <c:pt idx="1">
                  <c:v>0.60944072101983571</c:v>
                </c:pt>
                <c:pt idx="2">
                  <c:v>0.60676627168126396</c:v>
                </c:pt>
                <c:pt idx="3">
                  <c:v>0.61167158206550687</c:v>
                </c:pt>
                <c:pt idx="4">
                  <c:v>0.61720646554894976</c:v>
                </c:pt>
                <c:pt idx="5">
                  <c:v>0.6253265957986176</c:v>
                </c:pt>
                <c:pt idx="6">
                  <c:v>0.63513036807189505</c:v>
                </c:pt>
                <c:pt idx="7">
                  <c:v>0.64182041481899399</c:v>
                </c:pt>
                <c:pt idx="8">
                  <c:v>0.64170132338040275</c:v>
                </c:pt>
                <c:pt idx="9">
                  <c:v>0.64498002371250085</c:v>
                </c:pt>
                <c:pt idx="10">
                  <c:v>0.65177530014412033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7C2-4A6A-818A-9C3A238CC92F}"/>
            </c:ext>
          </c:extLst>
        </c:ser>
        <c:ser>
          <c:idx val="3"/>
          <c:order val="3"/>
          <c:tx>
            <c:strRef>
              <c:f>'GB2'!$J$14</c:f>
              <c:strCache>
                <c:ptCount val="1"/>
                <c:pt idx="0">
                  <c:v>  nástavbové studium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'GB2'!$K$14:$U$14</c:f>
              <c:numCache>
                <c:formatCode>0.0%</c:formatCode>
                <c:ptCount val="11"/>
                <c:pt idx="0">
                  <c:v>9.9608196475133443E-2</c:v>
                </c:pt>
                <c:pt idx="1">
                  <c:v>8.8791167389275949E-2</c:v>
                </c:pt>
                <c:pt idx="2">
                  <c:v>8.269089660125209E-2</c:v>
                </c:pt>
                <c:pt idx="3">
                  <c:v>7.3919370136028797E-2</c:v>
                </c:pt>
                <c:pt idx="4">
                  <c:v>6.8337000354441554E-2</c:v>
                </c:pt>
                <c:pt idx="5">
                  <c:v>6.4146287877507563E-2</c:v>
                </c:pt>
                <c:pt idx="6">
                  <c:v>5.6462578044461795E-2</c:v>
                </c:pt>
                <c:pt idx="7">
                  <c:v>5.092524107182788E-2</c:v>
                </c:pt>
                <c:pt idx="8">
                  <c:v>4.6125555673068065E-2</c:v>
                </c:pt>
                <c:pt idx="9">
                  <c:v>4.4960761456890742E-2</c:v>
                </c:pt>
                <c:pt idx="10">
                  <c:v>4.7780195760753902E-2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7C2-4A6A-818A-9C3A238CC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694837552"/>
        <c:axId val="-694834832"/>
      </c:barChart>
      <c:catAx>
        <c:axId val="-69483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4832"/>
        <c:crosses val="autoZero"/>
        <c:auto val="1"/>
        <c:lblAlgn val="ctr"/>
        <c:lblOffset val="400"/>
        <c:tickLblSkip val="1"/>
        <c:tickMarkSkip val="1"/>
        <c:noMultiLvlLbl val="0"/>
      </c:catAx>
      <c:valAx>
        <c:axId val="-6948348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7552"/>
        <c:crosses val="autoZero"/>
        <c:crossBetween val="between"/>
        <c:maj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383358796568344E-2"/>
          <c:y val="0.91298430745484171"/>
          <c:w val="0.90009707368668457"/>
          <c:h val="4.44445321269967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16969861525929E-2"/>
          <c:y val="0.13079764222561452"/>
          <c:w val="0.82740585774058573"/>
          <c:h val="0.67787300276009599"/>
        </c:manualLayout>
      </c:layout>
      <c:lineChart>
        <c:grouping val="standar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průměrný počet žáků na školu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719275492209639E-2"/>
                  <c:y val="7.1042416529221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4A-4AF1-BE5C-0997A5A230E6}"/>
                </c:ext>
              </c:extLst>
            </c:dLbl>
            <c:dLbl>
              <c:idx val="1"/>
              <c:layout>
                <c:manualLayout>
                  <c:x val="-3.2665810425494463E-2"/>
                  <c:y val="6.030585753010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A3-4962-AB11-FF544BC3BE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'GB3'!$K$11:$U$11</c:f>
              <c:numCache>
                <c:formatCode>0.0</c:formatCode>
                <c:ptCount val="11"/>
                <c:pt idx="0">
                  <c:v>313.1453867660764</c:v>
                </c:pt>
                <c:pt idx="1">
                  <c:v>301.57266602502403</c:v>
                </c:pt>
                <c:pt idx="2">
                  <c:v>287.8044747081712</c:v>
                </c:pt>
                <c:pt idx="3">
                  <c:v>284.47357926221338</c:v>
                </c:pt>
                <c:pt idx="4">
                  <c:v>278.8244734202608</c:v>
                </c:pt>
                <c:pt idx="5">
                  <c:v>275.1908091908092</c:v>
                </c:pt>
                <c:pt idx="6">
                  <c:v>273.26447105788424</c:v>
                </c:pt>
                <c:pt idx="7">
                  <c:v>277.70111448834854</c:v>
                </c:pt>
                <c:pt idx="8">
                  <c:v>283.56179775280901</c:v>
                </c:pt>
                <c:pt idx="9">
                  <c:v>293.0748717948718</c:v>
                </c:pt>
                <c:pt idx="10">
                  <c:v>303.79550102249488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1-4399-AD87-4639487AA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839184"/>
        <c:axId val="-694832656"/>
      </c:lineChart>
      <c:lineChart>
        <c:grouping val="standard"/>
        <c:varyColors val="0"/>
        <c:ser>
          <c:idx val="1"/>
          <c:order val="1"/>
          <c:tx>
            <c:strRef>
              <c:f>'GB3'!$J$12</c:f>
              <c:strCache>
                <c:ptCount val="1"/>
                <c:pt idx="0">
                  <c:v>průměrný počet žáků na třídu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6277421391713796E-2"/>
                  <c:y val="-6.1638023171832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4A-4AF1-BE5C-0997A5A230E6}"/>
                </c:ext>
              </c:extLst>
            </c:dLbl>
            <c:dLbl>
              <c:idx val="5"/>
              <c:layout>
                <c:manualLayout>
                  <c:x val="-2.6277421391713796E-2"/>
                  <c:y val="-6.79076187434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4A-4AF1-BE5C-0997A5A230E6}"/>
                </c:ext>
              </c:extLst>
            </c:dLbl>
            <c:dLbl>
              <c:idx val="6"/>
              <c:layout>
                <c:manualLayout>
                  <c:x val="-2.6277421391713796E-2"/>
                  <c:y val="-7.1042416529221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4A-4AF1-BE5C-0997A5A230E6}"/>
                </c:ext>
              </c:extLst>
            </c:dLbl>
            <c:dLbl>
              <c:idx val="7"/>
              <c:layout>
                <c:manualLayout>
                  <c:x val="-2.4907558525772998E-2"/>
                  <c:y val="-6.79076187434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4A-4AF1-BE5C-0997A5A230E6}"/>
                </c:ext>
              </c:extLst>
            </c:dLbl>
            <c:dLbl>
              <c:idx val="8"/>
              <c:layout>
                <c:manualLayout>
                  <c:x val="-2.4907558525772998E-2"/>
                  <c:y val="-7.1042416529221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4A-4AF1-BE5C-0997A5A230E6}"/>
                </c:ext>
              </c:extLst>
            </c:dLbl>
            <c:dLbl>
              <c:idx val="9"/>
              <c:layout>
                <c:manualLayout>
                  <c:x val="-2.4907558525773098E-2"/>
                  <c:y val="-6.7907618743425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4A-4AF1-BE5C-0997A5A230E6}"/>
                </c:ext>
              </c:extLst>
            </c:dLbl>
            <c:dLbl>
              <c:idx val="10"/>
              <c:layout>
                <c:manualLayout>
                  <c:x val="-2.4907558525773199E-2"/>
                  <c:y val="-6.79076187434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4A-4AF1-BE5C-0997A5A230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'GB3'!$K$12:$U$12</c:f>
              <c:numCache>
                <c:formatCode>0.0</c:formatCode>
                <c:ptCount val="11"/>
                <c:pt idx="0">
                  <c:v>21.934173652096543</c:v>
                </c:pt>
                <c:pt idx="1">
                  <c:v>21.661542800928309</c:v>
                </c:pt>
                <c:pt idx="2">
                  <c:v>21.247672266632385</c:v>
                </c:pt>
                <c:pt idx="3">
                  <c:v>20.968270579001672</c:v>
                </c:pt>
                <c:pt idx="4">
                  <c:v>20.686324484214822</c:v>
                </c:pt>
                <c:pt idx="5">
                  <c:v>20.729201078503007</c:v>
                </c:pt>
                <c:pt idx="6">
                  <c:v>20.681916890434803</c:v>
                </c:pt>
                <c:pt idx="7">
                  <c:v>20.612220342169575</c:v>
                </c:pt>
                <c:pt idx="8">
                  <c:v>20.738468066477957</c:v>
                </c:pt>
                <c:pt idx="9">
                  <c:v>20.896947890728132</c:v>
                </c:pt>
                <c:pt idx="10">
                  <c:v>21.128700662280853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1-4399-AD87-4639487AA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836464"/>
        <c:axId val="-694835376"/>
      </c:lineChart>
      <c:catAx>
        <c:axId val="-69483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832656"/>
        <c:scaling>
          <c:orientation val="minMax"/>
          <c:max val="60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počet žáků na školu</a:t>
                </a:r>
              </a:p>
            </c:rich>
          </c:tx>
          <c:layout>
            <c:manualLayout>
              <c:xMode val="edge"/>
              <c:yMode val="edge"/>
              <c:x val="1.4691411681146224E-2"/>
              <c:y val="0.34054018834722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9184"/>
        <c:crosses val="autoZero"/>
        <c:crossBetween val="between"/>
      </c:valAx>
      <c:catAx>
        <c:axId val="-69483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4835376"/>
        <c:crosses val="autoZero"/>
        <c:auto val="1"/>
        <c:lblAlgn val="ctr"/>
        <c:lblOffset val="100"/>
        <c:noMultiLvlLbl val="0"/>
      </c:catAx>
      <c:valAx>
        <c:axId val="-694835376"/>
        <c:scaling>
          <c:orientation val="minMax"/>
          <c:max val="35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počet žáků na třídu</a:t>
                </a:r>
              </a:p>
            </c:rich>
          </c:tx>
          <c:layout>
            <c:manualLayout>
              <c:xMode val="edge"/>
              <c:yMode val="edge"/>
              <c:x val="0.96030148752109412"/>
              <c:y val="0.331711954051065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6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312817581915568"/>
          <c:y val="0.88962599147236265"/>
          <c:w val="0.60578780640303198"/>
          <c:h val="8.12327152067883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3.8!A1"/><Relationship Id="rId13" Type="http://schemas.openxmlformats.org/officeDocument/2006/relationships/hyperlink" Target="#B5.3.13!A1"/><Relationship Id="rId3" Type="http://schemas.openxmlformats.org/officeDocument/2006/relationships/hyperlink" Target="#B5.3.3!A1"/><Relationship Id="rId7" Type="http://schemas.openxmlformats.org/officeDocument/2006/relationships/hyperlink" Target="#B5.3.7!A1"/><Relationship Id="rId12" Type="http://schemas.openxmlformats.org/officeDocument/2006/relationships/hyperlink" Target="#B5.3.12!A1"/><Relationship Id="rId17" Type="http://schemas.openxmlformats.org/officeDocument/2006/relationships/hyperlink" Target="#'GB3'!A1"/><Relationship Id="rId2" Type="http://schemas.openxmlformats.org/officeDocument/2006/relationships/hyperlink" Target="#B5.3.2!A1"/><Relationship Id="rId16" Type="http://schemas.openxmlformats.org/officeDocument/2006/relationships/hyperlink" Target="#'GB2'!A1"/><Relationship Id="rId1" Type="http://schemas.openxmlformats.org/officeDocument/2006/relationships/hyperlink" Target="#B5.3.1!A1"/><Relationship Id="rId6" Type="http://schemas.openxmlformats.org/officeDocument/2006/relationships/hyperlink" Target="#B5.3.6!A1"/><Relationship Id="rId11" Type="http://schemas.openxmlformats.org/officeDocument/2006/relationships/hyperlink" Target="#B5.3.11!A1"/><Relationship Id="rId5" Type="http://schemas.openxmlformats.org/officeDocument/2006/relationships/hyperlink" Target="#B5.3.5!A1"/><Relationship Id="rId15" Type="http://schemas.openxmlformats.org/officeDocument/2006/relationships/hyperlink" Target="#'GB1'!A1"/><Relationship Id="rId10" Type="http://schemas.openxmlformats.org/officeDocument/2006/relationships/hyperlink" Target="#B5.3.10!A1"/><Relationship Id="rId4" Type="http://schemas.openxmlformats.org/officeDocument/2006/relationships/hyperlink" Target="#B5.3.4!A1"/><Relationship Id="rId9" Type="http://schemas.openxmlformats.org/officeDocument/2006/relationships/hyperlink" Target="#B5.3.9!A1"/><Relationship Id="rId14" Type="http://schemas.openxmlformats.org/officeDocument/2006/relationships/hyperlink" Target="#B5.3.14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180975</xdr:rowOff>
    </xdr:from>
    <xdr:to>
      <xdr:col>8</xdr:col>
      <xdr:colOff>0</xdr:colOff>
      <xdr:row>7</xdr:row>
      <xdr:rowOff>190500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1715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  <a:p>
          <a:pPr algn="ctr" rtl="0">
            <a:lnSpc>
              <a:spcPts val="1000"/>
            </a:lnSpc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[0]!List1.TL_2" textlink="">
      <xdr:nvSpPr>
        <xdr:cNvPr id="1094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</a:t>
          </a:r>
        </a:p>
      </xdr:txBody>
    </xdr:sp>
    <xdr:clientData/>
  </xdr:twoCellAnchor>
  <xdr:twoCellAnchor>
    <xdr:from>
      <xdr:col>7</xdr:col>
      <xdr:colOff>0</xdr:colOff>
      <xdr:row>10</xdr:row>
      <xdr:rowOff>66675</xdr:rowOff>
    </xdr:from>
    <xdr:to>
      <xdr:col>8</xdr:col>
      <xdr:colOff>0</xdr:colOff>
      <xdr:row>12</xdr:row>
      <xdr:rowOff>0</xdr:rowOff>
    </xdr:to>
    <xdr:sp macro="[0]!List1.TL_3" textlink="">
      <xdr:nvSpPr>
        <xdr:cNvPr id="1095" name="Text Box 7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1914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B5.3.2</a:t>
          </a: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[0]!List1.TL_4" textlink="">
      <xdr:nvSpPr>
        <xdr:cNvPr id="1096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B5.3.3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[0]!List1.TL_5" textlink="">
      <xdr:nvSpPr>
        <xdr:cNvPr id="109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B5.3.4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[0]!List1.TL_6" textlink="">
      <xdr:nvSpPr>
        <xdr:cNvPr id="109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B5.3.5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[0]!List1.TL_7" textlink="">
      <xdr:nvSpPr>
        <xdr:cNvPr id="1099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B5.3.6</a:t>
          </a: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8</xdr:col>
      <xdr:colOff>0</xdr:colOff>
      <xdr:row>22</xdr:row>
      <xdr:rowOff>0</xdr:rowOff>
    </xdr:to>
    <xdr:sp macro="[0]!List1.TL_8" textlink="">
      <xdr:nvSpPr>
        <xdr:cNvPr id="1100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B5.3.7</a:t>
          </a: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8</xdr:col>
      <xdr:colOff>0</xdr:colOff>
      <xdr:row>24</xdr:row>
      <xdr:rowOff>0</xdr:rowOff>
    </xdr:to>
    <xdr:sp macro="[0]!List1.TL_9" textlink="">
      <xdr:nvSpPr>
        <xdr:cNvPr id="1101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B5.3.8</a:t>
          </a:r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[0]!List1.TL_10" textlink="">
      <xdr:nvSpPr>
        <xdr:cNvPr id="1102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B5.3.9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28</xdr:row>
      <xdr:rowOff>0</xdr:rowOff>
    </xdr:to>
    <xdr:sp macro="[0]!List1.TL_11" textlink="">
      <xdr:nvSpPr>
        <xdr:cNvPr id="1103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B5.3.10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8</xdr:col>
      <xdr:colOff>0</xdr:colOff>
      <xdr:row>30</xdr:row>
      <xdr:rowOff>0</xdr:rowOff>
    </xdr:to>
    <xdr:sp macro="[0]!List1.TL_12" textlink="">
      <xdr:nvSpPr>
        <xdr:cNvPr id="1104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54102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B5.3.11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8</xdr:col>
      <xdr:colOff>0</xdr:colOff>
      <xdr:row>32</xdr:row>
      <xdr:rowOff>0</xdr:rowOff>
    </xdr:to>
    <xdr:sp macro="[0]!List1.TL_13" textlink="">
      <xdr:nvSpPr>
        <xdr:cNvPr id="1105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58102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8</xdr:col>
      <xdr:colOff>0</xdr:colOff>
      <xdr:row>33</xdr:row>
      <xdr:rowOff>0</xdr:rowOff>
    </xdr:to>
    <xdr:sp macro="[0]!List1.TL_14" textlink="">
      <xdr:nvSpPr>
        <xdr:cNvPr id="1106" name="TL_U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6210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B5.3.12.1</a:t>
          </a:r>
        </a:p>
      </xdr:txBody>
    </xdr:sp>
    <xdr:clientData/>
  </xdr:twoCellAnchor>
  <xdr:twoCellAnchor>
    <xdr:from>
      <xdr:col>7</xdr:col>
      <xdr:colOff>0</xdr:colOff>
      <xdr:row>33</xdr:row>
      <xdr:rowOff>2116</xdr:rowOff>
    </xdr:from>
    <xdr:to>
      <xdr:col>8</xdr:col>
      <xdr:colOff>0</xdr:colOff>
      <xdr:row>33</xdr:row>
      <xdr:rowOff>2116</xdr:rowOff>
    </xdr:to>
    <xdr:sp macro="[0]!List1.TL_15" textlink="">
      <xdr:nvSpPr>
        <xdr:cNvPr id="1107" name="TL_U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6610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B5.3.12.2</a:t>
          </a:r>
        </a:p>
      </xdr:txBody>
    </xdr:sp>
    <xdr:clientData/>
  </xdr:twoCellAnchor>
  <xdr:twoCellAnchor>
    <xdr:from>
      <xdr:col>7</xdr:col>
      <xdr:colOff>0</xdr:colOff>
      <xdr:row>33</xdr:row>
      <xdr:rowOff>3175</xdr:rowOff>
    </xdr:from>
    <xdr:to>
      <xdr:col>8</xdr:col>
      <xdr:colOff>0</xdr:colOff>
      <xdr:row>33</xdr:row>
      <xdr:rowOff>318028</xdr:rowOff>
    </xdr:to>
    <xdr:sp macro="[0]!List1.TL_16" textlink="">
      <xdr:nvSpPr>
        <xdr:cNvPr id="1108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7010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B.5.3.13</a:t>
          </a:r>
        </a:p>
      </xdr:txBody>
    </xdr:sp>
    <xdr:clientData/>
  </xdr:twoCellAnchor>
  <xdr:twoCellAnchor>
    <xdr:from>
      <xdr:col>7</xdr:col>
      <xdr:colOff>0</xdr:colOff>
      <xdr:row>35</xdr:row>
      <xdr:rowOff>3175</xdr:rowOff>
    </xdr:from>
    <xdr:to>
      <xdr:col>8</xdr:col>
      <xdr:colOff>0</xdr:colOff>
      <xdr:row>35</xdr:row>
      <xdr:rowOff>318032</xdr:rowOff>
    </xdr:to>
    <xdr:sp macro="[0]!List1.TL_17" textlink="">
      <xdr:nvSpPr>
        <xdr:cNvPr id="1109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74104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B5.3.14</a:t>
          </a:r>
        </a:p>
      </xdr:txBody>
    </xdr:sp>
    <xdr:clientData/>
  </xdr:twoCellAnchor>
  <xdr:twoCellAnchor>
    <xdr:from>
      <xdr:col>7</xdr:col>
      <xdr:colOff>0</xdr:colOff>
      <xdr:row>37</xdr:row>
      <xdr:rowOff>70908</xdr:rowOff>
    </xdr:from>
    <xdr:to>
      <xdr:col>8</xdr:col>
      <xdr:colOff>0</xdr:colOff>
      <xdr:row>38</xdr:row>
      <xdr:rowOff>322998</xdr:rowOff>
    </xdr:to>
    <xdr:sp macro="[0]!List1.TL_18" textlink="">
      <xdr:nvSpPr>
        <xdr:cNvPr id="1110" name="Text Box 8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80581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39</xdr:row>
      <xdr:rowOff>61384</xdr:rowOff>
    </xdr:from>
    <xdr:to>
      <xdr:col>8</xdr:col>
      <xdr:colOff>0</xdr:colOff>
      <xdr:row>40</xdr:row>
      <xdr:rowOff>327902</xdr:rowOff>
    </xdr:to>
    <xdr:sp macro="[0]!List1.TL_19" textlink="">
      <xdr:nvSpPr>
        <xdr:cNvPr id="1111" name="Text Box 8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84582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7</xdr:col>
      <xdr:colOff>0</xdr:colOff>
      <xdr:row>41</xdr:row>
      <xdr:rowOff>67733</xdr:rowOff>
    </xdr:from>
    <xdr:to>
      <xdr:col>8</xdr:col>
      <xdr:colOff>0</xdr:colOff>
      <xdr:row>43</xdr:row>
      <xdr:rowOff>7559</xdr:rowOff>
    </xdr:to>
    <xdr:sp macro="[0]!List1.TL_20" textlink="">
      <xdr:nvSpPr>
        <xdr:cNvPr id="1112" name="Text Box 8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88582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6347</xdr:colOff>
      <xdr:row>5</xdr:row>
      <xdr:rowOff>1</xdr:rowOff>
    </xdr:from>
    <xdr:to>
      <xdr:col>20</xdr:col>
      <xdr:colOff>529167</xdr:colOff>
      <xdr:row>35</xdr:row>
      <xdr:rowOff>148167</xdr:rowOff>
    </xdr:to>
    <xdr:graphicFrame macro="">
      <xdr:nvGraphicFramePr>
        <xdr:cNvPr id="4112" name="graf 1">
          <a:extLst>
            <a:ext uri="{FF2B5EF4-FFF2-40B4-BE49-F238E27FC236}">
              <a16:creationId xmlns:a16="http://schemas.microsoft.com/office/drawing/2014/main" id="{00000000-0008-0000-0F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0.49901</cdr:x>
      <cdr:y>0.5076</cdr:y>
    </cdr:from>
    <cdr:to>
      <cdr:x>0.51386</cdr:x>
      <cdr:y>0.54484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6860" y="2430531"/>
          <a:ext cx="150776" cy="17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Narrow"/>
            </a:rPr>
            <a:t>c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5</xdr:row>
      <xdr:rowOff>5292</xdr:rowOff>
    </xdr:from>
    <xdr:to>
      <xdr:col>21</xdr:col>
      <xdr:colOff>0</xdr:colOff>
      <xdr:row>33</xdr:row>
      <xdr:rowOff>127000</xdr:rowOff>
    </xdr:to>
    <xdr:graphicFrame macro="">
      <xdr:nvGraphicFramePr>
        <xdr:cNvPr id="5137" name="graf 1">
          <a:extLst>
            <a:ext uri="{FF2B5EF4-FFF2-40B4-BE49-F238E27FC236}">
              <a16:creationId xmlns:a16="http://schemas.microsoft.com/office/drawing/2014/main" id="{00000000-0008-0000-10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</xdr:colOff>
      <xdr:row>4</xdr:row>
      <xdr:rowOff>194736</xdr:rowOff>
    </xdr:from>
    <xdr:to>
      <xdr:col>20</xdr:col>
      <xdr:colOff>529166</xdr:colOff>
      <xdr:row>28</xdr:row>
      <xdr:rowOff>127001</xdr:rowOff>
    </xdr:to>
    <xdr:graphicFrame macro="">
      <xdr:nvGraphicFramePr>
        <xdr:cNvPr id="7184" name="graf 1">
          <a:extLst>
            <a:ext uri="{FF2B5EF4-FFF2-40B4-BE49-F238E27FC236}">
              <a16:creationId xmlns:a16="http://schemas.microsoft.com/office/drawing/2014/main" id="{00000000-0008-0000-1100-000010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AA44"/>
  <sheetViews>
    <sheetView showGridLines="0" tabSelected="1" topLeftCell="C2" zoomScale="90" zoomScaleNormal="90" workbookViewId="0">
      <pane ySplit="4" topLeftCell="A6" activePane="bottomLeft" state="frozenSplit"/>
      <selection activeCell="C3" sqref="C3"/>
      <selection pane="bottomLeft" activeCell="C3" sqref="C3"/>
    </sheetView>
  </sheetViews>
  <sheetFormatPr defaultColWidth="9.140625" defaultRowHeight="18" customHeight="1" x14ac:dyDescent="0.2"/>
  <cols>
    <col min="1" max="1" width="0" style="1" hidden="1" customWidth="1"/>
    <col min="2" max="2" width="12.7109375" style="1" hidden="1" customWidth="1"/>
    <col min="3" max="3" width="2.7109375" style="1" customWidth="1"/>
    <col min="4" max="4" width="9.7109375" style="1" customWidth="1"/>
    <col min="5" max="5" width="3.7109375" style="1" customWidth="1"/>
    <col min="6" max="6" width="72.7109375" style="1" customWidth="1"/>
    <col min="7" max="7" width="2" style="1" customWidth="1"/>
    <col min="8" max="8" width="10.7109375" style="1" customWidth="1"/>
    <col min="9" max="9" width="2.7109375" style="1" customWidth="1"/>
    <col min="10" max="13" width="9.140625" style="1"/>
    <col min="14" max="55" width="0" style="1" hidden="1" customWidth="1"/>
    <col min="56" max="16384" width="9.140625" style="1"/>
  </cols>
  <sheetData>
    <row r="1" spans="1:27" ht="18" hidden="1" customHeight="1" x14ac:dyDescent="0.2">
      <c r="A1" s="1" t="s">
        <v>173</v>
      </c>
    </row>
    <row r="2" spans="1:27" ht="18" hidden="1" customHeight="1" x14ac:dyDescent="0.2">
      <c r="F2" s="2">
        <v>100</v>
      </c>
      <c r="AA2" s="2"/>
    </row>
    <row r="3" spans="1:27" s="3" customFormat="1" ht="18" customHeight="1" x14ac:dyDescent="0.2"/>
    <row r="4" spans="1:27" s="3" customFormat="1" ht="24" customHeight="1" x14ac:dyDescent="0.2">
      <c r="D4" s="4" t="s">
        <v>144</v>
      </c>
      <c r="E4" s="4"/>
      <c r="F4" s="4"/>
      <c r="G4" s="4"/>
      <c r="H4" s="4"/>
    </row>
    <row r="5" spans="1:27" s="3" customFormat="1" ht="36" customHeight="1" x14ac:dyDescent="0.2">
      <c r="D5" s="6" t="s">
        <v>98</v>
      </c>
      <c r="E5" s="6"/>
      <c r="F5" s="6"/>
      <c r="G5" s="6"/>
      <c r="H5" s="6"/>
    </row>
    <row r="6" spans="1:27" s="3" customFormat="1" ht="15" customHeight="1" x14ac:dyDescent="0.2">
      <c r="D6" s="521" t="s">
        <v>228</v>
      </c>
      <c r="E6" s="6"/>
      <c r="F6" s="6"/>
      <c r="G6" s="6"/>
      <c r="H6" s="6"/>
    </row>
    <row r="7" spans="1:27" s="3" customFormat="1" ht="2.25" customHeight="1" x14ac:dyDescent="0.2">
      <c r="E7" s="3" t="s">
        <v>97</v>
      </c>
    </row>
    <row r="8" spans="1:27" s="3" customFormat="1" ht="18" customHeight="1" x14ac:dyDescent="0.2">
      <c r="D8" s="7" t="s">
        <v>86</v>
      </c>
      <c r="E8" s="8"/>
      <c r="F8" s="8" t="s">
        <v>177</v>
      </c>
      <c r="H8" s="5"/>
      <c r="J8" s="296"/>
    </row>
    <row r="9" spans="1:27" s="3" customFormat="1" ht="6" customHeight="1" x14ac:dyDescent="0.2">
      <c r="D9" s="9"/>
      <c r="E9" s="13"/>
      <c r="F9" s="11"/>
    </row>
    <row r="10" spans="1:27" s="3" customFormat="1" ht="25.5" customHeight="1" x14ac:dyDescent="0.2">
      <c r="D10" s="7" t="s">
        <v>87</v>
      </c>
      <c r="E10" s="8"/>
      <c r="F10" s="10" t="str">
        <f>'B5.3.1'!H4&amp;" "&amp;'B5.3.1'!D5</f>
        <v>SŠ – odborné vzdělávání – školy  ve školním roce 2011/12 až 2021/22 – podle formy vzdělávání a zřizovatele</v>
      </c>
      <c r="H10" s="5"/>
    </row>
    <row r="11" spans="1:27" s="3" customFormat="1" ht="6" customHeight="1" x14ac:dyDescent="0.2">
      <c r="D11" s="9"/>
      <c r="E11" s="13"/>
      <c r="F11" s="208"/>
    </row>
    <row r="12" spans="1:27" s="3" customFormat="1" ht="18" customHeight="1" x14ac:dyDescent="0.2">
      <c r="D12" s="7" t="s">
        <v>157</v>
      </c>
      <c r="E12" s="8"/>
      <c r="F12" s="10" t="str">
        <f>'B5.3.2'!$H$4&amp;" "&amp;'B5.3.2'!$D$5</f>
        <v>SŠ – odborné vzdělávání – školy  ve školním roce 2011/12 až 2021/22 – podle území</v>
      </c>
      <c r="H12" s="5"/>
    </row>
    <row r="13" spans="1:27" s="3" customFormat="1" ht="5.0999999999999996" customHeight="1" x14ac:dyDescent="0.2">
      <c r="D13" s="9"/>
      <c r="E13" s="13"/>
      <c r="F13" s="208"/>
    </row>
    <row r="14" spans="1:27" s="3" customFormat="1" ht="25.5" customHeight="1" x14ac:dyDescent="0.2">
      <c r="D14" s="7" t="s">
        <v>88</v>
      </c>
      <c r="E14" s="8"/>
      <c r="F14" s="10" t="str">
        <f>'B5.3.3'!H4&amp;" "&amp;'B5.3.3'!D5</f>
        <v xml:space="preserve">SŠ – odborné vzdělávání, denní forma vzdělávání – třídy  ve školním roce 2011/12 až 2021/22 – podle formy vzdělávání a zřizovatele </v>
      </c>
      <c r="H14" s="5"/>
    </row>
    <row r="15" spans="1:27" s="3" customFormat="1" ht="6" customHeight="1" x14ac:dyDescent="0.2">
      <c r="D15" s="9"/>
      <c r="E15" s="13"/>
      <c r="F15" s="208"/>
    </row>
    <row r="16" spans="1:27" s="3" customFormat="1" ht="25.5" customHeight="1" x14ac:dyDescent="0.2">
      <c r="D16" s="7" t="s">
        <v>115</v>
      </c>
      <c r="E16" s="8"/>
      <c r="F16" s="10" t="str">
        <f>'B5.3.4'!H4&amp;" "&amp;'B5.3.4'!D5</f>
        <v>SŠ – odborné vzdělávání  – žáci, nově přijatí a absolventi  ve školním roce 2011/12 až 2021/22 – podle formy vzdělávání a zřizovatele</v>
      </c>
      <c r="H16" s="5"/>
    </row>
    <row r="17" spans="4:11" s="3" customFormat="1" ht="6" customHeight="1" x14ac:dyDescent="0.2">
      <c r="D17" s="9"/>
      <c r="E17" s="13"/>
      <c r="F17" s="208"/>
    </row>
    <row r="18" spans="4:11" s="3" customFormat="1" ht="25.5" customHeight="1" x14ac:dyDescent="0.2">
      <c r="D18" s="7" t="s">
        <v>158</v>
      </c>
      <c r="E18" s="8"/>
      <c r="F18" s="10" t="str">
        <f>'B5.3.5'!H4&amp;" "&amp;'B5.3.5'!D5</f>
        <v>SŠ – odborné vzdělávání  – žáci, nově přijatí a absolventi  ve školním roce 2011/12 až 2021/22 – podle zřizovatele a druhu vzdělávání</v>
      </c>
      <c r="H18" s="5"/>
    </row>
    <row r="19" spans="4:11" s="3" customFormat="1" ht="6" customHeight="1" x14ac:dyDescent="0.2">
      <c r="D19" s="9"/>
      <c r="E19" s="13"/>
      <c r="F19" s="208"/>
    </row>
    <row r="20" spans="4:11" s="3" customFormat="1" ht="25.5" customHeight="1" x14ac:dyDescent="0.2">
      <c r="D20" s="7" t="s">
        <v>89</v>
      </c>
      <c r="E20" s="8"/>
      <c r="F20" s="10" t="str">
        <f>'B5.3.6'!H4&amp;" "&amp;'B5.3.6'!D5</f>
        <v>SŠ – odborné vzdělávání  – dívky, nově přijaté a absolventky  ve školním roce 2011/12 až 2021/22 – podle zřizovatele a druhu vzdělávání</v>
      </c>
      <c r="H20" s="5"/>
    </row>
    <row r="21" spans="4:11" s="3" customFormat="1" ht="6" customHeight="1" x14ac:dyDescent="0.2">
      <c r="D21" s="9"/>
      <c r="E21" s="13"/>
      <c r="F21" s="208"/>
    </row>
    <row r="22" spans="4:11" s="3" customFormat="1" ht="25.5" customHeight="1" x14ac:dyDescent="0.2">
      <c r="D22" s="7" t="s">
        <v>90</v>
      </c>
      <c r="E22" s="8"/>
      <c r="F22" s="10" t="str">
        <f>'B5.3.7'!H4&amp;" "&amp;'B5.3.7'!D5</f>
        <v>SŠ – odborné vzdělávání, denní forma vzdělávání –  žáci, nově  přijatí a absolventi ve školním roce 2011/12 až 2021/22 – podle zřizovatele a druhu vzdělávání</v>
      </c>
      <c r="H22" s="5"/>
    </row>
    <row r="23" spans="4:11" s="3" customFormat="1" ht="6" customHeight="1" x14ac:dyDescent="0.2">
      <c r="D23" s="9"/>
      <c r="E23" s="13"/>
      <c r="F23" s="208"/>
    </row>
    <row r="24" spans="4:11" s="3" customFormat="1" ht="25.5" customHeight="1" x14ac:dyDescent="0.2">
      <c r="D24" s="7" t="s">
        <v>91</v>
      </c>
      <c r="E24" s="8"/>
      <c r="F24" s="10" t="str">
        <f>'B5.3.8'!H4&amp;" "&amp;'B5.3.8'!D5</f>
        <v>SŠ – odborné vzdělávání, ostatní formy vzdělávání –  žáci, nově přijatí a absolventi ve školním roce 2011/12 až 2021/22 – podle zřizovatele a druhu vzdělávání</v>
      </c>
      <c r="H24" s="5"/>
    </row>
    <row r="25" spans="4:11" s="3" customFormat="1" ht="6" customHeight="1" x14ac:dyDescent="0.2">
      <c r="D25" s="9"/>
      <c r="E25" s="13"/>
      <c r="F25" s="208"/>
    </row>
    <row r="26" spans="4:11" s="3" customFormat="1" ht="25.5" customHeight="1" x14ac:dyDescent="0.2">
      <c r="D26" s="7" t="s">
        <v>92</v>
      </c>
      <c r="E26" s="8"/>
      <c r="F26" s="10" t="str">
        <f>'B5.3.9'!H4&amp;" "&amp;'B5.3.9'!D5</f>
        <v>SŠ – odborné vzdělávání, denní forma vzdělávání – žáci  ve školním roce 2011/12 až 2021/22 – podle území</v>
      </c>
      <c r="H26" s="5"/>
    </row>
    <row r="27" spans="4:11" s="3" customFormat="1" ht="6" customHeight="1" x14ac:dyDescent="0.2">
      <c r="D27" s="9"/>
      <c r="E27" s="13"/>
      <c r="F27" s="208"/>
    </row>
    <row r="28" spans="4:11" s="3" customFormat="1" ht="25.5" customHeight="1" x14ac:dyDescent="0.2">
      <c r="D28" s="7" t="s">
        <v>93</v>
      </c>
      <c r="E28" s="8"/>
      <c r="F28" s="10" t="str">
        <f>'B5.3.10'!H4&amp;" "&amp;'B5.3.10'!D5</f>
        <v>SŠ – odborné vzdělávání, denní forma vzdělávání – nově přijatí ve školním roce 2011/12 až 2021/22 – podle území</v>
      </c>
      <c r="H28" s="5"/>
    </row>
    <row r="29" spans="4:11" s="3" customFormat="1" ht="6" customHeight="1" x14ac:dyDescent="0.2">
      <c r="D29" s="9"/>
      <c r="E29" s="13"/>
      <c r="F29" s="208"/>
    </row>
    <row r="30" spans="4:11" s="3" customFormat="1" ht="25.5" customHeight="1" x14ac:dyDescent="0.2">
      <c r="D30" s="7" t="s">
        <v>94</v>
      </c>
      <c r="E30" s="8"/>
      <c r="F30" s="10" t="str">
        <f>'B5.3.11'!H4&amp;" "&amp;'B5.3.11'!D5</f>
        <v>SŠ – odborné vzdělávání, denní forma vzdělávání – absolventi ve školním roce 2011/12 až 2021/22 – podle území</v>
      </c>
      <c r="H30" s="5"/>
      <c r="K30" s="9"/>
    </row>
    <row r="31" spans="4:11" s="3" customFormat="1" ht="6" customHeight="1" x14ac:dyDescent="0.2">
      <c r="D31" s="9"/>
      <c r="F31" s="209"/>
      <c r="H31" s="5"/>
      <c r="K31" s="9"/>
    </row>
    <row r="32" spans="4:11" s="3" customFormat="1" ht="25.5" hidden="1" customHeight="1" x14ac:dyDescent="0.2">
      <c r="D32" s="227" t="s">
        <v>95</v>
      </c>
      <c r="E32" s="229"/>
      <c r="F32" s="228" t="str">
        <f>'B5.3.12'!H4&amp;" "&amp;'B5.3.12'!D5</f>
        <v xml:space="preserve">SŠ – odborné vzdělávání  – výdaje včetně konzervatoří a VOŠ  v letech 2011 až 2021 </v>
      </c>
      <c r="H32" s="5"/>
      <c r="K32" s="9"/>
    </row>
    <row r="33" spans="4:10" s="3" customFormat="1" ht="6" hidden="1" customHeight="1" x14ac:dyDescent="0.2">
      <c r="D33" s="9"/>
      <c r="E33" s="13"/>
      <c r="F33" s="219"/>
      <c r="J33" s="296"/>
    </row>
    <row r="34" spans="4:10" s="3" customFormat="1" ht="25.5" customHeight="1" x14ac:dyDescent="0.2">
      <c r="D34" s="7" t="s">
        <v>96</v>
      </c>
      <c r="E34" s="8"/>
      <c r="F34" s="10" t="str">
        <f>'B5.3.13'!H4&amp;" "&amp;'B5.3.13'!D5</f>
        <v xml:space="preserve">SŠ – odborné vzdělávání a konzervatoře – zaměstnanci  (přepočtené počty) v letech 2011 až 2021 (bez škol pro žáky se SVP) </v>
      </c>
      <c r="H34" s="5"/>
    </row>
    <row r="35" spans="4:10" s="3" customFormat="1" ht="6" customHeight="1" x14ac:dyDescent="0.2">
      <c r="D35" s="9"/>
      <c r="E35" s="13"/>
      <c r="F35" s="208"/>
    </row>
    <row r="36" spans="4:10" s="3" customFormat="1" ht="25.5" customHeight="1" x14ac:dyDescent="0.2">
      <c r="D36" s="7" t="s">
        <v>140</v>
      </c>
      <c r="E36" s="8"/>
      <c r="F36" s="10" t="str">
        <f>'B5.3.14'!H4&amp;" "&amp;'B5.3.14'!D5</f>
        <v>SŠ – odborné vzdělávání a konzervatoře – průměrné měsíční mzdy zaměstnanců v letech 2011 až 2021 (bez škol pro žáky se SVP)</v>
      </c>
      <c r="H36" s="5"/>
    </row>
    <row r="37" spans="4:10" ht="20.25" customHeight="1" x14ac:dyDescent="0.2">
      <c r="E37" s="11" t="s">
        <v>159</v>
      </c>
      <c r="H37" s="12"/>
    </row>
    <row r="38" spans="4:10" s="3" customFormat="1" ht="6" customHeight="1" x14ac:dyDescent="0.2">
      <c r="D38" s="9"/>
      <c r="E38" s="13"/>
      <c r="F38" s="208"/>
    </row>
    <row r="39" spans="4:10" s="3" customFormat="1" ht="25.5" customHeight="1" x14ac:dyDescent="0.2">
      <c r="D39" s="7" t="s">
        <v>160</v>
      </c>
      <c r="E39" s="8"/>
      <c r="F39" s="10" t="str">
        <f>'GB1'!$H$4&amp;" "&amp;'GB1'!$D$5</f>
        <v xml:space="preserve">SŠ – odborné vzdělávání, denní forma vzdělávání – struktura škol ve školním roce 2011/12 až 2021/22 – podle počtu žáků  </v>
      </c>
      <c r="H39" s="5"/>
    </row>
    <row r="40" spans="4:10" s="3" customFormat="1" ht="6" customHeight="1" x14ac:dyDescent="0.2">
      <c r="D40" s="9"/>
      <c r="E40" s="13"/>
      <c r="F40" s="208"/>
    </row>
    <row r="41" spans="4:10" s="3" customFormat="1" ht="25.5" customHeight="1" x14ac:dyDescent="0.2">
      <c r="D41" s="7" t="s">
        <v>161</v>
      </c>
      <c r="E41" s="8"/>
      <c r="F41" s="10" t="str">
        <f>'GB2'!$H$4&amp;" "&amp;'GB2'!$D$5</f>
        <v xml:space="preserve">SŠ – odborné vzdělávání – struktura žáků ve školním roce 2011/12 až 2021/22 – podle druhu vzdělávání </v>
      </c>
      <c r="H41" s="5"/>
    </row>
    <row r="42" spans="4:10" s="3" customFormat="1" ht="6" customHeight="1" x14ac:dyDescent="0.2">
      <c r="D42" s="9"/>
      <c r="E42" s="13"/>
      <c r="F42" s="208"/>
    </row>
    <row r="43" spans="4:10" s="3" customFormat="1" ht="25.5" customHeight="1" x14ac:dyDescent="0.2">
      <c r="D43" s="7" t="s">
        <v>162</v>
      </c>
      <c r="E43" s="8"/>
      <c r="F43" s="10" t="str">
        <f>'GB3'!$H$4&amp;" "&amp;'GB3'!$D$5</f>
        <v xml:space="preserve">SŠ – odborné vzdělávání, denní forma vzdělávání – poměrové ukazatele ve školním roce 2011/12 až 2021/22 </v>
      </c>
      <c r="H43" s="5"/>
    </row>
    <row r="44" spans="4:10" ht="18" customHeight="1" x14ac:dyDescent="0.2">
      <c r="H44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5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5.7109375" style="46" customWidth="1"/>
    <col min="9" max="9" width="3.5703125" style="46" customWidth="1"/>
    <col min="10" max="20" width="8.140625" style="46" customWidth="1"/>
    <col min="21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14" t="s">
        <v>184</v>
      </c>
      <c r="E4" s="48"/>
      <c r="F4" s="48"/>
      <c r="G4" s="48"/>
      <c r="H4" s="15" t="s">
        <v>128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190">
        <v>0</v>
      </c>
      <c r="D5" s="16" t="s">
        <v>215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2:20" ht="6" customHeight="1" x14ac:dyDescent="0.2">
      <c r="C7" s="20"/>
      <c r="D7" s="527" t="s">
        <v>11</v>
      </c>
      <c r="E7" s="528"/>
      <c r="F7" s="528"/>
      <c r="G7" s="528"/>
      <c r="H7" s="528"/>
      <c r="I7" s="529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40" t="s">
        <v>198</v>
      </c>
      <c r="S7" s="540" t="s">
        <v>202</v>
      </c>
      <c r="T7" s="538" t="s">
        <v>213</v>
      </c>
    </row>
    <row r="8" spans="2:20" ht="6" customHeight="1" x14ac:dyDescent="0.2">
      <c r="C8" s="20"/>
      <c r="D8" s="530"/>
      <c r="E8" s="531"/>
      <c r="F8" s="531"/>
      <c r="G8" s="531"/>
      <c r="H8" s="531"/>
      <c r="I8" s="532"/>
      <c r="J8" s="537"/>
      <c r="K8" s="537"/>
      <c r="L8" s="537"/>
      <c r="M8" s="537"/>
      <c r="N8" s="537"/>
      <c r="O8" s="537"/>
      <c r="P8" s="537"/>
      <c r="Q8" s="541"/>
      <c r="R8" s="541"/>
      <c r="S8" s="541"/>
      <c r="T8" s="539"/>
    </row>
    <row r="9" spans="2:20" ht="6" customHeight="1" x14ac:dyDescent="0.2">
      <c r="C9" s="20"/>
      <c r="D9" s="530"/>
      <c r="E9" s="531"/>
      <c r="F9" s="531"/>
      <c r="G9" s="531"/>
      <c r="H9" s="531"/>
      <c r="I9" s="532"/>
      <c r="J9" s="537"/>
      <c r="K9" s="537"/>
      <c r="L9" s="537"/>
      <c r="M9" s="537"/>
      <c r="N9" s="537"/>
      <c r="O9" s="537"/>
      <c r="P9" s="537"/>
      <c r="Q9" s="541"/>
      <c r="R9" s="541"/>
      <c r="S9" s="541"/>
      <c r="T9" s="539"/>
    </row>
    <row r="10" spans="2:20" ht="6" customHeight="1" x14ac:dyDescent="0.2">
      <c r="C10" s="20"/>
      <c r="D10" s="530"/>
      <c r="E10" s="531"/>
      <c r="F10" s="531"/>
      <c r="G10" s="531"/>
      <c r="H10" s="531"/>
      <c r="I10" s="532"/>
      <c r="J10" s="537"/>
      <c r="K10" s="537"/>
      <c r="L10" s="537"/>
      <c r="M10" s="537"/>
      <c r="N10" s="537"/>
      <c r="O10" s="537"/>
      <c r="P10" s="537"/>
      <c r="Q10" s="541"/>
      <c r="R10" s="541"/>
      <c r="S10" s="541"/>
      <c r="T10" s="539"/>
    </row>
    <row r="11" spans="2:20" ht="15" customHeight="1" thickBot="1" x14ac:dyDescent="0.25">
      <c r="C11" s="20"/>
      <c r="D11" s="533"/>
      <c r="E11" s="534"/>
      <c r="F11" s="534"/>
      <c r="G11" s="534"/>
      <c r="H11" s="534"/>
      <c r="I11" s="535"/>
      <c r="J11" s="154"/>
      <c r="K11" s="154"/>
      <c r="L11" s="154"/>
      <c r="M11" s="154"/>
      <c r="N11" s="154"/>
      <c r="O11" s="154"/>
      <c r="P11" s="154"/>
      <c r="Q11" s="19"/>
      <c r="R11" s="19"/>
      <c r="S11" s="19"/>
      <c r="T11" s="324"/>
    </row>
    <row r="12" spans="2:20" ht="14.25" thickTop="1" thickBot="1" x14ac:dyDescent="0.25">
      <c r="C12" s="20"/>
      <c r="D12" s="97"/>
      <c r="E12" s="57" t="s">
        <v>12</v>
      </c>
      <c r="F12" s="57"/>
      <c r="G12" s="57"/>
      <c r="H12" s="58" t="s">
        <v>13</v>
      </c>
      <c r="I12" s="59"/>
      <c r="J12" s="244">
        <v>336005</v>
      </c>
      <c r="K12" s="244">
        <v>313334</v>
      </c>
      <c r="L12" s="244">
        <v>295863</v>
      </c>
      <c r="M12" s="244">
        <v>285327</v>
      </c>
      <c r="N12" s="244">
        <v>277988</v>
      </c>
      <c r="O12" s="244">
        <v>275466</v>
      </c>
      <c r="P12" s="244">
        <v>273811</v>
      </c>
      <c r="Q12" s="60">
        <v>274091</v>
      </c>
      <c r="R12" s="60">
        <v>277607</v>
      </c>
      <c r="S12" s="60">
        <v>285748</v>
      </c>
      <c r="T12" s="368">
        <v>297112</v>
      </c>
    </row>
    <row r="13" spans="2:20" ht="13.5" thickTop="1" x14ac:dyDescent="0.2">
      <c r="C13" s="20"/>
      <c r="D13" s="98"/>
      <c r="E13" s="22" t="s">
        <v>14</v>
      </c>
      <c r="F13" s="22"/>
      <c r="G13" s="22"/>
      <c r="H13" s="23" t="s">
        <v>15</v>
      </c>
      <c r="I13" s="24"/>
      <c r="J13" s="232">
        <v>38346</v>
      </c>
      <c r="K13" s="232">
        <v>35954</v>
      </c>
      <c r="L13" s="232">
        <v>34294</v>
      </c>
      <c r="M13" s="232">
        <v>33371</v>
      </c>
      <c r="N13" s="232">
        <v>33505</v>
      </c>
      <c r="O13" s="232">
        <v>34279</v>
      </c>
      <c r="P13" s="232">
        <v>35099</v>
      </c>
      <c r="Q13" s="25">
        <v>35820</v>
      </c>
      <c r="R13" s="25">
        <v>37281</v>
      </c>
      <c r="S13" s="25">
        <v>38806</v>
      </c>
      <c r="T13" s="327">
        <v>40822</v>
      </c>
    </row>
    <row r="14" spans="2:20" ht="13.5" thickBot="1" x14ac:dyDescent="0.25">
      <c r="C14" s="20"/>
      <c r="D14" s="61"/>
      <c r="E14" s="62"/>
      <c r="F14" s="62" t="s">
        <v>16</v>
      </c>
      <c r="G14" s="62"/>
      <c r="H14" s="63" t="s">
        <v>17</v>
      </c>
      <c r="I14" s="64"/>
      <c r="J14" s="245">
        <v>38346</v>
      </c>
      <c r="K14" s="245">
        <v>35954</v>
      </c>
      <c r="L14" s="245">
        <v>34294</v>
      </c>
      <c r="M14" s="245">
        <v>33371</v>
      </c>
      <c r="N14" s="245">
        <v>33505</v>
      </c>
      <c r="O14" s="245">
        <v>34279</v>
      </c>
      <c r="P14" s="245">
        <v>35099</v>
      </c>
      <c r="Q14" s="65">
        <v>35820</v>
      </c>
      <c r="R14" s="65">
        <v>37281</v>
      </c>
      <c r="S14" s="65">
        <v>38806</v>
      </c>
      <c r="T14" s="328">
        <v>40822</v>
      </c>
    </row>
    <row r="15" spans="2:20" x14ac:dyDescent="0.2">
      <c r="C15" s="20"/>
      <c r="D15" s="66"/>
      <c r="E15" s="67" t="s">
        <v>18</v>
      </c>
      <c r="F15" s="67"/>
      <c r="G15" s="67"/>
      <c r="H15" s="68" t="s">
        <v>19</v>
      </c>
      <c r="I15" s="69"/>
      <c r="J15" s="238">
        <v>29938</v>
      </c>
      <c r="K15" s="238">
        <v>28264</v>
      </c>
      <c r="L15" s="238">
        <v>26978</v>
      </c>
      <c r="M15" s="238">
        <v>25992</v>
      </c>
      <c r="N15" s="238">
        <v>25376</v>
      </c>
      <c r="O15" s="238">
        <v>24924</v>
      </c>
      <c r="P15" s="238">
        <v>24866</v>
      </c>
      <c r="Q15" s="70">
        <v>24857</v>
      </c>
      <c r="R15" s="70">
        <v>25093</v>
      </c>
      <c r="S15" s="70">
        <v>25830</v>
      </c>
      <c r="T15" s="329">
        <v>27438</v>
      </c>
    </row>
    <row r="16" spans="2:20" ht="13.5" thickBot="1" x14ac:dyDescent="0.25">
      <c r="C16" s="20"/>
      <c r="D16" s="61"/>
      <c r="E16" s="62"/>
      <c r="F16" s="62" t="s">
        <v>20</v>
      </c>
      <c r="G16" s="62"/>
      <c r="H16" s="63" t="s">
        <v>21</v>
      </c>
      <c r="I16" s="64"/>
      <c r="J16" s="245">
        <v>29938</v>
      </c>
      <c r="K16" s="245">
        <v>28264</v>
      </c>
      <c r="L16" s="245">
        <v>26978</v>
      </c>
      <c r="M16" s="245">
        <v>25992</v>
      </c>
      <c r="N16" s="245">
        <v>25376</v>
      </c>
      <c r="O16" s="245">
        <v>24924</v>
      </c>
      <c r="P16" s="245">
        <v>24866</v>
      </c>
      <c r="Q16" s="65">
        <v>24857</v>
      </c>
      <c r="R16" s="65">
        <v>25093</v>
      </c>
      <c r="S16" s="65">
        <v>25830</v>
      </c>
      <c r="T16" s="328">
        <v>27438</v>
      </c>
    </row>
    <row r="17" spans="3:20" x14ac:dyDescent="0.2">
      <c r="C17" s="20"/>
      <c r="D17" s="66"/>
      <c r="E17" s="67" t="s">
        <v>22</v>
      </c>
      <c r="F17" s="67"/>
      <c r="G17" s="67"/>
      <c r="H17" s="68" t="s">
        <v>23</v>
      </c>
      <c r="I17" s="69"/>
      <c r="J17" s="238">
        <v>39885</v>
      </c>
      <c r="K17" s="238">
        <v>37467</v>
      </c>
      <c r="L17" s="238">
        <v>35431</v>
      </c>
      <c r="M17" s="238">
        <v>34266</v>
      </c>
      <c r="N17" s="238">
        <v>33570</v>
      </c>
      <c r="O17" s="238">
        <v>33382</v>
      </c>
      <c r="P17" s="238">
        <v>33036</v>
      </c>
      <c r="Q17" s="70">
        <v>33121</v>
      </c>
      <c r="R17" s="70">
        <v>33737</v>
      </c>
      <c r="S17" s="70">
        <v>34686</v>
      </c>
      <c r="T17" s="329">
        <v>36453</v>
      </c>
    </row>
    <row r="18" spans="3:20" x14ac:dyDescent="0.2">
      <c r="C18" s="20"/>
      <c r="D18" s="61"/>
      <c r="E18" s="62"/>
      <c r="F18" s="62" t="s">
        <v>24</v>
      </c>
      <c r="G18" s="62"/>
      <c r="H18" s="63" t="s">
        <v>25</v>
      </c>
      <c r="I18" s="64"/>
      <c r="J18" s="191">
        <v>22060</v>
      </c>
      <c r="K18" s="191">
        <v>20898</v>
      </c>
      <c r="L18" s="191">
        <v>19722</v>
      </c>
      <c r="M18" s="191">
        <v>19091</v>
      </c>
      <c r="N18" s="191">
        <v>18663</v>
      </c>
      <c r="O18" s="191">
        <v>18364</v>
      </c>
      <c r="P18" s="191">
        <v>18044</v>
      </c>
      <c r="Q18" s="71">
        <v>18129</v>
      </c>
      <c r="R18" s="71">
        <v>18481</v>
      </c>
      <c r="S18" s="71">
        <v>18874</v>
      </c>
      <c r="T18" s="325">
        <v>19743</v>
      </c>
    </row>
    <row r="19" spans="3:20" ht="13.5" thickBot="1" x14ac:dyDescent="0.25">
      <c r="C19" s="20"/>
      <c r="D19" s="61"/>
      <c r="E19" s="62"/>
      <c r="F19" s="62" t="s">
        <v>26</v>
      </c>
      <c r="G19" s="62"/>
      <c r="H19" s="63" t="s">
        <v>27</v>
      </c>
      <c r="I19" s="64"/>
      <c r="J19" s="245">
        <v>17825</v>
      </c>
      <c r="K19" s="245">
        <v>16569</v>
      </c>
      <c r="L19" s="245">
        <v>15709</v>
      </c>
      <c r="M19" s="245">
        <v>15175</v>
      </c>
      <c r="N19" s="245">
        <v>14907</v>
      </c>
      <c r="O19" s="245">
        <v>15018</v>
      </c>
      <c r="P19" s="245">
        <v>14992</v>
      </c>
      <c r="Q19" s="65">
        <v>14992</v>
      </c>
      <c r="R19" s="65">
        <v>15256</v>
      </c>
      <c r="S19" s="65">
        <v>15812</v>
      </c>
      <c r="T19" s="328">
        <v>16710</v>
      </c>
    </row>
    <row r="20" spans="3:20" x14ac:dyDescent="0.2">
      <c r="C20" s="20"/>
      <c r="D20" s="66"/>
      <c r="E20" s="67" t="s">
        <v>28</v>
      </c>
      <c r="F20" s="67"/>
      <c r="G20" s="67"/>
      <c r="H20" s="68" t="s">
        <v>29</v>
      </c>
      <c r="I20" s="69"/>
      <c r="J20" s="238">
        <v>38567</v>
      </c>
      <c r="K20" s="238">
        <v>35811</v>
      </c>
      <c r="L20" s="238">
        <v>33548</v>
      </c>
      <c r="M20" s="238">
        <v>32116</v>
      </c>
      <c r="N20" s="238">
        <v>30933</v>
      </c>
      <c r="O20" s="238">
        <v>30489</v>
      </c>
      <c r="P20" s="238">
        <v>29988</v>
      </c>
      <c r="Q20" s="70">
        <v>29837</v>
      </c>
      <c r="R20" s="70">
        <v>30018</v>
      </c>
      <c r="S20" s="70">
        <v>30771</v>
      </c>
      <c r="T20" s="329">
        <v>31642</v>
      </c>
    </row>
    <row r="21" spans="3:20" x14ac:dyDescent="0.2">
      <c r="C21" s="20"/>
      <c r="D21" s="61"/>
      <c r="E21" s="62"/>
      <c r="F21" s="62" t="s">
        <v>30</v>
      </c>
      <c r="G21" s="62"/>
      <c r="H21" s="63" t="s">
        <v>31</v>
      </c>
      <c r="I21" s="64"/>
      <c r="J21" s="191">
        <v>9389</v>
      </c>
      <c r="K21" s="191">
        <v>8578</v>
      </c>
      <c r="L21" s="191">
        <v>7958</v>
      </c>
      <c r="M21" s="191">
        <v>7512</v>
      </c>
      <c r="N21" s="191">
        <v>7277</v>
      </c>
      <c r="O21" s="191">
        <v>7249</v>
      </c>
      <c r="P21" s="191">
        <v>7160</v>
      </c>
      <c r="Q21" s="71">
        <v>7015</v>
      </c>
      <c r="R21" s="71">
        <v>7038</v>
      </c>
      <c r="S21" s="71">
        <v>7138</v>
      </c>
      <c r="T21" s="325">
        <v>7315</v>
      </c>
    </row>
    <row r="22" spans="3:20" ht="13.5" thickBot="1" x14ac:dyDescent="0.25">
      <c r="C22" s="20"/>
      <c r="D22" s="61"/>
      <c r="E22" s="62"/>
      <c r="F22" s="62" t="s">
        <v>32</v>
      </c>
      <c r="G22" s="62"/>
      <c r="H22" s="63" t="s">
        <v>33</v>
      </c>
      <c r="I22" s="64"/>
      <c r="J22" s="245">
        <v>29178</v>
      </c>
      <c r="K22" s="245">
        <v>27233</v>
      </c>
      <c r="L22" s="245">
        <v>25590</v>
      </c>
      <c r="M22" s="245">
        <v>24604</v>
      </c>
      <c r="N22" s="245">
        <v>23656</v>
      </c>
      <c r="O22" s="245">
        <v>23240</v>
      </c>
      <c r="P22" s="245">
        <v>22828</v>
      </c>
      <c r="Q22" s="65">
        <v>22822</v>
      </c>
      <c r="R22" s="65">
        <v>22980</v>
      </c>
      <c r="S22" s="65">
        <v>23633</v>
      </c>
      <c r="T22" s="328">
        <v>24327</v>
      </c>
    </row>
    <row r="23" spans="3:20" x14ac:dyDescent="0.2">
      <c r="C23" s="20"/>
      <c r="D23" s="66"/>
      <c r="E23" s="67" t="s">
        <v>34</v>
      </c>
      <c r="F23" s="67"/>
      <c r="G23" s="67"/>
      <c r="H23" s="68" t="s">
        <v>35</v>
      </c>
      <c r="I23" s="69"/>
      <c r="J23" s="238">
        <v>50428</v>
      </c>
      <c r="K23" s="238">
        <v>47112</v>
      </c>
      <c r="L23" s="238">
        <v>44639</v>
      </c>
      <c r="M23" s="238">
        <v>43688</v>
      </c>
      <c r="N23" s="238">
        <v>42610</v>
      </c>
      <c r="O23" s="238">
        <v>42323</v>
      </c>
      <c r="P23" s="238">
        <v>41929</v>
      </c>
      <c r="Q23" s="70">
        <v>41552</v>
      </c>
      <c r="R23" s="70">
        <v>41882</v>
      </c>
      <c r="S23" s="70">
        <v>43295</v>
      </c>
      <c r="T23" s="329">
        <v>45017</v>
      </c>
    </row>
    <row r="24" spans="3:20" x14ac:dyDescent="0.2">
      <c r="C24" s="20"/>
      <c r="D24" s="61"/>
      <c r="E24" s="62"/>
      <c r="F24" s="62" t="s">
        <v>36</v>
      </c>
      <c r="G24" s="62"/>
      <c r="H24" s="63" t="s">
        <v>37</v>
      </c>
      <c r="I24" s="64"/>
      <c r="J24" s="191">
        <v>13417</v>
      </c>
      <c r="K24" s="191">
        <v>12549</v>
      </c>
      <c r="L24" s="191">
        <v>11981</v>
      </c>
      <c r="M24" s="191">
        <v>11722</v>
      </c>
      <c r="N24" s="191">
        <v>11373</v>
      </c>
      <c r="O24" s="191">
        <v>11228</v>
      </c>
      <c r="P24" s="191">
        <v>11058</v>
      </c>
      <c r="Q24" s="71">
        <v>11181</v>
      </c>
      <c r="R24" s="71">
        <v>11376</v>
      </c>
      <c r="S24" s="71">
        <v>11868</v>
      </c>
      <c r="T24" s="325">
        <v>12257</v>
      </c>
    </row>
    <row r="25" spans="3:20" x14ac:dyDescent="0.2">
      <c r="C25" s="20"/>
      <c r="D25" s="61"/>
      <c r="E25" s="62"/>
      <c r="F25" s="62" t="s">
        <v>38</v>
      </c>
      <c r="G25" s="62"/>
      <c r="H25" s="63" t="s">
        <v>39</v>
      </c>
      <c r="I25" s="64"/>
      <c r="J25" s="191">
        <v>19922</v>
      </c>
      <c r="K25" s="191">
        <v>18612</v>
      </c>
      <c r="L25" s="191">
        <v>17508</v>
      </c>
      <c r="M25" s="191">
        <v>17085</v>
      </c>
      <c r="N25" s="191">
        <v>16516</v>
      </c>
      <c r="O25" s="191">
        <v>16313</v>
      </c>
      <c r="P25" s="191">
        <v>16013</v>
      </c>
      <c r="Q25" s="71">
        <v>15423</v>
      </c>
      <c r="R25" s="71">
        <v>15377</v>
      </c>
      <c r="S25" s="71">
        <v>15819</v>
      </c>
      <c r="T25" s="325">
        <v>16520</v>
      </c>
    </row>
    <row r="26" spans="3:20" ht="13.5" thickBot="1" x14ac:dyDescent="0.25">
      <c r="C26" s="20"/>
      <c r="D26" s="61"/>
      <c r="E26" s="62"/>
      <c r="F26" s="62" t="s">
        <v>40</v>
      </c>
      <c r="G26" s="62"/>
      <c r="H26" s="63" t="s">
        <v>41</v>
      </c>
      <c r="I26" s="64"/>
      <c r="J26" s="245">
        <v>17089</v>
      </c>
      <c r="K26" s="245">
        <v>15951</v>
      </c>
      <c r="L26" s="245">
        <v>15150</v>
      </c>
      <c r="M26" s="245">
        <v>14881</v>
      </c>
      <c r="N26" s="245">
        <v>14721</v>
      </c>
      <c r="O26" s="245">
        <v>14782</v>
      </c>
      <c r="P26" s="245">
        <v>14858</v>
      </c>
      <c r="Q26" s="65">
        <v>14948</v>
      </c>
      <c r="R26" s="65">
        <v>15129</v>
      </c>
      <c r="S26" s="65">
        <v>15608</v>
      </c>
      <c r="T26" s="328">
        <v>16240</v>
      </c>
    </row>
    <row r="27" spans="3:20" x14ac:dyDescent="0.2">
      <c r="C27" s="20"/>
      <c r="D27" s="99"/>
      <c r="E27" s="67" t="s">
        <v>42</v>
      </c>
      <c r="F27" s="67"/>
      <c r="G27" s="67"/>
      <c r="H27" s="68" t="s">
        <v>43</v>
      </c>
      <c r="I27" s="69"/>
      <c r="J27" s="238">
        <v>55352</v>
      </c>
      <c r="K27" s="238">
        <v>51269</v>
      </c>
      <c r="L27" s="238">
        <v>47874</v>
      </c>
      <c r="M27" s="238">
        <v>45663</v>
      </c>
      <c r="N27" s="238">
        <v>44083</v>
      </c>
      <c r="O27" s="238">
        <v>43156</v>
      </c>
      <c r="P27" s="238">
        <v>42638</v>
      </c>
      <c r="Q27" s="70">
        <v>42640</v>
      </c>
      <c r="R27" s="70">
        <v>43033</v>
      </c>
      <c r="S27" s="70">
        <v>44425</v>
      </c>
      <c r="T27" s="329">
        <v>45720</v>
      </c>
    </row>
    <row r="28" spans="3:20" x14ac:dyDescent="0.2">
      <c r="C28" s="20"/>
      <c r="D28" s="61"/>
      <c r="E28" s="62"/>
      <c r="F28" s="62" t="s">
        <v>179</v>
      </c>
      <c r="G28" s="62"/>
      <c r="H28" s="63" t="s">
        <v>107</v>
      </c>
      <c r="I28" s="64"/>
      <c r="J28" s="191">
        <v>17770</v>
      </c>
      <c r="K28" s="191">
        <v>16520</v>
      </c>
      <c r="L28" s="191">
        <v>15418</v>
      </c>
      <c r="M28" s="191">
        <v>14655</v>
      </c>
      <c r="N28" s="191">
        <v>14226</v>
      </c>
      <c r="O28" s="191">
        <v>13770</v>
      </c>
      <c r="P28" s="191">
        <v>13482</v>
      </c>
      <c r="Q28" s="71">
        <v>13605</v>
      </c>
      <c r="R28" s="71">
        <v>13750</v>
      </c>
      <c r="S28" s="71">
        <v>14254</v>
      </c>
      <c r="T28" s="325">
        <v>14543</v>
      </c>
    </row>
    <row r="29" spans="3:20" ht="13.5" thickBot="1" x14ac:dyDescent="0.25">
      <c r="C29" s="20"/>
      <c r="D29" s="61"/>
      <c r="E29" s="62"/>
      <c r="F29" s="62" t="s">
        <v>44</v>
      </c>
      <c r="G29" s="62"/>
      <c r="H29" s="63" t="s">
        <v>108</v>
      </c>
      <c r="I29" s="64"/>
      <c r="J29" s="245">
        <v>37582</v>
      </c>
      <c r="K29" s="245">
        <v>34749</v>
      </c>
      <c r="L29" s="245">
        <v>32456</v>
      </c>
      <c r="M29" s="245">
        <v>31008</v>
      </c>
      <c r="N29" s="245">
        <v>29857</v>
      </c>
      <c r="O29" s="245">
        <v>29386</v>
      </c>
      <c r="P29" s="245">
        <v>29156</v>
      </c>
      <c r="Q29" s="65">
        <v>29035</v>
      </c>
      <c r="R29" s="65">
        <v>29283</v>
      </c>
      <c r="S29" s="65">
        <v>30171</v>
      </c>
      <c r="T29" s="328">
        <v>31177</v>
      </c>
    </row>
    <row r="30" spans="3:20" x14ac:dyDescent="0.2">
      <c r="C30" s="20"/>
      <c r="D30" s="99"/>
      <c r="E30" s="67" t="s">
        <v>45</v>
      </c>
      <c r="F30" s="67"/>
      <c r="G30" s="67"/>
      <c r="H30" s="68" t="s">
        <v>46</v>
      </c>
      <c r="I30" s="69"/>
      <c r="J30" s="238">
        <v>41715</v>
      </c>
      <c r="K30" s="238">
        <v>38605</v>
      </c>
      <c r="L30" s="238">
        <v>36312</v>
      </c>
      <c r="M30" s="238">
        <v>35096</v>
      </c>
      <c r="N30" s="238">
        <v>34316</v>
      </c>
      <c r="O30" s="238">
        <v>34151</v>
      </c>
      <c r="P30" s="238">
        <v>33938</v>
      </c>
      <c r="Q30" s="70">
        <v>33981</v>
      </c>
      <c r="R30" s="70">
        <v>34132</v>
      </c>
      <c r="S30" s="70">
        <v>35030</v>
      </c>
      <c r="T30" s="329">
        <v>36238</v>
      </c>
    </row>
    <row r="31" spans="3:20" x14ac:dyDescent="0.2">
      <c r="C31" s="20"/>
      <c r="D31" s="61"/>
      <c r="E31" s="62"/>
      <c r="F31" s="62" t="s">
        <v>47</v>
      </c>
      <c r="G31" s="62"/>
      <c r="H31" s="63" t="s">
        <v>48</v>
      </c>
      <c r="I31" s="64"/>
      <c r="J31" s="191">
        <v>21422</v>
      </c>
      <c r="K31" s="191">
        <v>20157</v>
      </c>
      <c r="L31" s="191">
        <v>19282</v>
      </c>
      <c r="M31" s="191">
        <v>18690</v>
      </c>
      <c r="N31" s="191">
        <v>18026</v>
      </c>
      <c r="O31" s="191">
        <v>17960</v>
      </c>
      <c r="P31" s="191">
        <v>17823</v>
      </c>
      <c r="Q31" s="71">
        <v>17864</v>
      </c>
      <c r="R31" s="71">
        <v>17967</v>
      </c>
      <c r="S31" s="71">
        <v>18406</v>
      </c>
      <c r="T31" s="325">
        <v>19141</v>
      </c>
    </row>
    <row r="32" spans="3:20" ht="13.5" thickBot="1" x14ac:dyDescent="0.25">
      <c r="C32" s="20"/>
      <c r="D32" s="61"/>
      <c r="E32" s="62"/>
      <c r="F32" s="62" t="s">
        <v>49</v>
      </c>
      <c r="G32" s="62"/>
      <c r="H32" s="63" t="s">
        <v>50</v>
      </c>
      <c r="I32" s="64"/>
      <c r="J32" s="245">
        <v>20293</v>
      </c>
      <c r="K32" s="245">
        <v>18448</v>
      </c>
      <c r="L32" s="245">
        <v>17030</v>
      </c>
      <c r="M32" s="245">
        <v>16406</v>
      </c>
      <c r="N32" s="245">
        <v>16290</v>
      </c>
      <c r="O32" s="245">
        <v>16191</v>
      </c>
      <c r="P32" s="245">
        <v>16115</v>
      </c>
      <c r="Q32" s="65">
        <v>16117</v>
      </c>
      <c r="R32" s="65">
        <v>16165</v>
      </c>
      <c r="S32" s="65">
        <v>16624</v>
      </c>
      <c r="T32" s="328">
        <v>17097</v>
      </c>
    </row>
    <row r="33" spans="3:20" x14ac:dyDescent="0.2">
      <c r="C33" s="20"/>
      <c r="D33" s="66"/>
      <c r="E33" s="67" t="s">
        <v>51</v>
      </c>
      <c r="F33" s="67"/>
      <c r="G33" s="67"/>
      <c r="H33" s="68" t="s">
        <v>52</v>
      </c>
      <c r="I33" s="69"/>
      <c r="J33" s="238">
        <v>41774</v>
      </c>
      <c r="K33" s="238">
        <v>38852</v>
      </c>
      <c r="L33" s="238">
        <v>36787</v>
      </c>
      <c r="M33" s="238">
        <v>35135</v>
      </c>
      <c r="N33" s="238">
        <v>33595</v>
      </c>
      <c r="O33" s="238">
        <v>32762</v>
      </c>
      <c r="P33" s="238">
        <v>32317</v>
      </c>
      <c r="Q33" s="70">
        <v>32283</v>
      </c>
      <c r="R33" s="70">
        <v>32431</v>
      </c>
      <c r="S33" s="70">
        <v>32905</v>
      </c>
      <c r="T33" s="329">
        <v>33782</v>
      </c>
    </row>
    <row r="34" spans="3:20" ht="13.5" thickBot="1" x14ac:dyDescent="0.25">
      <c r="C34" s="20"/>
      <c r="D34" s="61"/>
      <c r="E34" s="62"/>
      <c r="F34" s="62" t="s">
        <v>53</v>
      </c>
      <c r="G34" s="62"/>
      <c r="H34" s="63" t="s">
        <v>54</v>
      </c>
      <c r="I34" s="64"/>
      <c r="J34" s="245">
        <v>41774</v>
      </c>
      <c r="K34" s="245">
        <v>38852</v>
      </c>
      <c r="L34" s="245">
        <v>36787</v>
      </c>
      <c r="M34" s="245">
        <v>35135</v>
      </c>
      <c r="N34" s="245">
        <v>33595</v>
      </c>
      <c r="O34" s="245">
        <v>32762</v>
      </c>
      <c r="P34" s="245">
        <v>32317</v>
      </c>
      <c r="Q34" s="65">
        <v>32283</v>
      </c>
      <c r="R34" s="65">
        <v>32431</v>
      </c>
      <c r="S34" s="65">
        <v>32905</v>
      </c>
      <c r="T34" s="328">
        <v>33782</v>
      </c>
    </row>
    <row r="35" spans="3:20" ht="13.5" x14ac:dyDescent="0.25">
      <c r="D35" s="151"/>
      <c r="E35" s="152"/>
      <c r="F35" s="152"/>
      <c r="G35" s="152"/>
      <c r="H35" s="152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3" t="s">
        <v>175</v>
      </c>
    </row>
  </sheetData>
  <mergeCells count="12">
    <mergeCell ref="D7:I11"/>
    <mergeCell ref="T7:T10"/>
    <mergeCell ref="K7:K10"/>
    <mergeCell ref="L7:L10"/>
    <mergeCell ref="M7:M10"/>
    <mergeCell ref="N7:N10"/>
    <mergeCell ref="J7:J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6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6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5.7109375" style="46" customWidth="1"/>
    <col min="9" max="9" width="2.7109375" style="46" customWidth="1"/>
    <col min="10" max="20" width="8.140625" style="46" customWidth="1"/>
    <col min="21" max="24" width="8.28515625" style="46" customWidth="1"/>
    <col min="25" max="16384" width="9.140625" style="46"/>
  </cols>
  <sheetData>
    <row r="1" spans="3:20" hidden="1" x14ac:dyDescent="0.2"/>
    <row r="2" spans="3:20" hidden="1" x14ac:dyDescent="0.2"/>
    <row r="3" spans="3:20" ht="9" customHeight="1" x14ac:dyDescent="0.2">
      <c r="C3" s="45"/>
    </row>
    <row r="4" spans="3:20" s="47" customFormat="1" ht="15.75" x14ac:dyDescent="0.2">
      <c r="D4" s="15" t="s">
        <v>113</v>
      </c>
      <c r="E4" s="48"/>
      <c r="F4" s="48"/>
      <c r="G4" s="48"/>
      <c r="H4" s="15" t="s">
        <v>112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3:20" s="47" customFormat="1" ht="15.75" x14ac:dyDescent="0.2">
      <c r="D5" s="16" t="s">
        <v>215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3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3:20" ht="6" customHeight="1" x14ac:dyDescent="0.2">
      <c r="C7" s="20"/>
      <c r="D7" s="527" t="s">
        <v>11</v>
      </c>
      <c r="E7" s="528"/>
      <c r="F7" s="528"/>
      <c r="G7" s="528"/>
      <c r="H7" s="528"/>
      <c r="I7" s="529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40" t="s">
        <v>198</v>
      </c>
      <c r="S7" s="540" t="s">
        <v>202</v>
      </c>
      <c r="T7" s="538" t="s">
        <v>213</v>
      </c>
    </row>
    <row r="8" spans="3:20" ht="6" customHeight="1" x14ac:dyDescent="0.2">
      <c r="C8" s="20"/>
      <c r="D8" s="530"/>
      <c r="E8" s="531"/>
      <c r="F8" s="531"/>
      <c r="G8" s="531"/>
      <c r="H8" s="531"/>
      <c r="I8" s="532"/>
      <c r="J8" s="537"/>
      <c r="K8" s="537"/>
      <c r="L8" s="537"/>
      <c r="M8" s="537"/>
      <c r="N8" s="537"/>
      <c r="O8" s="537"/>
      <c r="P8" s="537"/>
      <c r="Q8" s="541"/>
      <c r="R8" s="541"/>
      <c r="S8" s="541"/>
      <c r="T8" s="539"/>
    </row>
    <row r="9" spans="3:20" ht="6" customHeight="1" x14ac:dyDescent="0.2">
      <c r="C9" s="20"/>
      <c r="D9" s="530"/>
      <c r="E9" s="531"/>
      <c r="F9" s="531"/>
      <c r="G9" s="531"/>
      <c r="H9" s="531"/>
      <c r="I9" s="532"/>
      <c r="J9" s="537"/>
      <c r="K9" s="537"/>
      <c r="L9" s="537"/>
      <c r="M9" s="537"/>
      <c r="N9" s="537"/>
      <c r="O9" s="537"/>
      <c r="P9" s="537"/>
      <c r="Q9" s="541"/>
      <c r="R9" s="541"/>
      <c r="S9" s="541"/>
      <c r="T9" s="539"/>
    </row>
    <row r="10" spans="3:20" ht="6" customHeight="1" x14ac:dyDescent="0.2">
      <c r="C10" s="20"/>
      <c r="D10" s="530"/>
      <c r="E10" s="531"/>
      <c r="F10" s="531"/>
      <c r="G10" s="531"/>
      <c r="H10" s="531"/>
      <c r="I10" s="532"/>
      <c r="J10" s="537"/>
      <c r="K10" s="537"/>
      <c r="L10" s="537"/>
      <c r="M10" s="537"/>
      <c r="N10" s="537"/>
      <c r="O10" s="537"/>
      <c r="P10" s="537"/>
      <c r="Q10" s="541"/>
      <c r="R10" s="541"/>
      <c r="S10" s="541"/>
      <c r="T10" s="539"/>
    </row>
    <row r="11" spans="3:20" ht="15" customHeight="1" thickBot="1" x14ac:dyDescent="0.25">
      <c r="C11" s="20"/>
      <c r="D11" s="533"/>
      <c r="E11" s="534"/>
      <c r="F11" s="534"/>
      <c r="G11" s="534"/>
      <c r="H11" s="534"/>
      <c r="I11" s="535"/>
      <c r="J11" s="154"/>
      <c r="K11" s="154"/>
      <c r="L11" s="154"/>
      <c r="M11" s="154"/>
      <c r="N11" s="154"/>
      <c r="O11" s="154"/>
      <c r="P11" s="154"/>
      <c r="Q11" s="19"/>
      <c r="R11" s="19"/>
      <c r="S11" s="19"/>
      <c r="T11" s="324"/>
    </row>
    <row r="12" spans="3:20" ht="14.25" thickTop="1" thickBot="1" x14ac:dyDescent="0.25">
      <c r="C12" s="20"/>
      <c r="D12" s="56"/>
      <c r="E12" s="57" t="s">
        <v>12</v>
      </c>
      <c r="F12" s="57"/>
      <c r="G12" s="57"/>
      <c r="H12" s="58" t="s">
        <v>13</v>
      </c>
      <c r="I12" s="59"/>
      <c r="J12" s="244">
        <v>94387</v>
      </c>
      <c r="K12" s="244">
        <v>89116</v>
      </c>
      <c r="L12" s="244">
        <v>87261</v>
      </c>
      <c r="M12" s="244">
        <v>86170</v>
      </c>
      <c r="N12" s="244">
        <v>84531</v>
      </c>
      <c r="O12" s="244">
        <v>83645</v>
      </c>
      <c r="P12" s="244">
        <v>83675</v>
      </c>
      <c r="Q12" s="60">
        <v>83877</v>
      </c>
      <c r="R12" s="60">
        <v>86010</v>
      </c>
      <c r="S12" s="60">
        <v>88267</v>
      </c>
      <c r="T12" s="368">
        <v>93735</v>
      </c>
    </row>
    <row r="13" spans="3:20" ht="13.5" thickTop="1" x14ac:dyDescent="0.2">
      <c r="C13" s="20"/>
      <c r="D13" s="98"/>
      <c r="E13" s="22" t="s">
        <v>14</v>
      </c>
      <c r="F13" s="22"/>
      <c r="G13" s="22"/>
      <c r="H13" s="23" t="s">
        <v>15</v>
      </c>
      <c r="I13" s="24"/>
      <c r="J13" s="232">
        <v>10654</v>
      </c>
      <c r="K13" s="232">
        <v>10218</v>
      </c>
      <c r="L13" s="232">
        <v>10075</v>
      </c>
      <c r="M13" s="232">
        <v>10204</v>
      </c>
      <c r="N13" s="232">
        <v>10545</v>
      </c>
      <c r="O13" s="232">
        <v>10812</v>
      </c>
      <c r="P13" s="232">
        <v>10920</v>
      </c>
      <c r="Q13" s="25">
        <v>10896</v>
      </c>
      <c r="R13" s="25">
        <v>11760</v>
      </c>
      <c r="S13" s="25">
        <v>12075</v>
      </c>
      <c r="T13" s="327">
        <v>12490</v>
      </c>
    </row>
    <row r="14" spans="3:20" ht="13.5" thickBot="1" x14ac:dyDescent="0.25">
      <c r="C14" s="20"/>
      <c r="D14" s="61"/>
      <c r="E14" s="62"/>
      <c r="F14" s="62" t="s">
        <v>16</v>
      </c>
      <c r="G14" s="62"/>
      <c r="H14" s="63" t="s">
        <v>17</v>
      </c>
      <c r="I14" s="64"/>
      <c r="J14" s="245">
        <v>10654</v>
      </c>
      <c r="K14" s="245">
        <v>10218</v>
      </c>
      <c r="L14" s="245">
        <v>10075</v>
      </c>
      <c r="M14" s="245">
        <v>10204</v>
      </c>
      <c r="N14" s="245">
        <v>10545</v>
      </c>
      <c r="O14" s="245">
        <v>10812</v>
      </c>
      <c r="P14" s="245">
        <v>10920</v>
      </c>
      <c r="Q14" s="65">
        <v>10896</v>
      </c>
      <c r="R14" s="65">
        <v>11760</v>
      </c>
      <c r="S14" s="65">
        <v>12075</v>
      </c>
      <c r="T14" s="328">
        <v>12490</v>
      </c>
    </row>
    <row r="15" spans="3:20" x14ac:dyDescent="0.2">
      <c r="C15" s="20"/>
      <c r="D15" s="99"/>
      <c r="E15" s="67" t="s">
        <v>18</v>
      </c>
      <c r="F15" s="67"/>
      <c r="G15" s="67"/>
      <c r="H15" s="68" t="s">
        <v>19</v>
      </c>
      <c r="I15" s="69"/>
      <c r="J15" s="238">
        <v>8561</v>
      </c>
      <c r="K15" s="238">
        <v>8400</v>
      </c>
      <c r="L15" s="238">
        <v>8236</v>
      </c>
      <c r="M15" s="238">
        <v>8140</v>
      </c>
      <c r="N15" s="238">
        <v>7675</v>
      </c>
      <c r="O15" s="238">
        <v>7666</v>
      </c>
      <c r="P15" s="238">
        <v>7837</v>
      </c>
      <c r="Q15" s="70">
        <v>7924</v>
      </c>
      <c r="R15" s="70">
        <v>7890</v>
      </c>
      <c r="S15" s="70">
        <v>8203</v>
      </c>
      <c r="T15" s="329">
        <v>9334</v>
      </c>
    </row>
    <row r="16" spans="3:20" ht="13.5" thickBot="1" x14ac:dyDescent="0.25">
      <c r="C16" s="20"/>
      <c r="D16" s="61"/>
      <c r="E16" s="62"/>
      <c r="F16" s="62" t="s">
        <v>20</v>
      </c>
      <c r="G16" s="62"/>
      <c r="H16" s="63" t="s">
        <v>21</v>
      </c>
      <c r="I16" s="64"/>
      <c r="J16" s="245">
        <v>8561</v>
      </c>
      <c r="K16" s="245">
        <v>8400</v>
      </c>
      <c r="L16" s="245">
        <v>8236</v>
      </c>
      <c r="M16" s="245">
        <v>8140</v>
      </c>
      <c r="N16" s="245">
        <v>7675</v>
      </c>
      <c r="O16" s="245">
        <v>7666</v>
      </c>
      <c r="P16" s="245">
        <v>7837</v>
      </c>
      <c r="Q16" s="65">
        <v>7924</v>
      </c>
      <c r="R16" s="65">
        <v>7890</v>
      </c>
      <c r="S16" s="65">
        <v>8203</v>
      </c>
      <c r="T16" s="328">
        <v>9334</v>
      </c>
    </row>
    <row r="17" spans="3:20" x14ac:dyDescent="0.2">
      <c r="C17" s="20"/>
      <c r="D17" s="66"/>
      <c r="E17" s="67" t="s">
        <v>22</v>
      </c>
      <c r="F17" s="67"/>
      <c r="G17" s="67"/>
      <c r="H17" s="68" t="s">
        <v>23</v>
      </c>
      <c r="I17" s="69"/>
      <c r="J17" s="238">
        <v>11212</v>
      </c>
      <c r="K17" s="238">
        <v>10627</v>
      </c>
      <c r="L17" s="238">
        <v>10341</v>
      </c>
      <c r="M17" s="238">
        <v>10336</v>
      </c>
      <c r="N17" s="238">
        <v>10038</v>
      </c>
      <c r="O17" s="238">
        <v>10098</v>
      </c>
      <c r="P17" s="238">
        <v>9878</v>
      </c>
      <c r="Q17" s="70">
        <v>10203</v>
      </c>
      <c r="R17" s="70">
        <v>10364</v>
      </c>
      <c r="S17" s="70">
        <v>10647</v>
      </c>
      <c r="T17" s="329">
        <v>11611</v>
      </c>
    </row>
    <row r="18" spans="3:20" x14ac:dyDescent="0.2">
      <c r="C18" s="20"/>
      <c r="D18" s="61"/>
      <c r="E18" s="62"/>
      <c r="F18" s="62" t="s">
        <v>24</v>
      </c>
      <c r="G18" s="62"/>
      <c r="H18" s="63" t="s">
        <v>25</v>
      </c>
      <c r="I18" s="64"/>
      <c r="J18" s="191">
        <v>6201</v>
      </c>
      <c r="K18" s="191">
        <v>5947</v>
      </c>
      <c r="L18" s="191">
        <v>5763</v>
      </c>
      <c r="M18" s="191">
        <v>5623</v>
      </c>
      <c r="N18" s="191">
        <v>5547</v>
      </c>
      <c r="O18" s="191">
        <v>5432</v>
      </c>
      <c r="P18" s="191">
        <v>5373</v>
      </c>
      <c r="Q18" s="71">
        <v>5559</v>
      </c>
      <c r="R18" s="71">
        <v>5654</v>
      </c>
      <c r="S18" s="71">
        <v>5703</v>
      </c>
      <c r="T18" s="325">
        <v>6211</v>
      </c>
    </row>
    <row r="19" spans="3:20" ht="13.5" thickBot="1" x14ac:dyDescent="0.25">
      <c r="C19" s="20"/>
      <c r="D19" s="61"/>
      <c r="E19" s="62"/>
      <c r="F19" s="62" t="s">
        <v>26</v>
      </c>
      <c r="G19" s="62"/>
      <c r="H19" s="63" t="s">
        <v>27</v>
      </c>
      <c r="I19" s="64"/>
      <c r="J19" s="245">
        <v>5011</v>
      </c>
      <c r="K19" s="245">
        <v>4680</v>
      </c>
      <c r="L19" s="245">
        <v>4578</v>
      </c>
      <c r="M19" s="245">
        <v>4713</v>
      </c>
      <c r="N19" s="245">
        <v>4491</v>
      </c>
      <c r="O19" s="245">
        <v>4666</v>
      </c>
      <c r="P19" s="245">
        <v>4505</v>
      </c>
      <c r="Q19" s="65">
        <v>4644</v>
      </c>
      <c r="R19" s="65">
        <v>4710</v>
      </c>
      <c r="S19" s="65">
        <v>4944</v>
      </c>
      <c r="T19" s="328">
        <v>5400</v>
      </c>
    </row>
    <row r="20" spans="3:20" x14ac:dyDescent="0.2">
      <c r="C20" s="20"/>
      <c r="D20" s="66"/>
      <c r="E20" s="67" t="s">
        <v>28</v>
      </c>
      <c r="F20" s="67"/>
      <c r="G20" s="67"/>
      <c r="H20" s="68" t="s">
        <v>29</v>
      </c>
      <c r="I20" s="69"/>
      <c r="J20" s="238">
        <v>11310</v>
      </c>
      <c r="K20" s="238">
        <v>10487</v>
      </c>
      <c r="L20" s="238">
        <v>10075</v>
      </c>
      <c r="M20" s="238">
        <v>9808</v>
      </c>
      <c r="N20" s="238">
        <v>9666</v>
      </c>
      <c r="O20" s="238">
        <v>9568</v>
      </c>
      <c r="P20" s="238">
        <v>9533</v>
      </c>
      <c r="Q20" s="70">
        <v>9233</v>
      </c>
      <c r="R20" s="70">
        <v>9656</v>
      </c>
      <c r="S20" s="70">
        <v>9630</v>
      </c>
      <c r="T20" s="329">
        <v>9992</v>
      </c>
    </row>
    <row r="21" spans="3:20" x14ac:dyDescent="0.2">
      <c r="C21" s="20"/>
      <c r="D21" s="61"/>
      <c r="E21" s="62"/>
      <c r="F21" s="62" t="s">
        <v>30</v>
      </c>
      <c r="G21" s="62"/>
      <c r="H21" s="63" t="s">
        <v>31</v>
      </c>
      <c r="I21" s="64"/>
      <c r="J21" s="191">
        <v>2751</v>
      </c>
      <c r="K21" s="191">
        <v>2455</v>
      </c>
      <c r="L21" s="191">
        <v>2467</v>
      </c>
      <c r="M21" s="191">
        <v>2314</v>
      </c>
      <c r="N21" s="191">
        <v>2303</v>
      </c>
      <c r="O21" s="191">
        <v>2317</v>
      </c>
      <c r="P21" s="191">
        <v>2350</v>
      </c>
      <c r="Q21" s="71">
        <v>2101</v>
      </c>
      <c r="R21" s="71">
        <v>2272</v>
      </c>
      <c r="S21" s="71">
        <v>2193</v>
      </c>
      <c r="T21" s="325">
        <v>2302</v>
      </c>
    </row>
    <row r="22" spans="3:20" ht="13.5" thickBot="1" x14ac:dyDescent="0.25">
      <c r="C22" s="20"/>
      <c r="D22" s="61"/>
      <c r="E22" s="62"/>
      <c r="F22" s="62" t="s">
        <v>32</v>
      </c>
      <c r="G22" s="62"/>
      <c r="H22" s="63" t="s">
        <v>33</v>
      </c>
      <c r="I22" s="64"/>
      <c r="J22" s="245">
        <v>8559</v>
      </c>
      <c r="K22" s="245">
        <v>8032</v>
      </c>
      <c r="L22" s="245">
        <v>7608</v>
      </c>
      <c r="M22" s="245">
        <v>7494</v>
      </c>
      <c r="N22" s="245">
        <v>7363</v>
      </c>
      <c r="O22" s="245">
        <v>7251</v>
      </c>
      <c r="P22" s="245">
        <v>7183</v>
      </c>
      <c r="Q22" s="65">
        <v>7132</v>
      </c>
      <c r="R22" s="65">
        <v>7384</v>
      </c>
      <c r="S22" s="65">
        <v>7437</v>
      </c>
      <c r="T22" s="328">
        <v>7690</v>
      </c>
    </row>
    <row r="23" spans="3:20" x14ac:dyDescent="0.2">
      <c r="C23" s="20"/>
      <c r="D23" s="66"/>
      <c r="E23" s="67" t="s">
        <v>34</v>
      </c>
      <c r="F23" s="67"/>
      <c r="G23" s="67"/>
      <c r="H23" s="68" t="s">
        <v>35</v>
      </c>
      <c r="I23" s="69"/>
      <c r="J23" s="238">
        <v>14242</v>
      </c>
      <c r="K23" s="238">
        <v>13339</v>
      </c>
      <c r="L23" s="238">
        <v>13072</v>
      </c>
      <c r="M23" s="238">
        <v>13110</v>
      </c>
      <c r="N23" s="238">
        <v>12892</v>
      </c>
      <c r="O23" s="238">
        <v>12595</v>
      </c>
      <c r="P23" s="238">
        <v>12604</v>
      </c>
      <c r="Q23" s="70">
        <v>12329</v>
      </c>
      <c r="R23" s="70">
        <v>12881</v>
      </c>
      <c r="S23" s="70">
        <v>13295</v>
      </c>
      <c r="T23" s="329">
        <v>13886</v>
      </c>
    </row>
    <row r="24" spans="3:20" x14ac:dyDescent="0.2">
      <c r="C24" s="20"/>
      <c r="D24" s="61"/>
      <c r="E24" s="62"/>
      <c r="F24" s="62" t="s">
        <v>36</v>
      </c>
      <c r="G24" s="62"/>
      <c r="H24" s="63" t="s">
        <v>37</v>
      </c>
      <c r="I24" s="64"/>
      <c r="J24" s="191">
        <v>3918</v>
      </c>
      <c r="K24" s="191">
        <v>3773</v>
      </c>
      <c r="L24" s="191">
        <v>3538</v>
      </c>
      <c r="M24" s="191">
        <v>3561</v>
      </c>
      <c r="N24" s="191">
        <v>3523</v>
      </c>
      <c r="O24" s="191">
        <v>3426</v>
      </c>
      <c r="P24" s="191">
        <v>3376</v>
      </c>
      <c r="Q24" s="71">
        <v>3578</v>
      </c>
      <c r="R24" s="71">
        <v>3557</v>
      </c>
      <c r="S24" s="71">
        <v>3778</v>
      </c>
      <c r="T24" s="325">
        <v>3803</v>
      </c>
    </row>
    <row r="25" spans="3:20" x14ac:dyDescent="0.2">
      <c r="C25" s="20"/>
      <c r="D25" s="61"/>
      <c r="E25" s="62"/>
      <c r="F25" s="62" t="s">
        <v>38</v>
      </c>
      <c r="G25" s="62"/>
      <c r="H25" s="63" t="s">
        <v>39</v>
      </c>
      <c r="I25" s="64"/>
      <c r="J25" s="191">
        <v>5633</v>
      </c>
      <c r="K25" s="191">
        <v>5148</v>
      </c>
      <c r="L25" s="191">
        <v>5101</v>
      </c>
      <c r="M25" s="191">
        <v>5067</v>
      </c>
      <c r="N25" s="191">
        <v>4872</v>
      </c>
      <c r="O25" s="191">
        <v>4770</v>
      </c>
      <c r="P25" s="191">
        <v>4696</v>
      </c>
      <c r="Q25" s="71">
        <v>4338</v>
      </c>
      <c r="R25" s="71">
        <v>4644</v>
      </c>
      <c r="S25" s="71">
        <v>4816</v>
      </c>
      <c r="T25" s="325">
        <v>5068</v>
      </c>
    </row>
    <row r="26" spans="3:20" ht="13.5" thickBot="1" x14ac:dyDescent="0.25">
      <c r="C26" s="20"/>
      <c r="D26" s="61"/>
      <c r="E26" s="62"/>
      <c r="F26" s="62" t="s">
        <v>40</v>
      </c>
      <c r="G26" s="62"/>
      <c r="H26" s="63" t="s">
        <v>41</v>
      </c>
      <c r="I26" s="64"/>
      <c r="J26" s="245">
        <v>4691</v>
      </c>
      <c r="K26" s="245">
        <v>4418</v>
      </c>
      <c r="L26" s="245">
        <v>4433</v>
      </c>
      <c r="M26" s="245">
        <v>4482</v>
      </c>
      <c r="N26" s="245">
        <v>4497</v>
      </c>
      <c r="O26" s="245">
        <v>4399</v>
      </c>
      <c r="P26" s="245">
        <v>4532</v>
      </c>
      <c r="Q26" s="65">
        <v>4413</v>
      </c>
      <c r="R26" s="65">
        <v>4680</v>
      </c>
      <c r="S26" s="65">
        <v>4701</v>
      </c>
      <c r="T26" s="328">
        <v>5015</v>
      </c>
    </row>
    <row r="27" spans="3:20" x14ac:dyDescent="0.2">
      <c r="C27" s="20"/>
      <c r="D27" s="66"/>
      <c r="E27" s="67" t="s">
        <v>42</v>
      </c>
      <c r="F27" s="67"/>
      <c r="G27" s="67"/>
      <c r="H27" s="68" t="s">
        <v>43</v>
      </c>
      <c r="I27" s="69"/>
      <c r="J27" s="238">
        <v>15255</v>
      </c>
      <c r="K27" s="238">
        <v>14301</v>
      </c>
      <c r="L27" s="238">
        <v>14035</v>
      </c>
      <c r="M27" s="238">
        <v>13734</v>
      </c>
      <c r="N27" s="238">
        <v>13267</v>
      </c>
      <c r="O27" s="238">
        <v>12972</v>
      </c>
      <c r="P27" s="238">
        <v>12984</v>
      </c>
      <c r="Q27" s="70">
        <v>13310</v>
      </c>
      <c r="R27" s="70">
        <v>13384</v>
      </c>
      <c r="S27" s="70">
        <v>13849</v>
      </c>
      <c r="T27" s="329">
        <v>14492</v>
      </c>
    </row>
    <row r="28" spans="3:20" x14ac:dyDescent="0.2">
      <c r="C28" s="20"/>
      <c r="D28" s="61"/>
      <c r="E28" s="62"/>
      <c r="F28" s="62" t="s">
        <v>179</v>
      </c>
      <c r="G28" s="62"/>
      <c r="H28" s="63" t="s">
        <v>107</v>
      </c>
      <c r="I28" s="64"/>
      <c r="J28" s="191">
        <v>4925</v>
      </c>
      <c r="K28" s="191">
        <v>4537</v>
      </c>
      <c r="L28" s="191">
        <v>4371</v>
      </c>
      <c r="M28" s="191">
        <v>4204</v>
      </c>
      <c r="N28" s="191">
        <v>4001</v>
      </c>
      <c r="O28" s="191">
        <v>3913</v>
      </c>
      <c r="P28" s="191">
        <v>3916</v>
      </c>
      <c r="Q28" s="71">
        <v>4075</v>
      </c>
      <c r="R28" s="71">
        <v>4074</v>
      </c>
      <c r="S28" s="71">
        <v>4324</v>
      </c>
      <c r="T28" s="325">
        <v>4359</v>
      </c>
    </row>
    <row r="29" spans="3:20" ht="13.5" thickBot="1" x14ac:dyDescent="0.25">
      <c r="C29" s="20"/>
      <c r="D29" s="61"/>
      <c r="E29" s="62"/>
      <c r="F29" s="62" t="s">
        <v>44</v>
      </c>
      <c r="G29" s="62"/>
      <c r="H29" s="63" t="s">
        <v>108</v>
      </c>
      <c r="I29" s="64"/>
      <c r="J29" s="245">
        <v>10330</v>
      </c>
      <c r="K29" s="245">
        <v>9764</v>
      </c>
      <c r="L29" s="245">
        <v>9664</v>
      </c>
      <c r="M29" s="245">
        <v>9530</v>
      </c>
      <c r="N29" s="245">
        <v>9266</v>
      </c>
      <c r="O29" s="245">
        <v>9059</v>
      </c>
      <c r="P29" s="245">
        <v>9068</v>
      </c>
      <c r="Q29" s="65">
        <v>9235</v>
      </c>
      <c r="R29" s="65">
        <v>9310</v>
      </c>
      <c r="S29" s="65">
        <v>9525</v>
      </c>
      <c r="T29" s="328">
        <v>10133</v>
      </c>
    </row>
    <row r="30" spans="3:20" x14ac:dyDescent="0.2">
      <c r="C30" s="20"/>
      <c r="D30" s="66"/>
      <c r="E30" s="67" t="s">
        <v>45</v>
      </c>
      <c r="F30" s="67"/>
      <c r="G30" s="67"/>
      <c r="H30" s="68" t="s">
        <v>46</v>
      </c>
      <c r="I30" s="69"/>
      <c r="J30" s="238">
        <v>11449</v>
      </c>
      <c r="K30" s="238">
        <v>10846</v>
      </c>
      <c r="L30" s="238">
        <v>10581</v>
      </c>
      <c r="M30" s="238">
        <v>10505</v>
      </c>
      <c r="N30" s="238">
        <v>10240</v>
      </c>
      <c r="O30" s="238">
        <v>10159</v>
      </c>
      <c r="P30" s="238">
        <v>10034</v>
      </c>
      <c r="Q30" s="70">
        <v>10200</v>
      </c>
      <c r="R30" s="70">
        <v>10085</v>
      </c>
      <c r="S30" s="70">
        <v>10554</v>
      </c>
      <c r="T30" s="329">
        <v>11285</v>
      </c>
    </row>
    <row r="31" spans="3:20" x14ac:dyDescent="0.2">
      <c r="C31" s="20"/>
      <c r="D31" s="61"/>
      <c r="E31" s="62"/>
      <c r="F31" s="62" t="s">
        <v>47</v>
      </c>
      <c r="G31" s="62"/>
      <c r="H31" s="63" t="s">
        <v>48</v>
      </c>
      <c r="I31" s="64"/>
      <c r="J31" s="191">
        <v>6132</v>
      </c>
      <c r="K31" s="191">
        <v>5846</v>
      </c>
      <c r="L31" s="191">
        <v>5789</v>
      </c>
      <c r="M31" s="191">
        <v>5647</v>
      </c>
      <c r="N31" s="191">
        <v>5348</v>
      </c>
      <c r="O31" s="191">
        <v>5466</v>
      </c>
      <c r="P31" s="191">
        <v>5400</v>
      </c>
      <c r="Q31" s="71">
        <v>5470</v>
      </c>
      <c r="R31" s="71">
        <v>5416</v>
      </c>
      <c r="S31" s="71">
        <v>5605</v>
      </c>
      <c r="T31" s="325">
        <v>6125</v>
      </c>
    </row>
    <row r="32" spans="3:20" ht="13.5" thickBot="1" x14ac:dyDescent="0.25">
      <c r="C32" s="20"/>
      <c r="D32" s="61"/>
      <c r="E32" s="62"/>
      <c r="F32" s="62" t="s">
        <v>49</v>
      </c>
      <c r="G32" s="62"/>
      <c r="H32" s="63" t="s">
        <v>50</v>
      </c>
      <c r="I32" s="64"/>
      <c r="J32" s="245">
        <v>5317</v>
      </c>
      <c r="K32" s="245">
        <v>5000</v>
      </c>
      <c r="L32" s="245">
        <v>4792</v>
      </c>
      <c r="M32" s="245">
        <v>4858</v>
      </c>
      <c r="N32" s="245">
        <v>4892</v>
      </c>
      <c r="O32" s="245">
        <v>4693</v>
      </c>
      <c r="P32" s="245">
        <v>4634</v>
      </c>
      <c r="Q32" s="65">
        <v>4730</v>
      </c>
      <c r="R32" s="65">
        <v>4669</v>
      </c>
      <c r="S32" s="65">
        <v>4949</v>
      </c>
      <c r="T32" s="328">
        <v>5160</v>
      </c>
    </row>
    <row r="33" spans="3:20" x14ac:dyDescent="0.2">
      <c r="C33" s="20"/>
      <c r="D33" s="66"/>
      <c r="E33" s="67" t="s">
        <v>51</v>
      </c>
      <c r="F33" s="67"/>
      <c r="G33" s="67"/>
      <c r="H33" s="68" t="s">
        <v>52</v>
      </c>
      <c r="I33" s="69"/>
      <c r="J33" s="238">
        <v>11704</v>
      </c>
      <c r="K33" s="238">
        <v>10898</v>
      </c>
      <c r="L33" s="238">
        <v>10846</v>
      </c>
      <c r="M33" s="238">
        <v>10333</v>
      </c>
      <c r="N33" s="238">
        <v>10208</v>
      </c>
      <c r="O33" s="238">
        <v>9775</v>
      </c>
      <c r="P33" s="238">
        <v>9885</v>
      </c>
      <c r="Q33" s="70">
        <v>9782</v>
      </c>
      <c r="R33" s="70">
        <v>9990</v>
      </c>
      <c r="S33" s="70">
        <v>10014</v>
      </c>
      <c r="T33" s="329">
        <v>10645</v>
      </c>
    </row>
    <row r="34" spans="3:20" ht="13.5" thickBot="1" x14ac:dyDescent="0.25">
      <c r="C34" s="20"/>
      <c r="D34" s="61"/>
      <c r="E34" s="62"/>
      <c r="F34" s="62" t="s">
        <v>53</v>
      </c>
      <c r="G34" s="62"/>
      <c r="H34" s="63" t="s">
        <v>54</v>
      </c>
      <c r="I34" s="64"/>
      <c r="J34" s="245">
        <v>11704</v>
      </c>
      <c r="K34" s="245">
        <v>10898</v>
      </c>
      <c r="L34" s="245">
        <v>10846</v>
      </c>
      <c r="M34" s="245">
        <v>10333</v>
      </c>
      <c r="N34" s="245">
        <v>10208</v>
      </c>
      <c r="O34" s="245">
        <v>9775</v>
      </c>
      <c r="P34" s="245">
        <v>9885</v>
      </c>
      <c r="Q34" s="65">
        <v>9782</v>
      </c>
      <c r="R34" s="65">
        <v>9990</v>
      </c>
      <c r="S34" s="65">
        <v>10014</v>
      </c>
      <c r="T34" s="328">
        <v>10645</v>
      </c>
    </row>
    <row r="35" spans="3:20" ht="13.5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175</v>
      </c>
    </row>
  </sheetData>
  <mergeCells count="12">
    <mergeCell ref="D7:I11"/>
    <mergeCell ref="T7:T10"/>
    <mergeCell ref="K7:K10"/>
    <mergeCell ref="L7:L10"/>
    <mergeCell ref="M7:M10"/>
    <mergeCell ref="N7:N10"/>
    <mergeCell ref="J7:J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4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7">
    <pageSetUpPr autoPageBreaks="0"/>
  </sheetPr>
  <dimension ref="C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5.7109375" style="46" customWidth="1"/>
    <col min="9" max="9" width="2.85546875" style="46" customWidth="1"/>
    <col min="10" max="20" width="8.140625" style="46" customWidth="1"/>
    <col min="21" max="26" width="10.5703125" style="46" customWidth="1"/>
    <col min="27" max="16384" width="9.140625" style="46"/>
  </cols>
  <sheetData>
    <row r="1" spans="3:20" hidden="1" x14ac:dyDescent="0.2"/>
    <row r="2" spans="3:20" hidden="1" x14ac:dyDescent="0.2"/>
    <row r="3" spans="3:20" ht="9" customHeight="1" x14ac:dyDescent="0.2">
      <c r="C3" s="45"/>
    </row>
    <row r="4" spans="3:20" s="47" customFormat="1" ht="15.75" x14ac:dyDescent="0.2">
      <c r="D4" s="15" t="s">
        <v>114</v>
      </c>
      <c r="E4" s="48"/>
      <c r="F4" s="48"/>
      <c r="G4" s="48"/>
      <c r="H4" s="15" t="s">
        <v>129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3:20" s="47" customFormat="1" ht="15.75" x14ac:dyDescent="0.2">
      <c r="D5" s="16" t="s">
        <v>215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3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3:20" ht="6" customHeight="1" x14ac:dyDescent="0.2">
      <c r="C7" s="20"/>
      <c r="D7" s="527" t="s">
        <v>11</v>
      </c>
      <c r="E7" s="528"/>
      <c r="F7" s="528"/>
      <c r="G7" s="528"/>
      <c r="H7" s="528"/>
      <c r="I7" s="529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40" t="s">
        <v>198</v>
      </c>
      <c r="S7" s="540" t="s">
        <v>202</v>
      </c>
      <c r="T7" s="538" t="s">
        <v>213</v>
      </c>
    </row>
    <row r="8" spans="3:20" ht="6" customHeight="1" x14ac:dyDescent="0.2">
      <c r="C8" s="20"/>
      <c r="D8" s="530"/>
      <c r="E8" s="531"/>
      <c r="F8" s="531"/>
      <c r="G8" s="531"/>
      <c r="H8" s="531"/>
      <c r="I8" s="532"/>
      <c r="J8" s="537"/>
      <c r="K8" s="537"/>
      <c r="L8" s="537"/>
      <c r="M8" s="537"/>
      <c r="N8" s="537"/>
      <c r="O8" s="537"/>
      <c r="P8" s="537"/>
      <c r="Q8" s="541"/>
      <c r="R8" s="541"/>
      <c r="S8" s="541"/>
      <c r="T8" s="539"/>
    </row>
    <row r="9" spans="3:20" ht="6" customHeight="1" x14ac:dyDescent="0.2">
      <c r="C9" s="20"/>
      <c r="D9" s="530"/>
      <c r="E9" s="531"/>
      <c r="F9" s="531"/>
      <c r="G9" s="531"/>
      <c r="H9" s="531"/>
      <c r="I9" s="532"/>
      <c r="J9" s="537"/>
      <c r="K9" s="537"/>
      <c r="L9" s="537"/>
      <c r="M9" s="537"/>
      <c r="N9" s="537"/>
      <c r="O9" s="537"/>
      <c r="P9" s="537"/>
      <c r="Q9" s="541"/>
      <c r="R9" s="541"/>
      <c r="S9" s="541"/>
      <c r="T9" s="539"/>
    </row>
    <row r="10" spans="3:20" ht="6" customHeight="1" x14ac:dyDescent="0.2">
      <c r="C10" s="20"/>
      <c r="D10" s="530"/>
      <c r="E10" s="531"/>
      <c r="F10" s="531"/>
      <c r="G10" s="531"/>
      <c r="H10" s="531"/>
      <c r="I10" s="532"/>
      <c r="J10" s="537"/>
      <c r="K10" s="537"/>
      <c r="L10" s="537"/>
      <c r="M10" s="537"/>
      <c r="N10" s="537"/>
      <c r="O10" s="537"/>
      <c r="P10" s="537"/>
      <c r="Q10" s="541"/>
      <c r="R10" s="541"/>
      <c r="S10" s="541"/>
      <c r="T10" s="539"/>
    </row>
    <row r="11" spans="3:20" ht="15" customHeight="1" thickBot="1" x14ac:dyDescent="0.25">
      <c r="C11" s="20"/>
      <c r="D11" s="533"/>
      <c r="E11" s="534"/>
      <c r="F11" s="534"/>
      <c r="G11" s="534"/>
      <c r="H11" s="534"/>
      <c r="I11" s="535"/>
      <c r="J11" s="154"/>
      <c r="K11" s="154"/>
      <c r="L11" s="154"/>
      <c r="M11" s="154"/>
      <c r="N11" s="154"/>
      <c r="O11" s="154"/>
      <c r="P11" s="154"/>
      <c r="Q11" s="19"/>
      <c r="R11" s="19"/>
      <c r="S11" s="19"/>
      <c r="T11" s="324"/>
    </row>
    <row r="12" spans="3:20" ht="14.25" thickTop="1" thickBot="1" x14ac:dyDescent="0.25">
      <c r="C12" s="20"/>
      <c r="D12" s="97"/>
      <c r="E12" s="57" t="s">
        <v>12</v>
      </c>
      <c r="F12" s="57"/>
      <c r="G12" s="57"/>
      <c r="H12" s="58" t="s">
        <v>13</v>
      </c>
      <c r="I12" s="59"/>
      <c r="J12" s="244">
        <v>76919</v>
      </c>
      <c r="K12" s="244">
        <v>72902</v>
      </c>
      <c r="L12" s="244">
        <v>64316</v>
      </c>
      <c r="M12" s="244">
        <v>59086</v>
      </c>
      <c r="N12" s="244">
        <v>54082</v>
      </c>
      <c r="O12" s="244">
        <v>53960</v>
      </c>
      <c r="P12" s="244">
        <v>53993</v>
      </c>
      <c r="Q12" s="60">
        <v>54453</v>
      </c>
      <c r="R12" s="60">
        <v>59129</v>
      </c>
      <c r="S12" s="60">
        <v>64206</v>
      </c>
      <c r="T12" s="333" t="s">
        <v>2</v>
      </c>
    </row>
    <row r="13" spans="3:20" ht="13.5" thickTop="1" x14ac:dyDescent="0.2">
      <c r="C13" s="20"/>
      <c r="D13" s="98"/>
      <c r="E13" s="22" t="s">
        <v>14</v>
      </c>
      <c r="F13" s="22"/>
      <c r="G13" s="22"/>
      <c r="H13" s="23" t="s">
        <v>15</v>
      </c>
      <c r="I13" s="24"/>
      <c r="J13" s="232">
        <v>8383</v>
      </c>
      <c r="K13" s="232">
        <v>7875</v>
      </c>
      <c r="L13" s="232">
        <v>7038</v>
      </c>
      <c r="M13" s="232">
        <v>6573</v>
      </c>
      <c r="N13" s="232">
        <v>6120</v>
      </c>
      <c r="O13" s="232">
        <v>5989</v>
      </c>
      <c r="P13" s="232">
        <v>6258</v>
      </c>
      <c r="Q13" s="25">
        <v>6683</v>
      </c>
      <c r="R13" s="25">
        <v>7652</v>
      </c>
      <c r="S13" s="25">
        <v>8280</v>
      </c>
      <c r="T13" s="331" t="s">
        <v>2</v>
      </c>
    </row>
    <row r="14" spans="3:20" ht="13.5" thickBot="1" x14ac:dyDescent="0.25">
      <c r="C14" s="20"/>
      <c r="D14" s="61"/>
      <c r="E14" s="62"/>
      <c r="F14" s="62" t="s">
        <v>16</v>
      </c>
      <c r="G14" s="62"/>
      <c r="H14" s="63" t="s">
        <v>17</v>
      </c>
      <c r="I14" s="64"/>
      <c r="J14" s="245">
        <v>8383</v>
      </c>
      <c r="K14" s="245">
        <v>7875</v>
      </c>
      <c r="L14" s="245">
        <v>7038</v>
      </c>
      <c r="M14" s="245">
        <v>6573</v>
      </c>
      <c r="N14" s="245">
        <v>6120</v>
      </c>
      <c r="O14" s="245">
        <v>5989</v>
      </c>
      <c r="P14" s="245">
        <v>6258</v>
      </c>
      <c r="Q14" s="65">
        <v>6683</v>
      </c>
      <c r="R14" s="65">
        <v>7652</v>
      </c>
      <c r="S14" s="65">
        <v>8280</v>
      </c>
      <c r="T14" s="513" t="s">
        <v>2</v>
      </c>
    </row>
    <row r="15" spans="3:20" x14ac:dyDescent="0.2">
      <c r="C15" s="20"/>
      <c r="D15" s="66"/>
      <c r="E15" s="67" t="s">
        <v>18</v>
      </c>
      <c r="F15" s="67"/>
      <c r="G15" s="67"/>
      <c r="H15" s="68" t="s">
        <v>19</v>
      </c>
      <c r="I15" s="69"/>
      <c r="J15" s="238">
        <v>6799</v>
      </c>
      <c r="K15" s="238">
        <v>6556</v>
      </c>
      <c r="L15" s="238">
        <v>5874</v>
      </c>
      <c r="M15" s="238">
        <v>5364</v>
      </c>
      <c r="N15" s="238">
        <v>4982</v>
      </c>
      <c r="O15" s="238">
        <v>5042</v>
      </c>
      <c r="P15" s="238">
        <v>4917</v>
      </c>
      <c r="Q15" s="70">
        <v>4796</v>
      </c>
      <c r="R15" s="70">
        <v>5237</v>
      </c>
      <c r="S15" s="70">
        <v>5801</v>
      </c>
      <c r="T15" s="332" t="s">
        <v>2</v>
      </c>
    </row>
    <row r="16" spans="3:20" ht="13.5" thickBot="1" x14ac:dyDescent="0.25">
      <c r="C16" s="20"/>
      <c r="D16" s="61"/>
      <c r="E16" s="62"/>
      <c r="F16" s="62" t="s">
        <v>20</v>
      </c>
      <c r="G16" s="62"/>
      <c r="H16" s="63" t="s">
        <v>21</v>
      </c>
      <c r="I16" s="64"/>
      <c r="J16" s="245">
        <v>6799</v>
      </c>
      <c r="K16" s="245">
        <v>6556</v>
      </c>
      <c r="L16" s="245">
        <v>5874</v>
      </c>
      <c r="M16" s="245">
        <v>5364</v>
      </c>
      <c r="N16" s="245">
        <v>4982</v>
      </c>
      <c r="O16" s="245">
        <v>5042</v>
      </c>
      <c r="P16" s="245">
        <v>4917</v>
      </c>
      <c r="Q16" s="65">
        <v>4796</v>
      </c>
      <c r="R16" s="65">
        <v>5237</v>
      </c>
      <c r="S16" s="65">
        <v>5801</v>
      </c>
      <c r="T16" s="513" t="s">
        <v>2</v>
      </c>
    </row>
    <row r="17" spans="3:20" x14ac:dyDescent="0.2">
      <c r="C17" s="100"/>
      <c r="D17" s="66"/>
      <c r="E17" s="67" t="s">
        <v>22</v>
      </c>
      <c r="F17" s="67"/>
      <c r="G17" s="67"/>
      <c r="H17" s="68" t="s">
        <v>23</v>
      </c>
      <c r="I17" s="69"/>
      <c r="J17" s="238">
        <v>9255</v>
      </c>
      <c r="K17" s="238">
        <v>8853</v>
      </c>
      <c r="L17" s="238">
        <v>7900</v>
      </c>
      <c r="M17" s="238">
        <v>7024</v>
      </c>
      <c r="N17" s="238">
        <v>6523</v>
      </c>
      <c r="O17" s="238">
        <v>6519</v>
      </c>
      <c r="P17" s="238">
        <v>6564</v>
      </c>
      <c r="Q17" s="70">
        <v>6686</v>
      </c>
      <c r="R17" s="70">
        <v>7364</v>
      </c>
      <c r="S17" s="70">
        <v>7809</v>
      </c>
      <c r="T17" s="332" t="s">
        <v>2</v>
      </c>
    </row>
    <row r="18" spans="3:20" x14ac:dyDescent="0.2">
      <c r="C18" s="20"/>
      <c r="D18" s="61"/>
      <c r="E18" s="62"/>
      <c r="F18" s="62" t="s">
        <v>24</v>
      </c>
      <c r="G18" s="62"/>
      <c r="H18" s="63" t="s">
        <v>25</v>
      </c>
      <c r="I18" s="64"/>
      <c r="J18" s="191">
        <v>5265</v>
      </c>
      <c r="K18" s="191">
        <v>5071</v>
      </c>
      <c r="L18" s="191">
        <v>4406</v>
      </c>
      <c r="M18" s="191">
        <v>4002</v>
      </c>
      <c r="N18" s="191">
        <v>3696</v>
      </c>
      <c r="O18" s="191">
        <v>3693</v>
      </c>
      <c r="P18" s="191">
        <v>3650</v>
      </c>
      <c r="Q18" s="71">
        <v>3763</v>
      </c>
      <c r="R18" s="71">
        <v>4109</v>
      </c>
      <c r="S18" s="71">
        <v>4268</v>
      </c>
      <c r="T18" s="330" t="s">
        <v>2</v>
      </c>
    </row>
    <row r="19" spans="3:20" ht="13.5" thickBot="1" x14ac:dyDescent="0.25">
      <c r="C19" s="20"/>
      <c r="D19" s="61"/>
      <c r="E19" s="62"/>
      <c r="F19" s="62" t="s">
        <v>26</v>
      </c>
      <c r="G19" s="62"/>
      <c r="H19" s="63" t="s">
        <v>27</v>
      </c>
      <c r="I19" s="64"/>
      <c r="J19" s="245">
        <v>3990</v>
      </c>
      <c r="K19" s="245">
        <v>3782</v>
      </c>
      <c r="L19" s="245">
        <v>3494</v>
      </c>
      <c r="M19" s="245">
        <v>3022</v>
      </c>
      <c r="N19" s="245">
        <v>2827</v>
      </c>
      <c r="O19" s="245">
        <v>2826</v>
      </c>
      <c r="P19" s="245">
        <v>2914</v>
      </c>
      <c r="Q19" s="65">
        <v>2923</v>
      </c>
      <c r="R19" s="65">
        <v>3255</v>
      </c>
      <c r="S19" s="65">
        <v>3541</v>
      </c>
      <c r="T19" s="513" t="s">
        <v>2</v>
      </c>
    </row>
    <row r="20" spans="3:20" x14ac:dyDescent="0.2">
      <c r="C20" s="20"/>
      <c r="D20" s="66"/>
      <c r="E20" s="67" t="s">
        <v>28</v>
      </c>
      <c r="F20" s="67"/>
      <c r="G20" s="67"/>
      <c r="H20" s="68" t="s">
        <v>29</v>
      </c>
      <c r="I20" s="69"/>
      <c r="J20" s="238">
        <v>7471</v>
      </c>
      <c r="K20" s="238">
        <v>7189</v>
      </c>
      <c r="L20" s="238">
        <v>6267</v>
      </c>
      <c r="M20" s="238">
        <v>5575</v>
      </c>
      <c r="N20" s="238">
        <v>5031</v>
      </c>
      <c r="O20" s="238">
        <v>5227</v>
      </c>
      <c r="P20" s="238">
        <v>5066</v>
      </c>
      <c r="Q20" s="70">
        <v>5327</v>
      </c>
      <c r="R20" s="70">
        <v>5745</v>
      </c>
      <c r="S20" s="70">
        <v>6415</v>
      </c>
      <c r="T20" s="332" t="s">
        <v>2</v>
      </c>
    </row>
    <row r="21" spans="3:20" x14ac:dyDescent="0.2">
      <c r="C21" s="20"/>
      <c r="D21" s="61"/>
      <c r="E21" s="62"/>
      <c r="F21" s="62" t="s">
        <v>30</v>
      </c>
      <c r="G21" s="62"/>
      <c r="H21" s="63" t="s">
        <v>31</v>
      </c>
      <c r="I21" s="64"/>
      <c r="J21" s="191">
        <v>1902</v>
      </c>
      <c r="K21" s="191">
        <v>1828</v>
      </c>
      <c r="L21" s="191">
        <v>1648</v>
      </c>
      <c r="M21" s="191">
        <v>1356</v>
      </c>
      <c r="N21" s="191">
        <v>1201</v>
      </c>
      <c r="O21" s="191">
        <v>1298</v>
      </c>
      <c r="P21" s="191">
        <v>1198</v>
      </c>
      <c r="Q21" s="71">
        <v>1256</v>
      </c>
      <c r="R21" s="71">
        <v>1364</v>
      </c>
      <c r="S21" s="71">
        <v>1559</v>
      </c>
      <c r="T21" s="330" t="s">
        <v>2</v>
      </c>
    </row>
    <row r="22" spans="3:20" ht="13.5" thickBot="1" x14ac:dyDescent="0.25">
      <c r="C22" s="20"/>
      <c r="D22" s="61"/>
      <c r="E22" s="62"/>
      <c r="F22" s="62" t="s">
        <v>32</v>
      </c>
      <c r="G22" s="62"/>
      <c r="H22" s="63" t="s">
        <v>33</v>
      </c>
      <c r="I22" s="64"/>
      <c r="J22" s="245">
        <v>5569</v>
      </c>
      <c r="K22" s="245">
        <v>5361</v>
      </c>
      <c r="L22" s="245">
        <v>4619</v>
      </c>
      <c r="M22" s="245">
        <v>4219</v>
      </c>
      <c r="N22" s="245">
        <v>3830</v>
      </c>
      <c r="O22" s="245">
        <v>3929</v>
      </c>
      <c r="P22" s="245">
        <v>3868</v>
      </c>
      <c r="Q22" s="65">
        <v>4071</v>
      </c>
      <c r="R22" s="65">
        <v>4381</v>
      </c>
      <c r="S22" s="65">
        <v>4856</v>
      </c>
      <c r="T22" s="513" t="s">
        <v>2</v>
      </c>
    </row>
    <row r="23" spans="3:20" x14ac:dyDescent="0.2">
      <c r="C23" s="20"/>
      <c r="D23" s="99"/>
      <c r="E23" s="67" t="s">
        <v>34</v>
      </c>
      <c r="F23" s="67"/>
      <c r="G23" s="67"/>
      <c r="H23" s="68" t="s">
        <v>35</v>
      </c>
      <c r="I23" s="69"/>
      <c r="J23" s="238">
        <v>11478</v>
      </c>
      <c r="K23" s="238">
        <v>11040</v>
      </c>
      <c r="L23" s="238">
        <v>9592</v>
      </c>
      <c r="M23" s="238">
        <v>9121</v>
      </c>
      <c r="N23" s="238">
        <v>8210</v>
      </c>
      <c r="O23" s="238">
        <v>8257</v>
      </c>
      <c r="P23" s="238">
        <v>8428</v>
      </c>
      <c r="Q23" s="70">
        <v>8301</v>
      </c>
      <c r="R23" s="70">
        <v>8903</v>
      </c>
      <c r="S23" s="70">
        <v>9465</v>
      </c>
      <c r="T23" s="332" t="s">
        <v>2</v>
      </c>
    </row>
    <row r="24" spans="3:20" x14ac:dyDescent="0.2">
      <c r="C24" s="20"/>
      <c r="D24" s="61"/>
      <c r="E24" s="62"/>
      <c r="F24" s="62" t="s">
        <v>36</v>
      </c>
      <c r="G24" s="62"/>
      <c r="H24" s="63" t="s">
        <v>37</v>
      </c>
      <c r="I24" s="64"/>
      <c r="J24" s="191">
        <v>2678</v>
      </c>
      <c r="K24" s="191">
        <v>2519</v>
      </c>
      <c r="L24" s="191">
        <v>2359</v>
      </c>
      <c r="M24" s="191">
        <v>2235</v>
      </c>
      <c r="N24" s="191">
        <v>2075</v>
      </c>
      <c r="O24" s="191">
        <v>2026</v>
      </c>
      <c r="P24" s="191">
        <v>2154</v>
      </c>
      <c r="Q24" s="71">
        <v>2103</v>
      </c>
      <c r="R24" s="71">
        <v>2321</v>
      </c>
      <c r="S24" s="71">
        <v>2450</v>
      </c>
      <c r="T24" s="330" t="s">
        <v>2</v>
      </c>
    </row>
    <row r="25" spans="3:20" x14ac:dyDescent="0.2">
      <c r="C25" s="20"/>
      <c r="D25" s="61"/>
      <c r="E25" s="62"/>
      <c r="F25" s="62" t="s">
        <v>38</v>
      </c>
      <c r="G25" s="62"/>
      <c r="H25" s="63" t="s">
        <v>39</v>
      </c>
      <c r="I25" s="64"/>
      <c r="J25" s="191">
        <v>4770</v>
      </c>
      <c r="K25" s="191">
        <v>4606</v>
      </c>
      <c r="L25" s="191">
        <v>3751</v>
      </c>
      <c r="M25" s="191">
        <v>3831</v>
      </c>
      <c r="N25" s="191">
        <v>3290</v>
      </c>
      <c r="O25" s="191">
        <v>3301</v>
      </c>
      <c r="P25" s="191">
        <v>3342</v>
      </c>
      <c r="Q25" s="71">
        <v>3183</v>
      </c>
      <c r="R25" s="71">
        <v>3385</v>
      </c>
      <c r="S25" s="71">
        <v>3479</v>
      </c>
      <c r="T25" s="330" t="s">
        <v>2</v>
      </c>
    </row>
    <row r="26" spans="3:20" ht="13.5" thickBot="1" x14ac:dyDescent="0.25">
      <c r="C26" s="20"/>
      <c r="D26" s="61"/>
      <c r="E26" s="62"/>
      <c r="F26" s="62" t="s">
        <v>40</v>
      </c>
      <c r="G26" s="62"/>
      <c r="H26" s="63" t="s">
        <v>41</v>
      </c>
      <c r="I26" s="64"/>
      <c r="J26" s="245">
        <v>4030</v>
      </c>
      <c r="K26" s="245">
        <v>3915</v>
      </c>
      <c r="L26" s="245">
        <v>3482</v>
      </c>
      <c r="M26" s="245">
        <v>3055</v>
      </c>
      <c r="N26" s="245">
        <v>2845</v>
      </c>
      <c r="O26" s="245">
        <v>2930</v>
      </c>
      <c r="P26" s="245">
        <v>2932</v>
      </c>
      <c r="Q26" s="65">
        <v>3015</v>
      </c>
      <c r="R26" s="65">
        <v>3197</v>
      </c>
      <c r="S26" s="65">
        <v>3536</v>
      </c>
      <c r="T26" s="513" t="s">
        <v>2</v>
      </c>
    </row>
    <row r="27" spans="3:20" x14ac:dyDescent="0.2">
      <c r="C27" s="20"/>
      <c r="D27" s="99"/>
      <c r="E27" s="67" t="s">
        <v>42</v>
      </c>
      <c r="F27" s="67"/>
      <c r="G27" s="67"/>
      <c r="H27" s="68" t="s">
        <v>43</v>
      </c>
      <c r="I27" s="69"/>
      <c r="J27" s="238">
        <v>13566</v>
      </c>
      <c r="K27" s="238">
        <v>12700</v>
      </c>
      <c r="L27" s="238">
        <v>11169</v>
      </c>
      <c r="M27" s="238">
        <v>10141</v>
      </c>
      <c r="N27" s="238">
        <v>9420</v>
      </c>
      <c r="O27" s="238">
        <v>9257</v>
      </c>
      <c r="P27" s="238">
        <v>9101</v>
      </c>
      <c r="Q27" s="70">
        <v>9053</v>
      </c>
      <c r="R27" s="70">
        <v>9496</v>
      </c>
      <c r="S27" s="70">
        <v>10664</v>
      </c>
      <c r="T27" s="332" t="s">
        <v>2</v>
      </c>
    </row>
    <row r="28" spans="3:20" x14ac:dyDescent="0.2">
      <c r="C28" s="20"/>
      <c r="D28" s="61"/>
      <c r="E28" s="62"/>
      <c r="F28" s="62" t="s">
        <v>179</v>
      </c>
      <c r="G28" s="62"/>
      <c r="H28" s="63" t="s">
        <v>107</v>
      </c>
      <c r="I28" s="64"/>
      <c r="J28" s="191">
        <v>4506</v>
      </c>
      <c r="K28" s="191">
        <v>4234</v>
      </c>
      <c r="L28" s="191">
        <v>3678</v>
      </c>
      <c r="M28" s="191">
        <v>3344</v>
      </c>
      <c r="N28" s="191">
        <v>3241</v>
      </c>
      <c r="O28" s="191">
        <v>3108</v>
      </c>
      <c r="P28" s="191">
        <v>3044</v>
      </c>
      <c r="Q28" s="71">
        <v>2977</v>
      </c>
      <c r="R28" s="71">
        <v>3126</v>
      </c>
      <c r="S28" s="71">
        <v>3452</v>
      </c>
      <c r="T28" s="330" t="s">
        <v>2</v>
      </c>
    </row>
    <row r="29" spans="3:20" ht="13.5" thickBot="1" x14ac:dyDescent="0.25">
      <c r="C29" s="20"/>
      <c r="D29" s="61"/>
      <c r="E29" s="62"/>
      <c r="F29" s="62" t="s">
        <v>44</v>
      </c>
      <c r="G29" s="62"/>
      <c r="H29" s="63" t="s">
        <v>108</v>
      </c>
      <c r="I29" s="64"/>
      <c r="J29" s="245">
        <v>9060</v>
      </c>
      <c r="K29" s="245">
        <v>8466</v>
      </c>
      <c r="L29" s="245">
        <v>7491</v>
      </c>
      <c r="M29" s="245">
        <v>6797</v>
      </c>
      <c r="N29" s="245">
        <v>6179</v>
      </c>
      <c r="O29" s="245">
        <v>6149</v>
      </c>
      <c r="P29" s="245">
        <v>6057</v>
      </c>
      <c r="Q29" s="65">
        <v>6076</v>
      </c>
      <c r="R29" s="65">
        <v>6370</v>
      </c>
      <c r="S29" s="65">
        <v>7212</v>
      </c>
      <c r="T29" s="513" t="s">
        <v>2</v>
      </c>
    </row>
    <row r="30" spans="3:20" x14ac:dyDescent="0.2">
      <c r="C30" s="20"/>
      <c r="D30" s="66"/>
      <c r="E30" s="67" t="s">
        <v>45</v>
      </c>
      <c r="F30" s="67"/>
      <c r="G30" s="67"/>
      <c r="H30" s="68" t="s">
        <v>46</v>
      </c>
      <c r="I30" s="69"/>
      <c r="J30" s="238">
        <v>10173</v>
      </c>
      <c r="K30" s="238">
        <v>9675</v>
      </c>
      <c r="L30" s="238">
        <v>8511</v>
      </c>
      <c r="M30" s="238">
        <v>7735</v>
      </c>
      <c r="N30" s="238">
        <v>7155</v>
      </c>
      <c r="O30" s="238">
        <v>7187</v>
      </c>
      <c r="P30" s="238">
        <v>7241</v>
      </c>
      <c r="Q30" s="70">
        <v>7127</v>
      </c>
      <c r="R30" s="70">
        <v>7777</v>
      </c>
      <c r="S30" s="70">
        <v>8302</v>
      </c>
      <c r="T30" s="332" t="s">
        <v>2</v>
      </c>
    </row>
    <row r="31" spans="3:20" x14ac:dyDescent="0.2">
      <c r="C31" s="20"/>
      <c r="D31" s="61"/>
      <c r="E31" s="62"/>
      <c r="F31" s="62" t="s">
        <v>47</v>
      </c>
      <c r="G31" s="62"/>
      <c r="H31" s="63" t="s">
        <v>48</v>
      </c>
      <c r="I31" s="64"/>
      <c r="J31" s="191">
        <v>4871</v>
      </c>
      <c r="K31" s="191">
        <v>4725</v>
      </c>
      <c r="L31" s="191">
        <v>4337</v>
      </c>
      <c r="M31" s="191">
        <v>3943</v>
      </c>
      <c r="N31" s="191">
        <v>3696</v>
      </c>
      <c r="O31" s="191">
        <v>3789</v>
      </c>
      <c r="P31" s="191">
        <v>3759</v>
      </c>
      <c r="Q31" s="71">
        <v>3682</v>
      </c>
      <c r="R31" s="71">
        <v>4040</v>
      </c>
      <c r="S31" s="71">
        <v>4374</v>
      </c>
      <c r="T31" s="330" t="s">
        <v>2</v>
      </c>
    </row>
    <row r="32" spans="3:20" ht="13.5" thickBot="1" x14ac:dyDescent="0.25">
      <c r="C32" s="20"/>
      <c r="D32" s="61"/>
      <c r="E32" s="62"/>
      <c r="F32" s="62" t="s">
        <v>49</v>
      </c>
      <c r="G32" s="62"/>
      <c r="H32" s="63" t="s">
        <v>50</v>
      </c>
      <c r="I32" s="64"/>
      <c r="J32" s="245">
        <v>5302</v>
      </c>
      <c r="K32" s="245">
        <v>4950</v>
      </c>
      <c r="L32" s="245">
        <v>4174</v>
      </c>
      <c r="M32" s="245">
        <v>3792</v>
      </c>
      <c r="N32" s="245">
        <v>3459</v>
      </c>
      <c r="O32" s="245">
        <v>3398</v>
      </c>
      <c r="P32" s="245">
        <v>3482</v>
      </c>
      <c r="Q32" s="65">
        <v>3445</v>
      </c>
      <c r="R32" s="65">
        <v>3737</v>
      </c>
      <c r="S32" s="65">
        <v>3928</v>
      </c>
      <c r="T32" s="513" t="s">
        <v>2</v>
      </c>
    </row>
    <row r="33" spans="3:20" x14ac:dyDescent="0.2">
      <c r="C33" s="20"/>
      <c r="D33" s="66"/>
      <c r="E33" s="67" t="s">
        <v>51</v>
      </c>
      <c r="F33" s="67"/>
      <c r="G33" s="67"/>
      <c r="H33" s="68" t="s">
        <v>52</v>
      </c>
      <c r="I33" s="69"/>
      <c r="J33" s="238">
        <v>9794</v>
      </c>
      <c r="K33" s="238">
        <v>9014</v>
      </c>
      <c r="L33" s="238">
        <v>7965</v>
      </c>
      <c r="M33" s="238">
        <v>7553</v>
      </c>
      <c r="N33" s="238">
        <v>6641</v>
      </c>
      <c r="O33" s="238">
        <v>6482</v>
      </c>
      <c r="P33" s="238">
        <v>6418</v>
      </c>
      <c r="Q33" s="70">
        <v>6480</v>
      </c>
      <c r="R33" s="70">
        <v>6955</v>
      </c>
      <c r="S33" s="70">
        <v>7470</v>
      </c>
      <c r="T33" s="332" t="s">
        <v>2</v>
      </c>
    </row>
    <row r="34" spans="3:20" ht="13.5" thickBot="1" x14ac:dyDescent="0.25">
      <c r="C34" s="20"/>
      <c r="D34" s="61"/>
      <c r="E34" s="62"/>
      <c r="F34" s="62" t="s">
        <v>53</v>
      </c>
      <c r="G34" s="62"/>
      <c r="H34" s="63" t="s">
        <v>54</v>
      </c>
      <c r="I34" s="64"/>
      <c r="J34" s="245">
        <v>9794</v>
      </c>
      <c r="K34" s="245">
        <v>9014</v>
      </c>
      <c r="L34" s="245">
        <v>7965</v>
      </c>
      <c r="M34" s="245">
        <v>7553</v>
      </c>
      <c r="N34" s="245">
        <v>6641</v>
      </c>
      <c r="O34" s="245">
        <v>6482</v>
      </c>
      <c r="P34" s="245">
        <v>6418</v>
      </c>
      <c r="Q34" s="65">
        <v>6480</v>
      </c>
      <c r="R34" s="65">
        <v>6955</v>
      </c>
      <c r="S34" s="65">
        <v>7470</v>
      </c>
      <c r="T34" s="513" t="s">
        <v>2</v>
      </c>
    </row>
    <row r="35" spans="3:20" ht="13.5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175</v>
      </c>
    </row>
    <row r="36" spans="3:20" ht="12.75" customHeight="1" x14ac:dyDescent="0.2"/>
  </sheetData>
  <mergeCells count="12">
    <mergeCell ref="D7:I11"/>
    <mergeCell ref="J7:J10"/>
    <mergeCell ref="T7:T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2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3">
    <tabColor rgb="FFFF0000"/>
    <pageSetUpPr autoPageBreaks="0"/>
  </sheetPr>
  <dimension ref="C1:AU42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1.7109375" style="46" customWidth="1"/>
    <col min="7" max="7" width="15.28515625" style="46" customWidth="1"/>
    <col min="8" max="8" width="11.85546875" style="46" customWidth="1"/>
    <col min="9" max="9" width="2.42578125" style="46" customWidth="1"/>
    <col min="10" max="20" width="9.28515625" style="46" customWidth="1"/>
    <col min="21" max="44" width="1.7109375" style="46" customWidth="1"/>
    <col min="45" max="16384" width="9.140625" style="46"/>
  </cols>
  <sheetData>
    <row r="1" spans="3:45" hidden="1" x14ac:dyDescent="0.2"/>
    <row r="2" spans="3:45" hidden="1" x14ac:dyDescent="0.2"/>
    <row r="3" spans="3:45" ht="9" customHeight="1" x14ac:dyDescent="0.2">
      <c r="C3" s="45"/>
    </row>
    <row r="4" spans="3:45" s="47" customFormat="1" ht="15.75" x14ac:dyDescent="0.2">
      <c r="D4" s="15" t="s">
        <v>85</v>
      </c>
      <c r="E4" s="48"/>
      <c r="F4" s="48"/>
      <c r="G4" s="48"/>
      <c r="H4" s="15" t="s">
        <v>192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3:45" s="47" customFormat="1" ht="15.75" x14ac:dyDescent="0.2">
      <c r="D5" s="16" t="s">
        <v>220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3:45" s="50" customFormat="1" ht="21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 t="s">
        <v>67</v>
      </c>
      <c r="U6" s="14" t="s">
        <v>77</v>
      </c>
    </row>
    <row r="7" spans="3:45" ht="6" customHeight="1" x14ac:dyDescent="0.2">
      <c r="C7" s="20"/>
      <c r="D7" s="527"/>
      <c r="E7" s="528"/>
      <c r="F7" s="528"/>
      <c r="G7" s="528"/>
      <c r="H7" s="528"/>
      <c r="I7" s="529"/>
      <c r="J7" s="540">
        <v>2011</v>
      </c>
      <c r="K7" s="540">
        <v>2012</v>
      </c>
      <c r="L7" s="540">
        <v>2013</v>
      </c>
      <c r="M7" s="540">
        <v>2014</v>
      </c>
      <c r="N7" s="540">
        <v>2015</v>
      </c>
      <c r="O7" s="540">
        <v>2016</v>
      </c>
      <c r="P7" s="536">
        <v>2017</v>
      </c>
      <c r="Q7" s="593">
        <v>2018</v>
      </c>
      <c r="R7" s="540">
        <v>2019</v>
      </c>
      <c r="S7" s="540">
        <v>2020</v>
      </c>
      <c r="T7" s="538">
        <v>2021</v>
      </c>
      <c r="U7" s="53"/>
    </row>
    <row r="8" spans="3:45" ht="6" customHeight="1" x14ac:dyDescent="0.2">
      <c r="C8" s="20"/>
      <c r="D8" s="530"/>
      <c r="E8" s="531"/>
      <c r="F8" s="531"/>
      <c r="G8" s="531"/>
      <c r="H8" s="531"/>
      <c r="I8" s="532"/>
      <c r="J8" s="541"/>
      <c r="K8" s="541"/>
      <c r="L8" s="541"/>
      <c r="M8" s="541"/>
      <c r="N8" s="541"/>
      <c r="O8" s="541"/>
      <c r="P8" s="537"/>
      <c r="Q8" s="594"/>
      <c r="R8" s="541"/>
      <c r="S8" s="541"/>
      <c r="T8" s="539"/>
      <c r="U8" s="53"/>
    </row>
    <row r="9" spans="3:45" ht="6" customHeight="1" x14ac:dyDescent="0.2">
      <c r="C9" s="20"/>
      <c r="D9" s="530"/>
      <c r="E9" s="531"/>
      <c r="F9" s="531"/>
      <c r="G9" s="531"/>
      <c r="H9" s="531"/>
      <c r="I9" s="532"/>
      <c r="J9" s="541"/>
      <c r="K9" s="541"/>
      <c r="L9" s="541"/>
      <c r="M9" s="541"/>
      <c r="N9" s="541"/>
      <c r="O9" s="541"/>
      <c r="P9" s="537"/>
      <c r="Q9" s="594"/>
      <c r="R9" s="541"/>
      <c r="S9" s="541"/>
      <c r="T9" s="539"/>
      <c r="U9" s="53"/>
    </row>
    <row r="10" spans="3:45" ht="6" customHeight="1" x14ac:dyDescent="0.2">
      <c r="C10" s="20"/>
      <c r="D10" s="530"/>
      <c r="E10" s="531"/>
      <c r="F10" s="531"/>
      <c r="G10" s="531"/>
      <c r="H10" s="531"/>
      <c r="I10" s="532"/>
      <c r="J10" s="541"/>
      <c r="K10" s="541"/>
      <c r="L10" s="541"/>
      <c r="M10" s="541"/>
      <c r="N10" s="541"/>
      <c r="O10" s="541"/>
      <c r="P10" s="537"/>
      <c r="Q10" s="594"/>
      <c r="R10" s="541"/>
      <c r="S10" s="541"/>
      <c r="T10" s="539"/>
      <c r="U10" s="53"/>
    </row>
    <row r="11" spans="3:45" ht="15" customHeight="1" thickBot="1" x14ac:dyDescent="0.25">
      <c r="C11" s="20"/>
      <c r="D11" s="533"/>
      <c r="E11" s="534"/>
      <c r="F11" s="534"/>
      <c r="G11" s="534"/>
      <c r="H11" s="534"/>
      <c r="I11" s="535"/>
      <c r="J11" s="154"/>
      <c r="K11" s="154"/>
      <c r="L11" s="154"/>
      <c r="M11" s="154"/>
      <c r="N11" s="154"/>
      <c r="O11" s="154"/>
      <c r="P11" s="154"/>
      <c r="Q11" s="91"/>
      <c r="R11" s="19"/>
      <c r="S11" s="19"/>
      <c r="T11" s="324"/>
      <c r="U11" s="53"/>
    </row>
    <row r="12" spans="3:45" ht="16.5" thickTop="1" thickBot="1" x14ac:dyDescent="0.25">
      <c r="C12" s="20"/>
      <c r="D12" s="86" t="s">
        <v>136</v>
      </c>
      <c r="E12" s="87"/>
      <c r="F12" s="87"/>
      <c r="G12" s="87"/>
      <c r="H12" s="87"/>
      <c r="I12" s="87"/>
      <c r="J12" s="184"/>
      <c r="K12" s="184"/>
      <c r="L12" s="184"/>
      <c r="M12" s="184"/>
      <c r="N12" s="184"/>
      <c r="O12" s="184"/>
      <c r="P12" s="184"/>
      <c r="Q12" s="376"/>
      <c r="R12" s="376"/>
      <c r="S12" s="376"/>
      <c r="T12" s="369"/>
      <c r="U12" s="53"/>
    </row>
    <row r="13" spans="3:45" x14ac:dyDescent="0.2">
      <c r="C13" s="20"/>
      <c r="D13" s="66"/>
      <c r="E13" s="67" t="s">
        <v>1</v>
      </c>
      <c r="F13" s="67"/>
      <c r="G13" s="67"/>
      <c r="H13" s="68"/>
      <c r="I13" s="69"/>
      <c r="J13" s="238">
        <v>25179342.33698</v>
      </c>
      <c r="K13" s="238">
        <v>24548241.024099998</v>
      </c>
      <c r="L13" s="238">
        <v>24226927.248460002</v>
      </c>
      <c r="M13" s="238">
        <f>M14+M15</f>
        <v>23566666.06126</v>
      </c>
      <c r="N13" s="238">
        <f>N14+N15</f>
        <v>25789731.704759996</v>
      </c>
      <c r="O13" s="238">
        <f>O14+O15</f>
        <v>22581781.076020002</v>
      </c>
      <c r="P13" s="238">
        <v>27022476.443100009</v>
      </c>
      <c r="Q13" s="220">
        <f>Q14+Q15</f>
        <v>33013240.202640016</v>
      </c>
      <c r="R13" s="70">
        <f>R14+R15</f>
        <v>36722648.194199994</v>
      </c>
      <c r="S13" s="70">
        <f>S14+S15</f>
        <v>39394885.805780001</v>
      </c>
      <c r="T13" s="329">
        <f>T14+T15</f>
        <v>0</v>
      </c>
      <c r="U13" s="53"/>
    </row>
    <row r="14" spans="3:45" x14ac:dyDescent="0.2">
      <c r="C14" s="20"/>
      <c r="D14" s="26"/>
      <c r="E14" s="588" t="s">
        <v>3</v>
      </c>
      <c r="F14" s="102" t="s">
        <v>68</v>
      </c>
      <c r="G14" s="27"/>
      <c r="H14" s="28"/>
      <c r="I14" s="29"/>
      <c r="J14" s="239">
        <v>22967939.316979997</v>
      </c>
      <c r="K14" s="239">
        <v>22840451.616099998</v>
      </c>
      <c r="L14" s="239">
        <v>22909500.840540003</v>
      </c>
      <c r="M14" s="239">
        <f t="shared" ref="M14:T15" si="0">M20+M26</f>
        <v>21430152.632070001</v>
      </c>
      <c r="N14" s="239">
        <f t="shared" si="0"/>
        <v>23102861.093549997</v>
      </c>
      <c r="O14" s="239">
        <f t="shared" ref="O14" si="1">O20+O26</f>
        <v>21093495.426320001</v>
      </c>
      <c r="P14" s="239">
        <v>25223518.872900009</v>
      </c>
      <c r="Q14" s="418">
        <f t="shared" ref="Q14:S14" si="2">Q20+Q26</f>
        <v>28173073.220020015</v>
      </c>
      <c r="R14" s="30">
        <f t="shared" si="2"/>
        <v>32068285.243359994</v>
      </c>
      <c r="S14" s="30">
        <f t="shared" si="2"/>
        <v>35535368.188419998</v>
      </c>
      <c r="T14" s="370">
        <f t="shared" si="0"/>
        <v>0</v>
      </c>
      <c r="U14" s="53"/>
      <c r="AS14" s="182"/>
    </row>
    <row r="15" spans="3:45" x14ac:dyDescent="0.2">
      <c r="C15" s="20"/>
      <c r="D15" s="92"/>
      <c r="E15" s="592"/>
      <c r="F15" s="210" t="s">
        <v>69</v>
      </c>
      <c r="G15" s="35"/>
      <c r="H15" s="36"/>
      <c r="I15" s="37"/>
      <c r="J15" s="166">
        <v>2211403.02</v>
      </c>
      <c r="K15" s="166">
        <v>1707789.4079999998</v>
      </c>
      <c r="L15" s="166">
        <v>1317426.4079200004</v>
      </c>
      <c r="M15" s="166">
        <f t="shared" si="0"/>
        <v>2136513.4291900001</v>
      </c>
      <c r="N15" s="166">
        <f t="shared" si="0"/>
        <v>2686870.6112099998</v>
      </c>
      <c r="O15" s="166">
        <f t="shared" ref="O15" si="3">O21+O27</f>
        <v>1488285.6497</v>
      </c>
      <c r="P15" s="166">
        <v>1798957.5702</v>
      </c>
      <c r="Q15" s="419">
        <f t="shared" ref="Q15:S15" si="4">Q21+Q27</f>
        <v>4840166.9826200018</v>
      </c>
      <c r="R15" s="38">
        <f t="shared" si="4"/>
        <v>4654362.9508400001</v>
      </c>
      <c r="S15" s="38">
        <f t="shared" si="4"/>
        <v>3859517.6173600005</v>
      </c>
      <c r="T15" s="326">
        <f t="shared" si="0"/>
        <v>0</v>
      </c>
      <c r="U15" s="53"/>
      <c r="AS15" s="182"/>
    </row>
    <row r="16" spans="3:45" x14ac:dyDescent="0.2">
      <c r="C16" s="20"/>
      <c r="D16" s="26"/>
      <c r="E16" s="588" t="s">
        <v>70</v>
      </c>
      <c r="F16" s="27" t="s">
        <v>68</v>
      </c>
      <c r="G16" s="27"/>
      <c r="H16" s="28"/>
      <c r="I16" s="29"/>
      <c r="J16" s="240">
        <v>0.91217391660177738</v>
      </c>
      <c r="K16" s="240">
        <v>0.93043129215150711</v>
      </c>
      <c r="L16" s="240">
        <v>0.94562139909823928</v>
      </c>
      <c r="M16" s="240">
        <f>M14/M13</f>
        <v>0.90934171920473295</v>
      </c>
      <c r="N16" s="240">
        <f>N14/N13</f>
        <v>0.89581626354359922</v>
      </c>
      <c r="O16" s="240">
        <f>O14/O13</f>
        <v>0.93409352235371557</v>
      </c>
      <c r="P16" s="240">
        <v>0.93342736096049583</v>
      </c>
      <c r="Q16" s="420">
        <f>Q14/Q13</f>
        <v>0.85338709702802995</v>
      </c>
      <c r="R16" s="93">
        <f>R14/R13</f>
        <v>0.8732563369006946</v>
      </c>
      <c r="S16" s="93">
        <f>S14/S13</f>
        <v>0.9020299833742953</v>
      </c>
      <c r="T16" s="371" t="e">
        <f>T14/T13</f>
        <v>#DIV/0!</v>
      </c>
      <c r="U16" s="53"/>
    </row>
    <row r="17" spans="3:46" ht="13.5" thickBot="1" x14ac:dyDescent="0.25">
      <c r="C17" s="20"/>
      <c r="D17" s="39"/>
      <c r="E17" s="589"/>
      <c r="F17" s="40" t="s">
        <v>69</v>
      </c>
      <c r="G17" s="40"/>
      <c r="H17" s="41"/>
      <c r="I17" s="42"/>
      <c r="J17" s="241">
        <v>8.7826083398222496E-2</v>
      </c>
      <c r="K17" s="241">
        <v>6.9568707848492853E-2</v>
      </c>
      <c r="L17" s="241">
        <v>5.4378600901760797E-2</v>
      </c>
      <c r="M17" s="241">
        <f>M15/M13</f>
        <v>9.0658280795267082E-2</v>
      </c>
      <c r="N17" s="241">
        <f>N15/N13</f>
        <v>0.10418373645640081</v>
      </c>
      <c r="O17" s="241">
        <f>O15/O13</f>
        <v>6.5906477646284378E-2</v>
      </c>
      <c r="P17" s="241">
        <v>6.6572639039504111E-2</v>
      </c>
      <c r="Q17" s="421">
        <f>Q15/Q13</f>
        <v>0.14661290297197005</v>
      </c>
      <c r="R17" s="94">
        <f>R15/R13</f>
        <v>0.1267436630993054</v>
      </c>
      <c r="S17" s="94">
        <f>S15/S13</f>
        <v>9.7970016625704592E-2</v>
      </c>
      <c r="T17" s="372" t="e">
        <f>T15/T13</f>
        <v>#DIV/0!</v>
      </c>
      <c r="U17" s="53"/>
    </row>
    <row r="18" spans="3:46" ht="13.5" thickBot="1" x14ac:dyDescent="0.25">
      <c r="C18" s="20"/>
      <c r="D18" s="72" t="s">
        <v>139</v>
      </c>
      <c r="E18" s="73"/>
      <c r="F18" s="73"/>
      <c r="G18" s="73"/>
      <c r="H18" s="73"/>
      <c r="I18" s="73"/>
      <c r="J18" s="95"/>
      <c r="K18" s="95"/>
      <c r="L18" s="95"/>
      <c r="M18" s="95"/>
      <c r="N18" s="95"/>
      <c r="O18" s="95"/>
      <c r="P18" s="95"/>
      <c r="Q18" s="315"/>
      <c r="R18" s="315"/>
      <c r="S18" s="315"/>
      <c r="T18" s="96"/>
      <c r="U18" s="53"/>
    </row>
    <row r="19" spans="3:46" x14ac:dyDescent="0.2">
      <c r="C19" s="20"/>
      <c r="D19" s="75"/>
      <c r="E19" s="76" t="s">
        <v>1</v>
      </c>
      <c r="F19" s="76"/>
      <c r="G19" s="76"/>
      <c r="H19" s="77"/>
      <c r="I19" s="78"/>
      <c r="J19" s="238">
        <v>267071.20594999997</v>
      </c>
      <c r="K19" s="238">
        <v>927663.55487999995</v>
      </c>
      <c r="L19" s="238">
        <v>733848.11575</v>
      </c>
      <c r="M19" s="238">
        <f>M20+M21</f>
        <v>335463.87268999999</v>
      </c>
      <c r="N19" s="238">
        <f>N20+N21</f>
        <v>572753.24071999989</v>
      </c>
      <c r="O19" s="238">
        <f>O20+O21</f>
        <v>139438.22554000001</v>
      </c>
      <c r="P19" s="238">
        <v>902706.32689999999</v>
      </c>
      <c r="Q19" s="220">
        <f>Q20+Q21</f>
        <v>1035979.2428000001</v>
      </c>
      <c r="R19" s="70">
        <f>R20+R21</f>
        <v>1240677.38891</v>
      </c>
      <c r="S19" s="70">
        <f>S20+S21</f>
        <v>1264596.6560800001</v>
      </c>
      <c r="T19" s="329">
        <f>T20+T21</f>
        <v>0</v>
      </c>
      <c r="U19" s="53"/>
    </row>
    <row r="20" spans="3:46" x14ac:dyDescent="0.2">
      <c r="C20" s="20"/>
      <c r="D20" s="26"/>
      <c r="E20" s="588" t="s">
        <v>3</v>
      </c>
      <c r="F20" s="102" t="s">
        <v>68</v>
      </c>
      <c r="G20" s="27"/>
      <c r="H20" s="28"/>
      <c r="I20" s="29"/>
      <c r="J20" s="239">
        <v>266546.20594999997</v>
      </c>
      <c r="K20" s="239">
        <v>926398.75607999996</v>
      </c>
      <c r="L20" s="239">
        <v>733798.43174999999</v>
      </c>
      <c r="M20" s="239">
        <v>335463.87268999999</v>
      </c>
      <c r="N20" s="239">
        <v>565845.03506999987</v>
      </c>
      <c r="O20" s="239">
        <v>139372.22554000001</v>
      </c>
      <c r="P20" s="239">
        <v>880061.86294999998</v>
      </c>
      <c r="Q20" s="418">
        <v>1035979.2428000001</v>
      </c>
      <c r="R20" s="30">
        <v>1234079.5202899999</v>
      </c>
      <c r="S20" s="30">
        <v>1257641.7360800002</v>
      </c>
      <c r="T20" s="370"/>
      <c r="U20" s="53"/>
      <c r="AS20" s="182"/>
    </row>
    <row r="21" spans="3:46" x14ac:dyDescent="0.2">
      <c r="C21" s="20"/>
      <c r="D21" s="31"/>
      <c r="E21" s="596"/>
      <c r="F21" s="211" t="s">
        <v>69</v>
      </c>
      <c r="G21" s="32"/>
      <c r="H21" s="33"/>
      <c r="I21" s="34"/>
      <c r="J21" s="166">
        <v>525</v>
      </c>
      <c r="K21" s="166">
        <v>1264.7988</v>
      </c>
      <c r="L21" s="166">
        <v>49.683999999999997</v>
      </c>
      <c r="M21" s="166">
        <v>0</v>
      </c>
      <c r="N21" s="166">
        <v>6908.2056500000008</v>
      </c>
      <c r="O21" s="166">
        <v>66</v>
      </c>
      <c r="P21" s="166">
        <v>22644.463949999998</v>
      </c>
      <c r="Q21" s="419">
        <v>0</v>
      </c>
      <c r="R21" s="38">
        <v>6597.8686199999993</v>
      </c>
      <c r="S21" s="38">
        <v>6954.92</v>
      </c>
      <c r="T21" s="326"/>
      <c r="U21" s="53"/>
    </row>
    <row r="22" spans="3:46" x14ac:dyDescent="0.2">
      <c r="C22" s="20"/>
      <c r="D22" s="26"/>
      <c r="E22" s="588" t="s">
        <v>70</v>
      </c>
      <c r="F22" s="27" t="s">
        <v>68</v>
      </c>
      <c r="G22" s="27"/>
      <c r="H22" s="28"/>
      <c r="I22" s="29"/>
      <c r="J22" s="240">
        <v>0.99803423211374465</v>
      </c>
      <c r="K22" s="240">
        <v>0.99863657595111233</v>
      </c>
      <c r="L22" s="240">
        <v>0.99993229661706051</v>
      </c>
      <c r="M22" s="240">
        <f>M20/M19</f>
        <v>1</v>
      </c>
      <c r="N22" s="240">
        <f>N20/N19</f>
        <v>0.98793860050217119</v>
      </c>
      <c r="O22" s="240">
        <f>O20/O19</f>
        <v>0.99952667211774671</v>
      </c>
      <c r="P22" s="240">
        <v>0.97491491609706138</v>
      </c>
      <c r="Q22" s="420">
        <f>Q20/Q19</f>
        <v>1</v>
      </c>
      <c r="R22" s="93">
        <f>R20/R19</f>
        <v>0.99468204331039134</v>
      </c>
      <c r="S22" s="93">
        <f>S20/S19</f>
        <v>0.9945002859476485</v>
      </c>
      <c r="T22" s="371" t="e">
        <f>T20/T19</f>
        <v>#DIV/0!</v>
      </c>
      <c r="U22" s="53"/>
      <c r="AT22" s="182"/>
    </row>
    <row r="23" spans="3:46" ht="13.5" thickBot="1" x14ac:dyDescent="0.25">
      <c r="C23" s="20"/>
      <c r="D23" s="39"/>
      <c r="E23" s="589"/>
      <c r="F23" s="40" t="s">
        <v>69</v>
      </c>
      <c r="G23" s="40"/>
      <c r="H23" s="41"/>
      <c r="I23" s="42"/>
      <c r="J23" s="241">
        <v>1.9657678862553549E-3</v>
      </c>
      <c r="K23" s="241">
        <v>1.3634240488876498E-3</v>
      </c>
      <c r="L23" s="241">
        <v>6.7703382939428091E-5</v>
      </c>
      <c r="M23" s="241">
        <f>M21/M19</f>
        <v>0</v>
      </c>
      <c r="N23" s="241">
        <f>N21/N19</f>
        <v>1.206139949782876E-2</v>
      </c>
      <c r="O23" s="241">
        <f>O21/O19</f>
        <v>4.7332788225325543E-4</v>
      </c>
      <c r="P23" s="241">
        <v>2.5085083902938576E-2</v>
      </c>
      <c r="Q23" s="421">
        <f>Q21/Q19</f>
        <v>0</v>
      </c>
      <c r="R23" s="94">
        <f>R21/R19</f>
        <v>5.3179566896085469E-3</v>
      </c>
      <c r="S23" s="94">
        <f>S21/S19</f>
        <v>5.4997140523515842E-3</v>
      </c>
      <c r="T23" s="372" t="e">
        <f>T21/T19</f>
        <v>#DIV/0!</v>
      </c>
      <c r="U23" s="53"/>
    </row>
    <row r="24" spans="3:46" ht="13.5" thickBot="1" x14ac:dyDescent="0.25">
      <c r="C24" s="20"/>
      <c r="D24" s="72" t="s">
        <v>71</v>
      </c>
      <c r="E24" s="73"/>
      <c r="F24" s="73"/>
      <c r="G24" s="73"/>
      <c r="H24" s="73"/>
      <c r="I24" s="73"/>
      <c r="J24" s="95"/>
      <c r="K24" s="95"/>
      <c r="L24" s="95"/>
      <c r="M24" s="95"/>
      <c r="N24" s="95"/>
      <c r="O24" s="95"/>
      <c r="P24" s="95"/>
      <c r="Q24" s="315"/>
      <c r="R24" s="315"/>
      <c r="S24" s="315"/>
      <c r="T24" s="96"/>
      <c r="U24" s="53"/>
    </row>
    <row r="25" spans="3:46" x14ac:dyDescent="0.2">
      <c r="C25" s="20"/>
      <c r="D25" s="66"/>
      <c r="E25" s="67" t="s">
        <v>1</v>
      </c>
      <c r="F25" s="67"/>
      <c r="G25" s="67"/>
      <c r="H25" s="68"/>
      <c r="I25" s="69"/>
      <c r="J25" s="238">
        <v>24950916.189999998</v>
      </c>
      <c r="K25" s="238">
        <v>24188775.039999999</v>
      </c>
      <c r="L25" s="238">
        <v>23493079.132710002</v>
      </c>
      <c r="M25" s="238">
        <f>M26+M27</f>
        <v>23231202.18857</v>
      </c>
      <c r="N25" s="238">
        <f>N26+N27</f>
        <v>25216978.464039996</v>
      </c>
      <c r="O25" s="238">
        <f>O26+O27</f>
        <v>22442342.850480001</v>
      </c>
      <c r="P25" s="238">
        <v>26119770.116200007</v>
      </c>
      <c r="Q25" s="220">
        <f>Q26+Q27</f>
        <v>31977260.959840015</v>
      </c>
      <c r="R25" s="70">
        <f>R26+R27</f>
        <v>35481970.805289999</v>
      </c>
      <c r="S25" s="70">
        <f>S26+S27</f>
        <v>38130289.149700001</v>
      </c>
      <c r="T25" s="329">
        <f>T26+T27</f>
        <v>0</v>
      </c>
      <c r="U25" s="53"/>
    </row>
    <row r="26" spans="3:46" x14ac:dyDescent="0.2">
      <c r="C26" s="20"/>
      <c r="D26" s="26"/>
      <c r="E26" s="588" t="s">
        <v>3</v>
      </c>
      <c r="F26" s="102" t="s">
        <v>68</v>
      </c>
      <c r="G26" s="27"/>
      <c r="H26" s="28"/>
      <c r="I26" s="29"/>
      <c r="J26" s="239">
        <v>22739513.169999998</v>
      </c>
      <c r="K26" s="239">
        <v>22481354.099999998</v>
      </c>
      <c r="L26" s="239">
        <v>22175702.408790004</v>
      </c>
      <c r="M26" s="239">
        <v>21094688.759380002</v>
      </c>
      <c r="N26" s="239">
        <v>22537016.058479998</v>
      </c>
      <c r="O26" s="239">
        <v>20954123.200780001</v>
      </c>
      <c r="P26" s="239">
        <v>24343457.009950008</v>
      </c>
      <c r="Q26" s="418">
        <v>27137093.977220014</v>
      </c>
      <c r="R26" s="30">
        <v>30834205.723069996</v>
      </c>
      <c r="S26" s="30">
        <v>34277726.452339999</v>
      </c>
      <c r="T26" s="370"/>
      <c r="U26" s="53"/>
      <c r="AS26" s="182"/>
    </row>
    <row r="27" spans="3:46" x14ac:dyDescent="0.2">
      <c r="C27" s="20"/>
      <c r="D27" s="92"/>
      <c r="E27" s="592"/>
      <c r="F27" s="210" t="s">
        <v>69</v>
      </c>
      <c r="G27" s="35"/>
      <c r="H27" s="36"/>
      <c r="I27" s="37"/>
      <c r="J27" s="166">
        <v>2211403.02</v>
      </c>
      <c r="K27" s="166">
        <v>1707420.94</v>
      </c>
      <c r="L27" s="166">
        <v>1317376.7239200005</v>
      </c>
      <c r="M27" s="166">
        <v>2136513.4291900001</v>
      </c>
      <c r="N27" s="166">
        <v>2679962.4055599999</v>
      </c>
      <c r="O27" s="166">
        <v>1488219.6497</v>
      </c>
      <c r="P27" s="166">
        <v>1776313.10625</v>
      </c>
      <c r="Q27" s="419">
        <v>4840166.9826200018</v>
      </c>
      <c r="R27" s="38">
        <v>4647765.0822200002</v>
      </c>
      <c r="S27" s="38">
        <v>3852562.6973600006</v>
      </c>
      <c r="T27" s="326"/>
      <c r="U27" s="53"/>
    </row>
    <row r="28" spans="3:46" x14ac:dyDescent="0.2">
      <c r="C28" s="20"/>
      <c r="D28" s="26"/>
      <c r="E28" s="588" t="s">
        <v>70</v>
      </c>
      <c r="F28" s="27" t="s">
        <v>68</v>
      </c>
      <c r="G28" s="27"/>
      <c r="H28" s="28"/>
      <c r="I28" s="29"/>
      <c r="J28" s="240">
        <v>0.911369867015693</v>
      </c>
      <c r="K28" s="240">
        <v>0.92941267438402697</v>
      </c>
      <c r="L28" s="240">
        <v>0.94392490160705322</v>
      </c>
      <c r="M28" s="240">
        <f>M26/M25</f>
        <v>0.90803259289606686</v>
      </c>
      <c r="N28" s="240">
        <f>N26/N25</f>
        <v>0.89372388887186915</v>
      </c>
      <c r="O28" s="240">
        <f>O26/O25</f>
        <v>0.93368697467928707</v>
      </c>
      <c r="P28" s="240">
        <v>0.93199353982260758</v>
      </c>
      <c r="Q28" s="420">
        <f>Q26/Q25</f>
        <v>0.84863722416067067</v>
      </c>
      <c r="R28" s="93">
        <f>R26/R25</f>
        <v>0.86901051500986326</v>
      </c>
      <c r="S28" s="93">
        <f>S26/S25</f>
        <v>0.89896319216896592</v>
      </c>
      <c r="T28" s="371" t="e">
        <f>T26/T25</f>
        <v>#DIV/0!</v>
      </c>
      <c r="U28" s="53"/>
    </row>
    <row r="29" spans="3:46" ht="13.5" thickBot="1" x14ac:dyDescent="0.25">
      <c r="C29" s="20"/>
      <c r="D29" s="39"/>
      <c r="E29" s="589"/>
      <c r="F29" s="40" t="s">
        <v>69</v>
      </c>
      <c r="G29" s="40"/>
      <c r="H29" s="41"/>
      <c r="I29" s="42"/>
      <c r="J29" s="241">
        <v>8.8630132984307067E-2</v>
      </c>
      <c r="K29" s="241">
        <v>7.0587325615972987E-2</v>
      </c>
      <c r="L29" s="241">
        <v>5.607509839294688E-2</v>
      </c>
      <c r="M29" s="241">
        <f>M27/M25</f>
        <v>9.1967407103933155E-2</v>
      </c>
      <c r="N29" s="241">
        <f>N27/N25</f>
        <v>0.10627611112813096</v>
      </c>
      <c r="O29" s="241">
        <f>O27/O25</f>
        <v>6.6313025320712884E-2</v>
      </c>
      <c r="P29" s="241">
        <v>6.8006460177392397E-2</v>
      </c>
      <c r="Q29" s="421">
        <f>Q27/Q25</f>
        <v>0.15136277583932936</v>
      </c>
      <c r="R29" s="94">
        <f>R27/R25</f>
        <v>0.13098948499013663</v>
      </c>
      <c r="S29" s="94">
        <f>S27/S25</f>
        <v>0.10103680783103403</v>
      </c>
      <c r="T29" s="372" t="e">
        <f>T27/T25</f>
        <v>#DIV/0!</v>
      </c>
      <c r="U29" s="53"/>
    </row>
    <row r="30" spans="3:46" ht="13.5" thickBot="1" x14ac:dyDescent="0.25">
      <c r="C30" s="20"/>
      <c r="D30" s="72" t="s">
        <v>137</v>
      </c>
      <c r="E30" s="73"/>
      <c r="F30" s="73"/>
      <c r="G30" s="73"/>
      <c r="H30" s="73"/>
      <c r="I30" s="73"/>
      <c r="J30" s="89"/>
      <c r="K30" s="89"/>
      <c r="L30" s="89"/>
      <c r="M30" s="89"/>
      <c r="N30" s="89"/>
      <c r="O30" s="89"/>
      <c r="P30" s="89"/>
      <c r="Q30" s="377"/>
      <c r="R30" s="377"/>
      <c r="S30" s="377"/>
      <c r="T30" s="212"/>
      <c r="U30" s="53"/>
    </row>
    <row r="31" spans="3:46" x14ac:dyDescent="0.2">
      <c r="C31" s="20"/>
      <c r="D31" s="103"/>
      <c r="E31" s="590" t="s">
        <v>142</v>
      </c>
      <c r="F31" s="591"/>
      <c r="G31" s="591"/>
      <c r="H31" s="591"/>
      <c r="I31" s="104"/>
      <c r="J31" s="242">
        <v>172.76879587426001</v>
      </c>
      <c r="K31" s="242">
        <v>170.37426544439001</v>
      </c>
      <c r="L31" s="242">
        <v>171.72496276016</v>
      </c>
      <c r="M31" s="242">
        <v>177.59063407748005</v>
      </c>
      <c r="N31" s="242">
        <v>181.60898122443001</v>
      </c>
      <c r="O31" s="242">
        <v>172.2724</v>
      </c>
      <c r="P31" s="242">
        <v>193.64213354046001</v>
      </c>
      <c r="Q31" s="422">
        <v>221.52466721600999</v>
      </c>
      <c r="R31" s="215">
        <v>247.91723176067001</v>
      </c>
      <c r="S31" s="215">
        <v>262.27633984903002</v>
      </c>
      <c r="T31" s="373"/>
      <c r="U31" s="53"/>
    </row>
    <row r="32" spans="3:46" x14ac:dyDescent="0.2">
      <c r="C32" s="20"/>
      <c r="D32" s="92"/>
      <c r="E32" s="595" t="s">
        <v>172</v>
      </c>
      <c r="F32" s="595"/>
      <c r="G32" s="595"/>
      <c r="H32" s="595"/>
      <c r="I32" s="216"/>
      <c r="J32" s="268">
        <f t="shared" ref="J32:T32" si="5">J13/J31/1000000</f>
        <v>0.14574010433750639</v>
      </c>
      <c r="K32" s="268">
        <f t="shared" si="5"/>
        <v>0.14408420755370782</v>
      </c>
      <c r="L32" s="268">
        <f t="shared" si="5"/>
        <v>0.14107982240355227</v>
      </c>
      <c r="M32" s="268">
        <f t="shared" si="5"/>
        <v>0.13270218997572938</v>
      </c>
      <c r="N32" s="268">
        <f t="shared" si="5"/>
        <v>0.14200691799977327</v>
      </c>
      <c r="O32" s="268">
        <f t="shared" ref="O32" si="6">O13/O31/1000000</f>
        <v>0.13108182782627981</v>
      </c>
      <c r="P32" s="268">
        <v>0.139548537030831</v>
      </c>
      <c r="Q32" s="423">
        <f t="shared" ref="Q32:S32" si="7">Q13/Q31/1000000</f>
        <v>0.14902737748139178</v>
      </c>
      <c r="R32" s="217">
        <f t="shared" si="7"/>
        <v>0.14812462987506517</v>
      </c>
      <c r="S32" s="217">
        <f t="shared" si="7"/>
        <v>0.15020373484110788</v>
      </c>
      <c r="T32" s="374" t="e">
        <f t="shared" si="5"/>
        <v>#DIV/0!</v>
      </c>
      <c r="U32" s="53"/>
    </row>
    <row r="33" spans="4:47" x14ac:dyDescent="0.2">
      <c r="D33" s="214"/>
      <c r="E33" s="80" t="s">
        <v>72</v>
      </c>
      <c r="F33" s="80"/>
      <c r="G33" s="80"/>
      <c r="H33" s="81"/>
      <c r="I33" s="82"/>
      <c r="J33" s="307">
        <v>4033.7550000000001</v>
      </c>
      <c r="K33" s="307">
        <v>4059.9119999999998</v>
      </c>
      <c r="L33" s="307">
        <v>4098.1279999999997</v>
      </c>
      <c r="M33" s="307">
        <v>4313.7889999999998</v>
      </c>
      <c r="N33" s="307">
        <v>4595.7830000000004</v>
      </c>
      <c r="O33" s="307">
        <v>4773.24</v>
      </c>
      <c r="P33" s="307">
        <v>5055.0290000000005</v>
      </c>
      <c r="Q33" s="424">
        <v>5408.7659999999996</v>
      </c>
      <c r="R33" s="306">
        <v>5748.6679999999997</v>
      </c>
      <c r="S33" s="306">
        <v>5650.5</v>
      </c>
      <c r="T33" s="375"/>
      <c r="U33" s="46" t="s">
        <v>77</v>
      </c>
      <c r="AU33" s="182"/>
    </row>
    <row r="34" spans="4:47" ht="13.5" thickBot="1" x14ac:dyDescent="0.25">
      <c r="D34" s="31"/>
      <c r="E34" s="155" t="s">
        <v>138</v>
      </c>
      <c r="F34" s="155"/>
      <c r="G34" s="155"/>
      <c r="H34" s="156"/>
      <c r="I34" s="158"/>
      <c r="J34" s="304">
        <f t="shared" ref="J34:T34" si="8">J13/1000000/J33</f>
        <v>6.24215956025589E-3</v>
      </c>
      <c r="K34" s="304">
        <f t="shared" si="8"/>
        <v>6.0464958413138014E-3</v>
      </c>
      <c r="L34" s="304">
        <f t="shared" si="8"/>
        <v>5.911705844341612E-3</v>
      </c>
      <c r="M34" s="304">
        <f t="shared" si="8"/>
        <v>5.4631012460878365E-3</v>
      </c>
      <c r="N34" s="304">
        <f t="shared" si="8"/>
        <v>5.611607794528157E-3</v>
      </c>
      <c r="O34" s="304">
        <f t="shared" ref="O34" si="9">O13/1000000/O33</f>
        <v>4.7309125617023247E-3</v>
      </c>
      <c r="P34" s="304">
        <v>5.3456620017610194E-3</v>
      </c>
      <c r="Q34" s="425">
        <f t="shared" ref="Q34:S34" si="10">Q13/1000000/Q33</f>
        <v>6.103654734303539E-3</v>
      </c>
      <c r="R34" s="503">
        <f t="shared" si="10"/>
        <v>6.3880273124487259E-3</v>
      </c>
      <c r="S34" s="503">
        <f t="shared" si="10"/>
        <v>6.9719291754322624E-3</v>
      </c>
      <c r="T34" s="502" t="e">
        <f t="shared" si="8"/>
        <v>#DIV/0!</v>
      </c>
    </row>
    <row r="35" spans="4:47" ht="13.5" x14ac:dyDescent="0.25">
      <c r="D35" s="54" t="s">
        <v>79</v>
      </c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43"/>
      <c r="R35" s="275"/>
      <c r="S35" s="275"/>
      <c r="T35" s="43" t="s">
        <v>199</v>
      </c>
    </row>
    <row r="36" spans="4:47" ht="24" customHeight="1" x14ac:dyDescent="0.2">
      <c r="D36" s="44" t="s">
        <v>55</v>
      </c>
      <c r="E36" s="567" t="s">
        <v>200</v>
      </c>
      <c r="F36" s="567"/>
      <c r="G36" s="567"/>
      <c r="H36" s="567"/>
      <c r="I36" s="567"/>
      <c r="J36" s="567"/>
      <c r="K36" s="567"/>
      <c r="L36" s="567"/>
      <c r="M36" s="567"/>
      <c r="N36" s="567"/>
      <c r="O36" s="567"/>
      <c r="P36" s="567"/>
      <c r="Q36" s="567"/>
      <c r="R36" s="518"/>
      <c r="S36" s="518"/>
      <c r="T36" s="271"/>
    </row>
    <row r="37" spans="4:47" ht="12.75" customHeight="1" x14ac:dyDescent="0.2">
      <c r="D37" s="44" t="s">
        <v>61</v>
      </c>
      <c r="E37" s="567" t="s">
        <v>201</v>
      </c>
      <c r="F37" s="567"/>
      <c r="G37" s="567"/>
      <c r="H37" s="567"/>
      <c r="I37" s="567"/>
      <c r="J37" s="567"/>
      <c r="K37" s="567"/>
      <c r="L37" s="567"/>
      <c r="M37" s="567"/>
      <c r="N37" s="567"/>
      <c r="O37" s="567"/>
      <c r="P37" s="567"/>
      <c r="Q37" s="567"/>
      <c r="R37" s="567"/>
      <c r="S37" s="567"/>
      <c r="T37" s="567"/>
    </row>
    <row r="38" spans="4:47" ht="12.75" customHeight="1" x14ac:dyDescent="0.2">
      <c r="D38" s="213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567"/>
    </row>
    <row r="39" spans="4:47" ht="12.75" customHeight="1" x14ac:dyDescent="0.2">
      <c r="D39" s="218" t="s">
        <v>141</v>
      </c>
      <c r="E39" s="587" t="s">
        <v>154</v>
      </c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</row>
    <row r="40" spans="4:47" ht="12.75" hidden="1" customHeight="1" x14ac:dyDescent="0.2">
      <c r="D40" s="218" t="s">
        <v>149</v>
      </c>
      <c r="E40" s="587" t="s">
        <v>156</v>
      </c>
      <c r="F40" s="587"/>
      <c r="G40" s="587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19"/>
      <c r="S40" s="519"/>
      <c r="T40" s="271"/>
    </row>
    <row r="41" spans="4:47" ht="12.75" hidden="1" customHeight="1" x14ac:dyDescent="0.2">
      <c r="D41" s="218"/>
      <c r="E41" s="587" t="s">
        <v>191</v>
      </c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19"/>
      <c r="S41" s="519"/>
      <c r="T41" s="417"/>
    </row>
    <row r="42" spans="4:47" ht="26.25" customHeight="1" x14ac:dyDescent="0.2"/>
  </sheetData>
  <mergeCells count="25">
    <mergeCell ref="E36:Q36"/>
    <mergeCell ref="E40:Q40"/>
    <mergeCell ref="N7:N10"/>
    <mergeCell ref="E20:E21"/>
    <mergeCell ref="K7:K10"/>
    <mergeCell ref="J7:J10"/>
    <mergeCell ref="E16:E17"/>
    <mergeCell ref="M7:M10"/>
    <mergeCell ref="L7:L10"/>
    <mergeCell ref="E41:Q41"/>
    <mergeCell ref="E37:T38"/>
    <mergeCell ref="E39:T39"/>
    <mergeCell ref="T7:T10"/>
    <mergeCell ref="E22:E23"/>
    <mergeCell ref="E31:H31"/>
    <mergeCell ref="E26:E27"/>
    <mergeCell ref="Q7:Q10"/>
    <mergeCell ref="P7:P10"/>
    <mergeCell ref="E14:E15"/>
    <mergeCell ref="R7:R10"/>
    <mergeCell ref="E32:H32"/>
    <mergeCell ref="E28:E29"/>
    <mergeCell ref="O7:O10"/>
    <mergeCell ref="D7:I11"/>
    <mergeCell ref="S7:S10"/>
  </mergeCells>
  <phoneticPr fontId="0" type="noConversion"/>
  <conditionalFormatting sqref="D6">
    <cfRule type="cellIs" dxfId="20" priority="7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9" priority="5" stopIfTrue="1">
      <formula>U6=" "</formula>
    </cfRule>
  </conditionalFormatting>
  <conditionalFormatting sqref="Q35:S35">
    <cfRule type="expression" dxfId="18" priority="2" stopIfTrue="1">
      <formula>T33=" "</formula>
    </cfRule>
  </conditionalFormatting>
  <conditionalFormatting sqref="T35">
    <cfRule type="expression" dxfId="17" priority="1" stopIfTrue="1">
      <formula>V33=" "</formula>
    </cfRule>
  </conditionalFormatting>
  <printOptions horizontalCentered="1"/>
  <pageMargins left="0.28999999999999998" right="0.49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9">
    <pageSetUpPr autoPageBreaks="0"/>
  </sheetPr>
  <dimension ref="B1:AU63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4.42578125" style="46" customWidth="1"/>
    <col min="8" max="8" width="10.42578125" style="46" customWidth="1"/>
    <col min="9" max="9" width="3.28515625" style="46" customWidth="1"/>
    <col min="10" max="20" width="8.140625" style="46" customWidth="1"/>
    <col min="21" max="45" width="1.7109375" style="46" customWidth="1"/>
    <col min="46" max="16384" width="9.140625" style="46"/>
  </cols>
  <sheetData>
    <row r="1" spans="2:47" hidden="1" x14ac:dyDescent="0.2"/>
    <row r="2" spans="2:47" hidden="1" x14ac:dyDescent="0.2"/>
    <row r="3" spans="2:47" ht="9" customHeight="1" x14ac:dyDescent="0.2">
      <c r="C3" s="45"/>
    </row>
    <row r="4" spans="2:47" s="47" customFormat="1" ht="15.75" x14ac:dyDescent="0.2">
      <c r="D4" s="15" t="s">
        <v>152</v>
      </c>
      <c r="E4" s="48"/>
      <c r="F4" s="48"/>
      <c r="G4" s="48"/>
      <c r="H4" s="15" t="s">
        <v>130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W4" s="181"/>
    </row>
    <row r="5" spans="2:47" s="47" customFormat="1" ht="15.75" x14ac:dyDescent="0.2">
      <c r="B5" s="190">
        <v>48</v>
      </c>
      <c r="D5" s="192" t="s">
        <v>221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183"/>
      <c r="W5" s="181"/>
    </row>
    <row r="6" spans="2:47" s="50" customFormat="1" ht="12.75" customHeight="1" thickBot="1" x14ac:dyDescent="0.25">
      <c r="D6" s="17"/>
      <c r="E6" s="51"/>
      <c r="F6" s="51"/>
      <c r="G6" s="51"/>
      <c r="H6" s="51"/>
      <c r="I6" s="52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114"/>
      <c r="U6" s="14"/>
      <c r="V6" s="14"/>
      <c r="AB6" s="47"/>
    </row>
    <row r="7" spans="2:47" ht="6" customHeight="1" x14ac:dyDescent="0.2">
      <c r="C7" s="20"/>
      <c r="D7" s="527"/>
      <c r="E7" s="528"/>
      <c r="F7" s="528"/>
      <c r="G7" s="528"/>
      <c r="H7" s="528"/>
      <c r="I7" s="529"/>
      <c r="J7" s="540">
        <v>2011</v>
      </c>
      <c r="K7" s="540">
        <v>2012</v>
      </c>
      <c r="L7" s="540">
        <v>2013</v>
      </c>
      <c r="M7" s="540">
        <v>2014</v>
      </c>
      <c r="N7" s="540">
        <v>2015</v>
      </c>
      <c r="O7" s="540">
        <v>2016</v>
      </c>
      <c r="P7" s="540">
        <v>2017</v>
      </c>
      <c r="Q7" s="540">
        <v>2018</v>
      </c>
      <c r="R7" s="540">
        <v>2019</v>
      </c>
      <c r="S7" s="540">
        <v>2020</v>
      </c>
      <c r="T7" s="538">
        <v>2021</v>
      </c>
      <c r="U7" s="53"/>
    </row>
    <row r="8" spans="2:47" ht="6" customHeight="1" x14ac:dyDescent="0.2">
      <c r="C8" s="20"/>
      <c r="D8" s="530"/>
      <c r="E8" s="531"/>
      <c r="F8" s="531"/>
      <c r="G8" s="531"/>
      <c r="H8" s="531"/>
      <c r="I8" s="532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39"/>
      <c r="U8" s="53"/>
    </row>
    <row r="9" spans="2:47" ht="6" customHeight="1" x14ac:dyDescent="0.2">
      <c r="C9" s="20"/>
      <c r="D9" s="530"/>
      <c r="E9" s="531"/>
      <c r="F9" s="531"/>
      <c r="G9" s="531"/>
      <c r="H9" s="531"/>
      <c r="I9" s="532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39"/>
      <c r="U9" s="53"/>
    </row>
    <row r="10" spans="2:47" ht="6" customHeight="1" x14ac:dyDescent="0.2">
      <c r="C10" s="20"/>
      <c r="D10" s="530"/>
      <c r="E10" s="531"/>
      <c r="F10" s="531"/>
      <c r="G10" s="531"/>
      <c r="H10" s="531"/>
      <c r="I10" s="532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39"/>
      <c r="U10" s="53"/>
    </row>
    <row r="11" spans="2:47" ht="15" customHeight="1" thickBot="1" x14ac:dyDescent="0.25">
      <c r="C11" s="20"/>
      <c r="D11" s="533"/>
      <c r="E11" s="534"/>
      <c r="F11" s="534"/>
      <c r="G11" s="534"/>
      <c r="H11" s="534"/>
      <c r="I11" s="535"/>
      <c r="J11" s="154"/>
      <c r="K11" s="154"/>
      <c r="L11" s="154"/>
      <c r="M11" s="154"/>
      <c r="N11" s="154" t="s">
        <v>149</v>
      </c>
      <c r="O11" s="154" t="s">
        <v>149</v>
      </c>
      <c r="P11" s="154" t="s">
        <v>149</v>
      </c>
      <c r="Q11" s="154" t="s">
        <v>149</v>
      </c>
      <c r="R11" s="19" t="s">
        <v>149</v>
      </c>
      <c r="S11" s="19" t="s">
        <v>149</v>
      </c>
      <c r="T11" s="324" t="s">
        <v>149</v>
      </c>
      <c r="U11" s="53"/>
    </row>
    <row r="12" spans="2:47" ht="16.5" thickTop="1" thickBot="1" x14ac:dyDescent="0.25">
      <c r="C12" s="20"/>
      <c r="D12" s="86" t="s">
        <v>155</v>
      </c>
      <c r="E12" s="184"/>
      <c r="F12" s="184"/>
      <c r="G12" s="184"/>
      <c r="H12" s="184"/>
      <c r="I12" s="184"/>
      <c r="J12" s="106"/>
      <c r="K12" s="106"/>
      <c r="L12" s="106"/>
      <c r="M12" s="106"/>
      <c r="N12" s="106"/>
      <c r="O12" s="106"/>
      <c r="P12" s="106"/>
      <c r="Q12" s="106"/>
      <c r="R12" s="379"/>
      <c r="S12" s="506"/>
      <c r="T12" s="107"/>
      <c r="U12" s="53"/>
    </row>
    <row r="13" spans="2:47" x14ac:dyDescent="0.2">
      <c r="C13" s="20"/>
      <c r="D13" s="110"/>
      <c r="E13" s="264" t="s">
        <v>73</v>
      </c>
      <c r="F13" s="265"/>
      <c r="G13" s="265"/>
      <c r="H13" s="266"/>
      <c r="I13" s="267"/>
      <c r="J13" s="231">
        <v>41450.671000000009</v>
      </c>
      <c r="K13" s="231">
        <v>39498.11500000002</v>
      </c>
      <c r="L13" s="231">
        <v>37599.578000000009</v>
      </c>
      <c r="M13" s="231">
        <v>36343.671999999999</v>
      </c>
      <c r="N13" s="231" t="s">
        <v>2</v>
      </c>
      <c r="O13" s="231" t="s">
        <v>2</v>
      </c>
      <c r="P13" s="231" t="s">
        <v>2</v>
      </c>
      <c r="Q13" s="231" t="s">
        <v>2</v>
      </c>
      <c r="R13" s="201" t="s">
        <v>2</v>
      </c>
      <c r="S13" s="201" t="s">
        <v>2</v>
      </c>
      <c r="T13" s="504" t="s">
        <v>2</v>
      </c>
      <c r="U13" s="53"/>
    </row>
    <row r="14" spans="2:47" ht="15" x14ac:dyDescent="0.2">
      <c r="C14" s="20"/>
      <c r="D14" s="108"/>
      <c r="E14" s="598" t="s">
        <v>116</v>
      </c>
      <c r="F14" s="83" t="s">
        <v>151</v>
      </c>
      <c r="G14" s="83"/>
      <c r="H14" s="84"/>
      <c r="I14" s="85"/>
      <c r="J14" s="164">
        <v>25458.01100000001</v>
      </c>
      <c r="K14" s="164">
        <v>24378.298000000024</v>
      </c>
      <c r="L14" s="164">
        <v>23109.042999999994</v>
      </c>
      <c r="M14" s="164">
        <v>22167.105000000007</v>
      </c>
      <c r="N14" s="261" t="s">
        <v>2</v>
      </c>
      <c r="O14" s="261" t="s">
        <v>2</v>
      </c>
      <c r="P14" s="261" t="s">
        <v>2</v>
      </c>
      <c r="Q14" s="261" t="s">
        <v>2</v>
      </c>
      <c r="R14" s="167" t="s">
        <v>2</v>
      </c>
      <c r="S14" s="167" t="s">
        <v>2</v>
      </c>
      <c r="T14" s="346" t="s">
        <v>2</v>
      </c>
      <c r="U14" s="53"/>
      <c r="AU14" s="182"/>
    </row>
    <row r="15" spans="2:47" ht="13.5" thickBot="1" x14ac:dyDescent="0.25">
      <c r="C15" s="20"/>
      <c r="D15" s="39"/>
      <c r="E15" s="599"/>
      <c r="F15" s="40" t="s">
        <v>118</v>
      </c>
      <c r="G15" s="40"/>
      <c r="H15" s="41"/>
      <c r="I15" s="42"/>
      <c r="J15" s="165">
        <v>6012.1280000000015</v>
      </c>
      <c r="K15" s="165">
        <v>5713.3290000000015</v>
      </c>
      <c r="L15" s="165">
        <v>5415.0070000000069</v>
      </c>
      <c r="M15" s="165">
        <v>5265.326</v>
      </c>
      <c r="N15" s="390" t="s">
        <v>2</v>
      </c>
      <c r="O15" s="390" t="s">
        <v>2</v>
      </c>
      <c r="P15" s="390" t="s">
        <v>2</v>
      </c>
      <c r="Q15" s="390" t="s">
        <v>2</v>
      </c>
      <c r="R15" s="389" t="s">
        <v>2</v>
      </c>
      <c r="S15" s="389" t="s">
        <v>2</v>
      </c>
      <c r="T15" s="391" t="s">
        <v>2</v>
      </c>
      <c r="U15" s="53"/>
      <c r="AT15" s="182"/>
      <c r="AU15" s="182"/>
    </row>
    <row r="16" spans="2:47" ht="13.5" thickBot="1" x14ac:dyDescent="0.25">
      <c r="D16" s="72" t="s">
        <v>119</v>
      </c>
      <c r="E16" s="186"/>
      <c r="F16" s="186"/>
      <c r="G16" s="186"/>
      <c r="H16" s="186"/>
      <c r="I16" s="186"/>
      <c r="J16" s="187"/>
      <c r="K16" s="187"/>
      <c r="L16" s="187"/>
      <c r="M16" s="187"/>
      <c r="N16" s="187"/>
      <c r="O16" s="187"/>
      <c r="P16" s="187"/>
      <c r="Q16" s="187"/>
      <c r="R16" s="505"/>
      <c r="S16" s="317"/>
      <c r="T16" s="188"/>
    </row>
    <row r="17" spans="4:20" ht="13.5" thickBot="1" x14ac:dyDescent="0.25">
      <c r="D17" s="157" t="s">
        <v>153</v>
      </c>
      <c r="E17" s="186"/>
      <c r="F17" s="186"/>
      <c r="G17" s="186"/>
      <c r="H17" s="186"/>
      <c r="I17" s="186"/>
      <c r="J17" s="187"/>
      <c r="K17" s="187"/>
      <c r="L17" s="187"/>
      <c r="M17" s="187"/>
      <c r="N17" s="187"/>
      <c r="O17" s="187"/>
      <c r="P17" s="187"/>
      <c r="Q17" s="187"/>
      <c r="R17" s="505"/>
      <c r="S17" s="317"/>
      <c r="T17" s="188"/>
    </row>
    <row r="18" spans="4:20" x14ac:dyDescent="0.2">
      <c r="D18" s="90"/>
      <c r="E18" s="264" t="s">
        <v>73</v>
      </c>
      <c r="F18" s="265"/>
      <c r="G18" s="265"/>
      <c r="H18" s="266"/>
      <c r="I18" s="267"/>
      <c r="J18" s="231">
        <v>18734.134999999987</v>
      </c>
      <c r="K18" s="231">
        <v>16171.689000000004</v>
      </c>
      <c r="L18" s="231">
        <v>15318.934000000005</v>
      </c>
      <c r="M18" s="231">
        <v>14768.882000000005</v>
      </c>
      <c r="N18" s="231" t="s">
        <v>2</v>
      </c>
      <c r="O18" s="231" t="s">
        <v>2</v>
      </c>
      <c r="P18" s="231" t="s">
        <v>2</v>
      </c>
      <c r="Q18" s="231" t="s">
        <v>2</v>
      </c>
      <c r="R18" s="201" t="s">
        <v>2</v>
      </c>
      <c r="S18" s="201" t="s">
        <v>2</v>
      </c>
      <c r="T18" s="504" t="s">
        <v>2</v>
      </c>
    </row>
    <row r="19" spans="4:20" x14ac:dyDescent="0.2">
      <c r="D19" s="108"/>
      <c r="E19" s="598" t="s">
        <v>116</v>
      </c>
      <c r="F19" s="83" t="s">
        <v>117</v>
      </c>
      <c r="G19" s="83"/>
      <c r="H19" s="84"/>
      <c r="I19" s="85"/>
      <c r="J19" s="164">
        <v>7860.5489999999954</v>
      </c>
      <c r="K19" s="164">
        <v>6434.5719999999974</v>
      </c>
      <c r="L19" s="164">
        <v>6030.8820000000051</v>
      </c>
      <c r="M19" s="164">
        <v>5714.99</v>
      </c>
      <c r="N19" s="261" t="s">
        <v>2</v>
      </c>
      <c r="O19" s="261" t="s">
        <v>2</v>
      </c>
      <c r="P19" s="261" t="s">
        <v>2</v>
      </c>
      <c r="Q19" s="261" t="s">
        <v>2</v>
      </c>
      <c r="R19" s="167" t="s">
        <v>2</v>
      </c>
      <c r="S19" s="167" t="s">
        <v>2</v>
      </c>
      <c r="T19" s="346" t="s">
        <v>2</v>
      </c>
    </row>
    <row r="20" spans="4:20" ht="13.5" thickBot="1" x14ac:dyDescent="0.25">
      <c r="D20" s="39"/>
      <c r="E20" s="599"/>
      <c r="F20" s="40" t="s">
        <v>118</v>
      </c>
      <c r="G20" s="40"/>
      <c r="H20" s="41"/>
      <c r="I20" s="42"/>
      <c r="J20" s="165">
        <v>6001.465000000002</v>
      </c>
      <c r="K20" s="165">
        <v>5457.9569999999994</v>
      </c>
      <c r="L20" s="165">
        <v>5173.3080000000027</v>
      </c>
      <c r="M20" s="165">
        <v>5000.782000000002</v>
      </c>
      <c r="N20" s="390" t="s">
        <v>2</v>
      </c>
      <c r="O20" s="390" t="s">
        <v>2</v>
      </c>
      <c r="P20" s="390" t="s">
        <v>2</v>
      </c>
      <c r="Q20" s="390" t="s">
        <v>2</v>
      </c>
      <c r="R20" s="389" t="s">
        <v>2</v>
      </c>
      <c r="S20" s="389" t="s">
        <v>2</v>
      </c>
      <c r="T20" s="391" t="s">
        <v>2</v>
      </c>
    </row>
    <row r="21" spans="4:20" ht="13.5" thickBot="1" x14ac:dyDescent="0.25">
      <c r="D21" s="157" t="s">
        <v>120</v>
      </c>
      <c r="E21" s="186"/>
      <c r="F21" s="186"/>
      <c r="G21" s="186"/>
      <c r="H21" s="186"/>
      <c r="I21" s="186"/>
      <c r="J21" s="187"/>
      <c r="K21" s="187"/>
      <c r="L21" s="187"/>
      <c r="M21" s="187"/>
      <c r="N21" s="187"/>
      <c r="O21" s="187"/>
      <c r="P21" s="187"/>
      <c r="Q21" s="187"/>
      <c r="R21" s="505"/>
      <c r="S21" s="317"/>
      <c r="T21" s="188"/>
    </row>
    <row r="22" spans="4:20" ht="13.5" thickBot="1" x14ac:dyDescent="0.25">
      <c r="D22" s="157" t="s">
        <v>153</v>
      </c>
      <c r="E22" s="186"/>
      <c r="F22" s="186"/>
      <c r="G22" s="186"/>
      <c r="H22" s="186"/>
      <c r="I22" s="186"/>
      <c r="J22" s="187"/>
      <c r="K22" s="187"/>
      <c r="L22" s="187"/>
      <c r="M22" s="187"/>
      <c r="N22" s="187"/>
      <c r="O22" s="187"/>
      <c r="P22" s="187"/>
      <c r="Q22" s="187"/>
      <c r="R22" s="505"/>
      <c r="S22" s="317"/>
      <c r="T22" s="188"/>
    </row>
    <row r="23" spans="4:20" x14ac:dyDescent="0.2">
      <c r="D23" s="110"/>
      <c r="E23" s="185" t="s">
        <v>73</v>
      </c>
      <c r="F23" s="83"/>
      <c r="G23" s="83"/>
      <c r="H23" s="84"/>
      <c r="I23" s="85"/>
      <c r="J23" s="231">
        <v>22716.536000000022</v>
      </c>
      <c r="K23" s="231">
        <v>23326.426000000007</v>
      </c>
      <c r="L23" s="231">
        <v>22280.643999999986</v>
      </c>
      <c r="M23" s="231">
        <v>21574.79</v>
      </c>
      <c r="N23" s="231" t="s">
        <v>2</v>
      </c>
      <c r="O23" s="231" t="s">
        <v>2</v>
      </c>
      <c r="P23" s="231" t="s">
        <v>2</v>
      </c>
      <c r="Q23" s="231" t="s">
        <v>2</v>
      </c>
      <c r="R23" s="201" t="s">
        <v>2</v>
      </c>
      <c r="S23" s="201" t="s">
        <v>2</v>
      </c>
      <c r="T23" s="504" t="s">
        <v>2</v>
      </c>
    </row>
    <row r="24" spans="4:20" x14ac:dyDescent="0.2">
      <c r="D24" s="108"/>
      <c r="E24" s="598" t="s">
        <v>116</v>
      </c>
      <c r="F24" s="83" t="s">
        <v>117</v>
      </c>
      <c r="G24" s="83"/>
      <c r="H24" s="84"/>
      <c r="I24" s="85"/>
      <c r="J24" s="164">
        <v>17597.462000000007</v>
      </c>
      <c r="K24" s="164">
        <v>17943.725999999999</v>
      </c>
      <c r="L24" s="164">
        <v>17078.160999999996</v>
      </c>
      <c r="M24" s="164">
        <v>16452.115000000005</v>
      </c>
      <c r="N24" s="261" t="s">
        <v>2</v>
      </c>
      <c r="O24" s="261" t="s">
        <v>2</v>
      </c>
      <c r="P24" s="261" t="s">
        <v>2</v>
      </c>
      <c r="Q24" s="261" t="s">
        <v>2</v>
      </c>
      <c r="R24" s="167" t="s">
        <v>2</v>
      </c>
      <c r="S24" s="167" t="s">
        <v>2</v>
      </c>
      <c r="T24" s="346" t="s">
        <v>2</v>
      </c>
    </row>
    <row r="25" spans="4:20" ht="13.5" thickBot="1" x14ac:dyDescent="0.25">
      <c r="D25" s="39"/>
      <c r="E25" s="599"/>
      <c r="F25" s="40" t="s">
        <v>118</v>
      </c>
      <c r="G25" s="40"/>
      <c r="H25" s="41"/>
      <c r="I25" s="42"/>
      <c r="J25" s="165">
        <v>10.663</v>
      </c>
      <c r="K25" s="165">
        <v>255.37199999999996</v>
      </c>
      <c r="L25" s="165">
        <v>241.69900000000004</v>
      </c>
      <c r="M25" s="165">
        <v>264.54399999999998</v>
      </c>
      <c r="N25" s="390" t="s">
        <v>2</v>
      </c>
      <c r="O25" s="390" t="s">
        <v>2</v>
      </c>
      <c r="P25" s="390" t="s">
        <v>2</v>
      </c>
      <c r="Q25" s="390" t="s">
        <v>2</v>
      </c>
      <c r="R25" s="389" t="s">
        <v>2</v>
      </c>
      <c r="S25" s="389" t="s">
        <v>2</v>
      </c>
      <c r="T25" s="391" t="s">
        <v>2</v>
      </c>
    </row>
    <row r="26" spans="4:20" ht="13.5" x14ac:dyDescent="0.25">
      <c r="D26" s="54" t="s">
        <v>79</v>
      </c>
      <c r="E26" s="55"/>
      <c r="F26" s="55"/>
      <c r="G26" s="55"/>
      <c r="H26" s="55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43" t="s">
        <v>175</v>
      </c>
    </row>
    <row r="27" spans="4:20" ht="12.75" customHeight="1" x14ac:dyDescent="0.25">
      <c r="D27" s="205" t="s">
        <v>131</v>
      </c>
      <c r="E27" s="597" t="s">
        <v>132</v>
      </c>
      <c r="F27" s="597"/>
      <c r="G27" s="597"/>
      <c r="H27" s="597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</row>
    <row r="28" spans="4:20" ht="12.75" customHeight="1" x14ac:dyDescent="0.2">
      <c r="D28" s="44" t="s">
        <v>61</v>
      </c>
      <c r="E28" s="597" t="s">
        <v>133</v>
      </c>
      <c r="F28" s="597"/>
      <c r="G28" s="597"/>
      <c r="H28" s="597"/>
      <c r="I28" s="597"/>
      <c r="J28" s="597"/>
      <c r="K28" s="597"/>
      <c r="L28" s="597"/>
      <c r="M28" s="597"/>
      <c r="N28" s="597"/>
      <c r="O28" s="597"/>
      <c r="P28" s="597"/>
      <c r="Q28" s="597"/>
      <c r="R28" s="597"/>
      <c r="S28" s="597"/>
      <c r="T28" s="597"/>
    </row>
    <row r="29" spans="4:20" ht="12.75" customHeight="1" x14ac:dyDescent="0.2">
      <c r="D29" s="44" t="s">
        <v>141</v>
      </c>
      <c r="E29" s="597" t="s">
        <v>150</v>
      </c>
      <c r="F29" s="597"/>
      <c r="G29" s="597"/>
      <c r="H29" s="597"/>
      <c r="I29" s="597"/>
      <c r="J29" s="597"/>
      <c r="K29" s="597"/>
      <c r="L29" s="597"/>
      <c r="M29" s="597"/>
      <c r="N29" s="597"/>
      <c r="O29" s="597"/>
      <c r="P29" s="597"/>
      <c r="Q29" s="597"/>
      <c r="R29" s="597"/>
      <c r="S29" s="597"/>
      <c r="T29" s="597"/>
    </row>
    <row r="30" spans="4:20" ht="12.75" customHeight="1" x14ac:dyDescent="0.2">
      <c r="D30" s="44" t="s">
        <v>149</v>
      </c>
      <c r="E30" s="597" t="s">
        <v>189</v>
      </c>
      <c r="F30" s="597"/>
      <c r="G30" s="597"/>
      <c r="H30" s="597"/>
      <c r="I30" s="597"/>
      <c r="J30" s="597"/>
      <c r="K30" s="597"/>
      <c r="L30" s="597"/>
      <c r="M30" s="597"/>
      <c r="N30" s="597"/>
      <c r="O30" s="597"/>
      <c r="P30" s="597"/>
      <c r="Q30" s="597"/>
      <c r="R30" s="597"/>
      <c r="S30" s="597"/>
      <c r="T30" s="597"/>
    </row>
    <row r="31" spans="4:20" ht="6" customHeight="1" x14ac:dyDescent="0.2"/>
    <row r="33" ht="6" customHeight="1" x14ac:dyDescent="0.2"/>
    <row r="35" ht="6" customHeight="1" x14ac:dyDescent="0.2"/>
    <row r="37" ht="6" customHeight="1" x14ac:dyDescent="0.2"/>
    <row r="39" ht="6" customHeight="1" x14ac:dyDescent="0.2"/>
    <row r="41" ht="6" customHeight="1" x14ac:dyDescent="0.2"/>
    <row r="43" ht="6" customHeight="1" x14ac:dyDescent="0.2"/>
    <row r="45" ht="6" customHeight="1" x14ac:dyDescent="0.2"/>
    <row r="49" spans="10:22" x14ac:dyDescent="0.2"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</row>
    <row r="50" spans="10:22" x14ac:dyDescent="0.2"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</row>
    <row r="51" spans="10:22" x14ac:dyDescent="0.2"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</row>
    <row r="52" spans="10:22" x14ac:dyDescent="0.2"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</row>
    <row r="53" spans="10:22" x14ac:dyDescent="0.2"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</row>
    <row r="54" spans="10:22" x14ac:dyDescent="0.2"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</row>
    <row r="55" spans="10:22" x14ac:dyDescent="0.2"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</row>
    <row r="57" spans="10:22" x14ac:dyDescent="0.2">
      <c r="J57" s="206"/>
      <c r="K57" s="206"/>
      <c r="L57" s="206"/>
      <c r="M57" s="206"/>
      <c r="N57" s="206"/>
      <c r="O57" s="206"/>
      <c r="P57" s="206"/>
      <c r="Q57" s="206"/>
      <c r="R57" s="206"/>
      <c r="S57" s="206"/>
    </row>
    <row r="58" spans="10:22" x14ac:dyDescent="0.2">
      <c r="J58" s="206"/>
      <c r="K58" s="206"/>
      <c r="L58" s="206"/>
      <c r="M58" s="206"/>
      <c r="N58" s="206"/>
      <c r="O58" s="206"/>
      <c r="P58" s="206"/>
      <c r="Q58" s="206"/>
      <c r="R58" s="206"/>
      <c r="S58" s="206"/>
    </row>
    <row r="59" spans="10:22" x14ac:dyDescent="0.2">
      <c r="J59" s="206"/>
      <c r="K59" s="206"/>
      <c r="L59" s="206"/>
      <c r="M59" s="206"/>
      <c r="N59" s="206"/>
      <c r="O59" s="206"/>
      <c r="P59" s="206"/>
      <c r="Q59" s="206"/>
      <c r="R59" s="206"/>
      <c r="S59" s="206"/>
    </row>
    <row r="60" spans="10:22" x14ac:dyDescent="0.2">
      <c r="J60" s="206"/>
      <c r="K60" s="206"/>
      <c r="L60" s="206"/>
      <c r="M60" s="206"/>
      <c r="N60" s="206"/>
      <c r="O60" s="206"/>
      <c r="P60" s="206"/>
      <c r="Q60" s="206"/>
      <c r="R60" s="206"/>
      <c r="S60" s="206"/>
    </row>
    <row r="61" spans="10:22" x14ac:dyDescent="0.2">
      <c r="J61" s="206"/>
      <c r="K61" s="206"/>
      <c r="L61" s="206"/>
      <c r="M61" s="206"/>
      <c r="N61" s="206"/>
      <c r="O61" s="206"/>
      <c r="P61" s="206"/>
      <c r="Q61" s="206"/>
      <c r="R61" s="206"/>
      <c r="S61" s="206"/>
    </row>
    <row r="62" spans="10:22" x14ac:dyDescent="0.2">
      <c r="J62" s="206"/>
      <c r="K62" s="206"/>
      <c r="L62" s="206"/>
      <c r="M62" s="206"/>
      <c r="N62" s="206"/>
      <c r="O62" s="206"/>
      <c r="P62" s="206"/>
      <c r="Q62" s="206"/>
      <c r="R62" s="206"/>
      <c r="S62" s="206"/>
    </row>
    <row r="63" spans="10:22" x14ac:dyDescent="0.2">
      <c r="J63" s="206"/>
      <c r="K63" s="206"/>
      <c r="L63" s="206"/>
      <c r="M63" s="206"/>
      <c r="N63" s="206"/>
      <c r="O63" s="206"/>
      <c r="P63" s="206"/>
      <c r="Q63" s="206"/>
      <c r="R63" s="206"/>
      <c r="S63" s="206"/>
    </row>
  </sheetData>
  <mergeCells count="19">
    <mergeCell ref="D7:I11"/>
    <mergeCell ref="T7:T10"/>
    <mergeCell ref="P7:P10"/>
    <mergeCell ref="Q7:Q10"/>
    <mergeCell ref="R7:R10"/>
    <mergeCell ref="S7:S10"/>
    <mergeCell ref="E30:T30"/>
    <mergeCell ref="L7:L10"/>
    <mergeCell ref="E28:T28"/>
    <mergeCell ref="E19:E20"/>
    <mergeCell ref="E24:E25"/>
    <mergeCell ref="E27:T27"/>
    <mergeCell ref="E14:E15"/>
    <mergeCell ref="E29:T29"/>
    <mergeCell ref="N7:N10"/>
    <mergeCell ref="K7:K10"/>
    <mergeCell ref="M7:M10"/>
    <mergeCell ref="J7:J10"/>
    <mergeCell ref="O7:O10"/>
  </mergeCells>
  <phoneticPr fontId="0" type="noConversion"/>
  <conditionalFormatting sqref="D6">
    <cfRule type="cellIs" dxfId="16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5" priority="1" stopIfTrue="1">
      <formula>U6=" "</formula>
    </cfRule>
  </conditionalFormatting>
  <conditionalFormatting sqref="T26">
    <cfRule type="expression" dxfId="14" priority="2" stopIfTrue="1">
      <formula>U26="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0">
    <pageSetUpPr autoPageBreaks="0"/>
  </sheetPr>
  <dimension ref="A1:AD65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7.28515625" style="46" customWidth="1"/>
    <col min="8" max="8" width="13.85546875" style="46" customWidth="1"/>
    <col min="9" max="9" width="3.28515625" style="46" customWidth="1"/>
    <col min="10" max="20" width="8.140625" style="46" customWidth="1"/>
    <col min="21" max="45" width="1.7109375" style="46" customWidth="1"/>
    <col min="46" max="16384" width="9.140625" style="46"/>
  </cols>
  <sheetData>
    <row r="1" spans="2:23" hidden="1" x14ac:dyDescent="0.2"/>
    <row r="2" spans="2:23" hidden="1" x14ac:dyDescent="0.2"/>
    <row r="3" spans="2:23" ht="9" customHeight="1" x14ac:dyDescent="0.2">
      <c r="C3" s="45"/>
    </row>
    <row r="4" spans="2:23" s="47" customFormat="1" ht="15.75" x14ac:dyDescent="0.2">
      <c r="D4" s="15" t="s">
        <v>121</v>
      </c>
      <c r="E4" s="48"/>
      <c r="F4" s="48"/>
      <c r="G4" s="48"/>
      <c r="H4" s="15" t="s">
        <v>134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W4" s="181"/>
    </row>
    <row r="5" spans="2:23" s="47" customFormat="1" ht="15.75" x14ac:dyDescent="0.2">
      <c r="D5" s="16" t="s">
        <v>222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183"/>
      <c r="W5" s="181"/>
    </row>
    <row r="6" spans="2:23" s="50" customFormat="1" ht="12.75" customHeight="1" thickBot="1" x14ac:dyDescent="0.25">
      <c r="B6" s="204">
        <v>132</v>
      </c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14"/>
      <c r="V6" s="14"/>
    </row>
    <row r="7" spans="2:23" ht="6" customHeight="1" x14ac:dyDescent="0.2">
      <c r="C7" s="20"/>
      <c r="D7" s="527"/>
      <c r="E7" s="528"/>
      <c r="F7" s="528"/>
      <c r="G7" s="528"/>
      <c r="H7" s="528"/>
      <c r="I7" s="529"/>
      <c r="J7" s="540">
        <v>2011</v>
      </c>
      <c r="K7" s="540">
        <v>2012</v>
      </c>
      <c r="L7" s="540">
        <v>2013</v>
      </c>
      <c r="M7" s="540">
        <v>2014</v>
      </c>
      <c r="N7" s="540">
        <v>2015</v>
      </c>
      <c r="O7" s="540">
        <v>2016</v>
      </c>
      <c r="P7" s="540">
        <v>2017</v>
      </c>
      <c r="Q7" s="540">
        <v>2018</v>
      </c>
      <c r="R7" s="540">
        <v>2019</v>
      </c>
      <c r="S7" s="540">
        <v>2020</v>
      </c>
      <c r="T7" s="538">
        <v>2021</v>
      </c>
      <c r="U7" s="53"/>
    </row>
    <row r="8" spans="2:23" ht="6" customHeight="1" x14ac:dyDescent="0.2">
      <c r="C8" s="20"/>
      <c r="D8" s="530"/>
      <c r="E8" s="531"/>
      <c r="F8" s="531"/>
      <c r="G8" s="531"/>
      <c r="H8" s="531"/>
      <c r="I8" s="532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39"/>
      <c r="U8" s="53"/>
    </row>
    <row r="9" spans="2:23" ht="6" customHeight="1" x14ac:dyDescent="0.2">
      <c r="C9" s="20"/>
      <c r="D9" s="530"/>
      <c r="E9" s="531"/>
      <c r="F9" s="531"/>
      <c r="G9" s="531"/>
      <c r="H9" s="531"/>
      <c r="I9" s="532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39"/>
      <c r="U9" s="53"/>
    </row>
    <row r="10" spans="2:23" ht="6" customHeight="1" x14ac:dyDescent="0.2">
      <c r="C10" s="20"/>
      <c r="D10" s="530"/>
      <c r="E10" s="531"/>
      <c r="F10" s="531"/>
      <c r="G10" s="531"/>
      <c r="H10" s="531"/>
      <c r="I10" s="532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39"/>
      <c r="U10" s="53"/>
    </row>
    <row r="11" spans="2:23" ht="15" customHeight="1" thickBot="1" x14ac:dyDescent="0.25">
      <c r="C11" s="20"/>
      <c r="D11" s="533"/>
      <c r="E11" s="534"/>
      <c r="F11" s="534"/>
      <c r="G11" s="534"/>
      <c r="H11" s="534"/>
      <c r="I11" s="535"/>
      <c r="J11" s="233"/>
      <c r="K11" s="233"/>
      <c r="L11" s="233"/>
      <c r="M11" s="233"/>
      <c r="N11" s="233" t="s">
        <v>149</v>
      </c>
      <c r="O11" s="233" t="s">
        <v>149</v>
      </c>
      <c r="P11" s="233" t="s">
        <v>149</v>
      </c>
      <c r="Q11" s="203" t="s">
        <v>149</v>
      </c>
      <c r="R11" s="203" t="s">
        <v>149</v>
      </c>
      <c r="S11" s="203" t="s">
        <v>149</v>
      </c>
      <c r="T11" s="378" t="s">
        <v>149</v>
      </c>
      <c r="U11" s="53"/>
    </row>
    <row r="12" spans="2:23" ht="16.5" thickTop="1" thickBot="1" x14ac:dyDescent="0.25">
      <c r="C12" s="20"/>
      <c r="D12" s="86" t="s">
        <v>155</v>
      </c>
      <c r="E12" s="89"/>
      <c r="F12" s="89"/>
      <c r="G12" s="89"/>
      <c r="H12" s="89"/>
      <c r="I12" s="89"/>
      <c r="J12" s="106"/>
      <c r="K12" s="106"/>
      <c r="L12" s="106"/>
      <c r="M12" s="106"/>
      <c r="N12" s="106"/>
      <c r="O12" s="106"/>
      <c r="P12" s="106"/>
      <c r="Q12" s="379"/>
      <c r="R12" s="506"/>
      <c r="S12" s="506"/>
      <c r="T12" s="107"/>
      <c r="U12" s="53"/>
    </row>
    <row r="13" spans="2:23" ht="13.5" thickBot="1" x14ac:dyDescent="0.25">
      <c r="C13" s="20"/>
      <c r="D13" s="72" t="s">
        <v>74</v>
      </c>
      <c r="E13" s="73"/>
      <c r="F13" s="73"/>
      <c r="G13" s="73"/>
      <c r="H13" s="73"/>
      <c r="I13" s="73"/>
      <c r="J13" s="95"/>
      <c r="K13" s="95"/>
      <c r="L13" s="95"/>
      <c r="M13" s="95"/>
      <c r="N13" s="95"/>
      <c r="O13" s="95"/>
      <c r="P13" s="95" t="s">
        <v>64</v>
      </c>
      <c r="Q13" s="263"/>
      <c r="R13" s="315"/>
      <c r="S13" s="315"/>
      <c r="T13" s="96"/>
      <c r="U13" s="53"/>
    </row>
    <row r="14" spans="2:23" x14ac:dyDescent="0.2">
      <c r="C14" s="20"/>
      <c r="D14" s="110"/>
      <c r="E14" s="185" t="s">
        <v>73</v>
      </c>
      <c r="F14" s="83"/>
      <c r="G14" s="83"/>
      <c r="H14" s="84"/>
      <c r="I14" s="85"/>
      <c r="J14" s="234">
        <v>24583.840241090431</v>
      </c>
      <c r="K14" s="234">
        <v>24845.885649648484</v>
      </c>
      <c r="L14" s="234">
        <v>24986.627108332632</v>
      </c>
      <c r="M14" s="234">
        <v>25456.17389505024</v>
      </c>
      <c r="N14" s="234" t="s">
        <v>64</v>
      </c>
      <c r="O14" s="234" t="s">
        <v>64</v>
      </c>
      <c r="P14" s="202" t="s">
        <v>64</v>
      </c>
      <c r="Q14" s="202" t="s">
        <v>64</v>
      </c>
      <c r="R14" s="507" t="s">
        <v>64</v>
      </c>
      <c r="S14" s="507" t="s">
        <v>64</v>
      </c>
      <c r="T14" s="310" t="s">
        <v>64</v>
      </c>
      <c r="U14" s="53"/>
    </row>
    <row r="15" spans="2:23" ht="15" x14ac:dyDescent="0.2">
      <c r="C15" s="20"/>
      <c r="D15" s="108"/>
      <c r="E15" s="598" t="s">
        <v>116</v>
      </c>
      <c r="F15" s="83" t="s">
        <v>151</v>
      </c>
      <c r="G15" s="83"/>
      <c r="H15" s="84"/>
      <c r="I15" s="85"/>
      <c r="J15" s="235">
        <v>27713.915474386416</v>
      </c>
      <c r="K15" s="235">
        <v>27769.998483897449</v>
      </c>
      <c r="L15" s="235">
        <v>27928.211674537946</v>
      </c>
      <c r="M15" s="235">
        <v>28452.84344001317</v>
      </c>
      <c r="N15" s="235" t="s">
        <v>64</v>
      </c>
      <c r="O15" s="235" t="s">
        <v>64</v>
      </c>
      <c r="P15" s="189" t="s">
        <v>64</v>
      </c>
      <c r="Q15" s="189" t="s">
        <v>64</v>
      </c>
      <c r="R15" s="508" t="s">
        <v>64</v>
      </c>
      <c r="S15" s="508" t="s">
        <v>64</v>
      </c>
      <c r="T15" s="311" t="s">
        <v>64</v>
      </c>
      <c r="U15" s="53"/>
    </row>
    <row r="16" spans="2:23" ht="13.5" thickBot="1" x14ac:dyDescent="0.25">
      <c r="C16" s="20"/>
      <c r="D16" s="39"/>
      <c r="E16" s="599"/>
      <c r="F16" s="40" t="s">
        <v>118</v>
      </c>
      <c r="G16" s="40"/>
      <c r="H16" s="41"/>
      <c r="I16" s="42"/>
      <c r="J16" s="236">
        <v>22654.628846336404</v>
      </c>
      <c r="K16" s="236">
        <v>24308.284306166581</v>
      </c>
      <c r="L16" s="236">
        <v>24486.200618023187</v>
      </c>
      <c r="M16" s="236">
        <v>24905.533832726258</v>
      </c>
      <c r="N16" s="236" t="s">
        <v>64</v>
      </c>
      <c r="O16" s="236" t="s">
        <v>64</v>
      </c>
      <c r="P16" s="236" t="s">
        <v>64</v>
      </c>
      <c r="Q16" s="109" t="s">
        <v>64</v>
      </c>
      <c r="R16" s="509" t="s">
        <v>64</v>
      </c>
      <c r="S16" s="509" t="s">
        <v>64</v>
      </c>
      <c r="T16" s="312" t="s">
        <v>64</v>
      </c>
      <c r="U16" s="53"/>
    </row>
    <row r="17" spans="3:29" ht="13.5" thickBot="1" x14ac:dyDescent="0.25">
      <c r="C17" s="20"/>
      <c r="D17" s="101" t="s">
        <v>195</v>
      </c>
      <c r="E17" s="89"/>
      <c r="F17" s="89"/>
      <c r="G17" s="89"/>
      <c r="H17" s="89"/>
      <c r="I17" s="89"/>
      <c r="J17" s="96"/>
      <c r="K17" s="96"/>
      <c r="L17" s="96"/>
      <c r="M17" s="96"/>
      <c r="N17" s="96"/>
      <c r="O17" s="95"/>
      <c r="P17" s="315" t="s">
        <v>64</v>
      </c>
      <c r="Q17" s="315" t="s">
        <v>64</v>
      </c>
      <c r="R17" s="315"/>
      <c r="S17" s="315"/>
      <c r="T17" s="96"/>
      <c r="U17" s="53"/>
      <c r="AB17" s="112"/>
    </row>
    <row r="18" spans="3:29" x14ac:dyDescent="0.2">
      <c r="C18" s="20"/>
      <c r="D18" s="110"/>
      <c r="E18" s="185" t="s">
        <v>73</v>
      </c>
      <c r="F18" s="83"/>
      <c r="G18" s="83"/>
      <c r="H18" s="84"/>
      <c r="I18" s="85"/>
      <c r="J18" s="234">
        <f t="shared" ref="J18:L18" si="0">J14/J$42*100</f>
        <v>25932.320929420286</v>
      </c>
      <c r="K18" s="234">
        <f t="shared" si="0"/>
        <v>25378.841317312035</v>
      </c>
      <c r="L18" s="234">
        <f t="shared" si="0"/>
        <v>25162.766473648171</v>
      </c>
      <c r="M18" s="234">
        <f>M14/M$42*100</f>
        <v>25532.772211685296</v>
      </c>
      <c r="N18" s="234" t="s">
        <v>64</v>
      </c>
      <c r="O18" s="234" t="s">
        <v>64</v>
      </c>
      <c r="P18" s="202" t="s">
        <v>64</v>
      </c>
      <c r="Q18" s="202" t="s">
        <v>64</v>
      </c>
      <c r="R18" s="507" t="s">
        <v>64</v>
      </c>
      <c r="S18" s="507" t="s">
        <v>64</v>
      </c>
      <c r="T18" s="310" t="s">
        <v>64</v>
      </c>
      <c r="U18" s="53"/>
      <c r="AB18" s="112"/>
      <c r="AC18" s="112"/>
    </row>
    <row r="19" spans="3:29" x14ac:dyDescent="0.2">
      <c r="C19" s="20"/>
      <c r="D19" s="108"/>
      <c r="E19" s="598" t="s">
        <v>116</v>
      </c>
      <c r="F19" s="32" t="s">
        <v>117</v>
      </c>
      <c r="G19" s="32"/>
      <c r="H19" s="84"/>
      <c r="I19" s="85"/>
      <c r="J19" s="235">
        <f t="shared" ref="J19:L19" si="1">J15/J$42*100</f>
        <v>29234.08805315023</v>
      </c>
      <c r="K19" s="235">
        <f t="shared" si="1"/>
        <v>28365.677715932019</v>
      </c>
      <c r="L19" s="235">
        <f t="shared" si="1"/>
        <v>28125.087285536705</v>
      </c>
      <c r="M19" s="235">
        <f>M15/M$42*100</f>
        <v>28538.458816462553</v>
      </c>
      <c r="N19" s="235" t="s">
        <v>64</v>
      </c>
      <c r="O19" s="235" t="s">
        <v>64</v>
      </c>
      <c r="P19" s="189" t="s">
        <v>64</v>
      </c>
      <c r="Q19" s="189" t="s">
        <v>64</v>
      </c>
      <c r="R19" s="508" t="s">
        <v>64</v>
      </c>
      <c r="S19" s="508" t="s">
        <v>64</v>
      </c>
      <c r="T19" s="311" t="s">
        <v>64</v>
      </c>
      <c r="U19" s="53"/>
    </row>
    <row r="20" spans="3:29" ht="13.5" thickBot="1" x14ac:dyDescent="0.25">
      <c r="C20" s="20"/>
      <c r="D20" s="39"/>
      <c r="E20" s="589"/>
      <c r="F20" s="40" t="s">
        <v>118</v>
      </c>
      <c r="G20" s="40"/>
      <c r="H20" s="41"/>
      <c r="I20" s="42"/>
      <c r="J20" s="237">
        <f t="shared" ref="J20:L20" si="2">J16/J$42*100</f>
        <v>23897.287812591145</v>
      </c>
      <c r="K20" s="237">
        <f t="shared" si="2"/>
        <v>24829.708177902532</v>
      </c>
      <c r="L20" s="237">
        <f t="shared" si="2"/>
        <v>24658.812304152256</v>
      </c>
      <c r="M20" s="237">
        <f>M16/M$42*100</f>
        <v>24980.475258501763</v>
      </c>
      <c r="N20" s="237" t="s">
        <v>64</v>
      </c>
      <c r="O20" s="237" t="s">
        <v>64</v>
      </c>
      <c r="P20" s="237" t="s">
        <v>64</v>
      </c>
      <c r="Q20" s="316" t="s">
        <v>64</v>
      </c>
      <c r="R20" s="508" t="s">
        <v>64</v>
      </c>
      <c r="S20" s="508" t="s">
        <v>64</v>
      </c>
      <c r="T20" s="311" t="s">
        <v>64</v>
      </c>
      <c r="U20" s="53"/>
    </row>
    <row r="21" spans="3:29" ht="13.5" thickBot="1" x14ac:dyDescent="0.25">
      <c r="D21" s="72" t="s">
        <v>119</v>
      </c>
      <c r="E21" s="89"/>
      <c r="F21" s="89"/>
      <c r="G21" s="89"/>
      <c r="H21" s="89"/>
      <c r="I21" s="89"/>
      <c r="J21" s="95"/>
      <c r="K21" s="95"/>
      <c r="L21" s="95"/>
      <c r="M21" s="95"/>
      <c r="N21" s="95"/>
      <c r="O21" s="95"/>
      <c r="P21" s="315"/>
      <c r="Q21" s="315"/>
      <c r="R21" s="315"/>
      <c r="S21" s="315"/>
      <c r="T21" s="96"/>
    </row>
    <row r="22" spans="3:29" ht="13.5" thickBot="1" x14ac:dyDescent="0.25">
      <c r="D22" s="157" t="s">
        <v>143</v>
      </c>
      <c r="E22" s="89"/>
      <c r="F22" s="89"/>
      <c r="G22" s="89"/>
      <c r="H22" s="89"/>
      <c r="I22" s="89"/>
      <c r="J22" s="187"/>
      <c r="K22" s="187"/>
      <c r="L22" s="187"/>
      <c r="M22" s="187"/>
      <c r="N22" s="187"/>
      <c r="O22" s="187"/>
      <c r="P22" s="317"/>
      <c r="Q22" s="317"/>
      <c r="R22" s="317"/>
      <c r="S22" s="317"/>
      <c r="T22" s="188"/>
    </row>
    <row r="23" spans="3:29" ht="13.5" thickBot="1" x14ac:dyDescent="0.25">
      <c r="D23" s="72" t="s">
        <v>74</v>
      </c>
      <c r="E23" s="73"/>
      <c r="F23" s="73"/>
      <c r="G23" s="73"/>
      <c r="H23" s="73"/>
      <c r="I23" s="73"/>
      <c r="J23" s="95"/>
      <c r="K23" s="95"/>
      <c r="L23" s="95"/>
      <c r="M23" s="95"/>
      <c r="N23" s="95"/>
      <c r="O23" s="95"/>
      <c r="P23" s="315" t="s">
        <v>64</v>
      </c>
      <c r="Q23" s="315" t="s">
        <v>64</v>
      </c>
      <c r="R23" s="315"/>
      <c r="S23" s="315"/>
      <c r="T23" s="96"/>
    </row>
    <row r="24" spans="3:29" x14ac:dyDescent="0.2">
      <c r="D24" s="110"/>
      <c r="E24" s="185" t="s">
        <v>73</v>
      </c>
      <c r="F24" s="83"/>
      <c r="G24" s="83"/>
      <c r="H24" s="84"/>
      <c r="I24" s="85"/>
      <c r="J24" s="234">
        <v>23540.885861557021</v>
      </c>
      <c r="K24" s="234">
        <v>24004.964076417753</v>
      </c>
      <c r="L24" s="234">
        <v>24176.172234525806</v>
      </c>
      <c r="M24" s="234">
        <v>24754.630930538027</v>
      </c>
      <c r="N24" s="234" t="s">
        <v>64</v>
      </c>
      <c r="O24" s="234" t="s">
        <v>64</v>
      </c>
      <c r="P24" s="202" t="s">
        <v>64</v>
      </c>
      <c r="Q24" s="202" t="s">
        <v>64</v>
      </c>
      <c r="R24" s="507" t="s">
        <v>64</v>
      </c>
      <c r="S24" s="507" t="s">
        <v>64</v>
      </c>
      <c r="T24" s="310" t="s">
        <v>64</v>
      </c>
    </row>
    <row r="25" spans="3:29" x14ac:dyDescent="0.2">
      <c r="D25" s="108"/>
      <c r="E25" s="598" t="s">
        <v>116</v>
      </c>
      <c r="F25" s="83" t="s">
        <v>117</v>
      </c>
      <c r="G25" s="83"/>
      <c r="H25" s="84"/>
      <c r="I25" s="85"/>
      <c r="J25" s="235">
        <v>27732.823877823317</v>
      </c>
      <c r="K25" s="235">
        <v>27952.890016098449</v>
      </c>
      <c r="L25" s="235">
        <v>28167.198554042345</v>
      </c>
      <c r="M25" s="235">
        <v>29118.164102940984</v>
      </c>
      <c r="N25" s="235" t="s">
        <v>64</v>
      </c>
      <c r="O25" s="235" t="s">
        <v>64</v>
      </c>
      <c r="P25" s="189" t="s">
        <v>64</v>
      </c>
      <c r="Q25" s="189" t="s">
        <v>64</v>
      </c>
      <c r="R25" s="508" t="s">
        <v>64</v>
      </c>
      <c r="S25" s="508" t="s">
        <v>64</v>
      </c>
      <c r="T25" s="311" t="s">
        <v>64</v>
      </c>
    </row>
    <row r="26" spans="3:29" ht="13.5" thickBot="1" x14ac:dyDescent="0.25">
      <c r="D26" s="39"/>
      <c r="E26" s="599"/>
      <c r="F26" s="40" t="s">
        <v>118</v>
      </c>
      <c r="G26" s="40"/>
      <c r="H26" s="41"/>
      <c r="I26" s="42"/>
      <c r="J26" s="236">
        <v>22656.274051419128</v>
      </c>
      <c r="K26" s="236">
        <v>24296.861902722914</v>
      </c>
      <c r="L26" s="236">
        <v>24506.139446945734</v>
      </c>
      <c r="M26" s="236">
        <v>24898.877782181513</v>
      </c>
      <c r="N26" s="236" t="s">
        <v>64</v>
      </c>
      <c r="O26" s="236" t="s">
        <v>64</v>
      </c>
      <c r="P26" s="236" t="s">
        <v>64</v>
      </c>
      <c r="Q26" s="109" t="s">
        <v>64</v>
      </c>
      <c r="R26" s="509" t="s">
        <v>64</v>
      </c>
      <c r="S26" s="509" t="s">
        <v>64</v>
      </c>
      <c r="T26" s="312" t="s">
        <v>64</v>
      </c>
    </row>
    <row r="27" spans="3:29" ht="13.5" thickBot="1" x14ac:dyDescent="0.25">
      <c r="D27" s="101" t="s">
        <v>195</v>
      </c>
      <c r="E27" s="89"/>
      <c r="F27" s="89"/>
      <c r="G27" s="89"/>
      <c r="H27" s="89"/>
      <c r="I27" s="89"/>
      <c r="J27" s="96"/>
      <c r="K27" s="96"/>
      <c r="L27" s="96"/>
      <c r="M27" s="96"/>
      <c r="N27" s="96"/>
      <c r="O27" s="95"/>
      <c r="P27" s="315" t="s">
        <v>64</v>
      </c>
      <c r="Q27" s="315" t="s">
        <v>64</v>
      </c>
      <c r="R27" s="315"/>
      <c r="S27" s="315"/>
      <c r="T27" s="96"/>
    </row>
    <row r="28" spans="3:29" x14ac:dyDescent="0.2">
      <c r="D28" s="110"/>
      <c r="E28" s="185" t="s">
        <v>73</v>
      </c>
      <c r="F28" s="83"/>
      <c r="G28" s="83"/>
      <c r="H28" s="84"/>
      <c r="I28" s="85"/>
      <c r="J28" s="234">
        <f t="shared" ref="J28:L30" si="3">J24/J$42*100</f>
        <v>24832.158081811205</v>
      </c>
      <c r="K28" s="234">
        <f t="shared" si="3"/>
        <v>24519.88158980363</v>
      </c>
      <c r="L28" s="234">
        <f t="shared" si="3"/>
        <v>24346.598423490239</v>
      </c>
      <c r="M28" s="234">
        <f>M24/M$42*100</f>
        <v>24829.118285394212</v>
      </c>
      <c r="N28" s="234" t="s">
        <v>64</v>
      </c>
      <c r="O28" s="234" t="s">
        <v>64</v>
      </c>
      <c r="P28" s="202" t="s">
        <v>64</v>
      </c>
      <c r="Q28" s="202" t="s">
        <v>64</v>
      </c>
      <c r="R28" s="507" t="s">
        <v>64</v>
      </c>
      <c r="S28" s="507" t="s">
        <v>64</v>
      </c>
      <c r="T28" s="310" t="s">
        <v>64</v>
      </c>
      <c r="AC28" s="112"/>
    </row>
    <row r="29" spans="3:29" x14ac:dyDescent="0.2">
      <c r="D29" s="108"/>
      <c r="E29" s="598" t="s">
        <v>116</v>
      </c>
      <c r="F29" s="32" t="s">
        <v>117</v>
      </c>
      <c r="G29" s="32"/>
      <c r="H29" s="84"/>
      <c r="I29" s="85"/>
      <c r="J29" s="235">
        <f t="shared" si="3"/>
        <v>29254.033626395903</v>
      </c>
      <c r="K29" s="235">
        <f t="shared" si="3"/>
        <v>28552.492355565319</v>
      </c>
      <c r="L29" s="235">
        <f t="shared" si="3"/>
        <v>28365.75886610508</v>
      </c>
      <c r="M29" s="235">
        <f>M25/M$42*100</f>
        <v>29205.781447282832</v>
      </c>
      <c r="N29" s="235" t="s">
        <v>64</v>
      </c>
      <c r="O29" s="235" t="s">
        <v>64</v>
      </c>
      <c r="P29" s="189" t="s">
        <v>64</v>
      </c>
      <c r="Q29" s="189" t="s">
        <v>64</v>
      </c>
      <c r="R29" s="508" t="s">
        <v>64</v>
      </c>
      <c r="S29" s="508" t="s">
        <v>64</v>
      </c>
      <c r="T29" s="311" t="s">
        <v>64</v>
      </c>
    </row>
    <row r="30" spans="3:29" ht="13.5" thickBot="1" x14ac:dyDescent="0.25">
      <c r="D30" s="39"/>
      <c r="E30" s="589"/>
      <c r="F30" s="40" t="s">
        <v>118</v>
      </c>
      <c r="G30" s="40"/>
      <c r="H30" s="41"/>
      <c r="I30" s="42"/>
      <c r="J30" s="237">
        <f t="shared" si="3"/>
        <v>23899.023260990642</v>
      </c>
      <c r="K30" s="237">
        <f t="shared" si="3"/>
        <v>24818.040758654661</v>
      </c>
      <c r="L30" s="237">
        <f t="shared" si="3"/>
        <v>24678.891688767104</v>
      </c>
      <c r="M30" s="237">
        <f>M26/M$42*100</f>
        <v>24973.799179720674</v>
      </c>
      <c r="N30" s="237" t="s">
        <v>64</v>
      </c>
      <c r="O30" s="237" t="s">
        <v>64</v>
      </c>
      <c r="P30" s="237" t="s">
        <v>64</v>
      </c>
      <c r="Q30" s="316" t="s">
        <v>64</v>
      </c>
      <c r="R30" s="508" t="s">
        <v>64</v>
      </c>
      <c r="S30" s="508" t="s">
        <v>64</v>
      </c>
      <c r="T30" s="311" t="s">
        <v>64</v>
      </c>
    </row>
    <row r="31" spans="3:29" ht="13.5" thickBot="1" x14ac:dyDescent="0.25">
      <c r="D31" s="72" t="s">
        <v>120</v>
      </c>
      <c r="E31" s="89"/>
      <c r="F31" s="89"/>
      <c r="G31" s="89"/>
      <c r="H31" s="89"/>
      <c r="I31" s="89"/>
      <c r="J31" s="95"/>
      <c r="K31" s="95"/>
      <c r="L31" s="95"/>
      <c r="M31" s="95"/>
      <c r="N31" s="95"/>
      <c r="O31" s="95"/>
      <c r="P31" s="315"/>
      <c r="Q31" s="315"/>
      <c r="R31" s="315"/>
      <c r="S31" s="315"/>
      <c r="T31" s="96"/>
    </row>
    <row r="32" spans="3:29" ht="13.5" thickBot="1" x14ac:dyDescent="0.25">
      <c r="D32" s="157" t="s">
        <v>153</v>
      </c>
      <c r="E32" s="89"/>
      <c r="F32" s="89"/>
      <c r="G32" s="89"/>
      <c r="H32" s="89"/>
      <c r="I32" s="89"/>
      <c r="J32" s="187"/>
      <c r="K32" s="187"/>
      <c r="L32" s="187"/>
      <c r="M32" s="187"/>
      <c r="N32" s="187"/>
      <c r="O32" s="187"/>
      <c r="P32" s="317"/>
      <c r="Q32" s="317"/>
      <c r="R32" s="317"/>
      <c r="S32" s="317"/>
      <c r="T32" s="188"/>
    </row>
    <row r="33" spans="4:30" ht="13.5" thickBot="1" x14ac:dyDescent="0.25">
      <c r="D33" s="72" t="s">
        <v>74</v>
      </c>
      <c r="E33" s="73"/>
      <c r="F33" s="73"/>
      <c r="G33" s="73"/>
      <c r="H33" s="73"/>
      <c r="I33" s="73"/>
      <c r="J33" s="95"/>
      <c r="K33" s="95"/>
      <c r="L33" s="95"/>
      <c r="M33" s="95"/>
      <c r="N33" s="95"/>
      <c r="O33" s="95"/>
      <c r="P33" s="315" t="s">
        <v>64</v>
      </c>
      <c r="Q33" s="315" t="s">
        <v>64</v>
      </c>
      <c r="R33" s="315"/>
      <c r="S33" s="315"/>
      <c r="T33" s="96"/>
    </row>
    <row r="34" spans="4:30" x14ac:dyDescent="0.2">
      <c r="D34" s="110"/>
      <c r="E34" s="185" t="s">
        <v>73</v>
      </c>
      <c r="F34" s="83"/>
      <c r="G34" s="83"/>
      <c r="H34" s="84"/>
      <c r="I34" s="85"/>
      <c r="J34" s="234">
        <v>25443.955891866583</v>
      </c>
      <c r="K34" s="234">
        <v>25428.877752925688</v>
      </c>
      <c r="L34" s="234">
        <v>25543.850890635524</v>
      </c>
      <c r="M34" s="234">
        <v>25936.410562976464</v>
      </c>
      <c r="N34" s="234" t="s">
        <v>64</v>
      </c>
      <c r="O34" s="234" t="s">
        <v>64</v>
      </c>
      <c r="P34" s="202" t="s">
        <v>64</v>
      </c>
      <c r="Q34" s="202" t="s">
        <v>64</v>
      </c>
      <c r="R34" s="507" t="s">
        <v>64</v>
      </c>
      <c r="S34" s="507" t="s">
        <v>64</v>
      </c>
      <c r="T34" s="310" t="s">
        <v>64</v>
      </c>
    </row>
    <row r="35" spans="4:30" x14ac:dyDescent="0.2">
      <c r="D35" s="108"/>
      <c r="E35" s="598" t="s">
        <v>116</v>
      </c>
      <c r="F35" s="83" t="s">
        <v>117</v>
      </c>
      <c r="G35" s="83"/>
      <c r="H35" s="84"/>
      <c r="I35" s="85"/>
      <c r="J35" s="235">
        <v>27705.469345522633</v>
      </c>
      <c r="K35" s="235">
        <v>27704.4140711541</v>
      </c>
      <c r="L35" s="235">
        <v>27843.817244140042</v>
      </c>
      <c r="M35" s="235">
        <v>28221.730240559784</v>
      </c>
      <c r="N35" s="235" t="s">
        <v>64</v>
      </c>
      <c r="O35" s="235" t="s">
        <v>64</v>
      </c>
      <c r="P35" s="189" t="s">
        <v>64</v>
      </c>
      <c r="Q35" s="189" t="s">
        <v>64</v>
      </c>
      <c r="R35" s="508" t="s">
        <v>64</v>
      </c>
      <c r="S35" s="508" t="s">
        <v>64</v>
      </c>
      <c r="T35" s="311" t="s">
        <v>64</v>
      </c>
    </row>
    <row r="36" spans="4:30" ht="13.5" thickBot="1" x14ac:dyDescent="0.25">
      <c r="D36" s="39"/>
      <c r="E36" s="599"/>
      <c r="F36" s="40" t="s">
        <v>118</v>
      </c>
      <c r="G36" s="40"/>
      <c r="H36" s="41"/>
      <c r="I36" s="42"/>
      <c r="J36" s="236">
        <v>21728.656725749479</v>
      </c>
      <c r="K36" s="236">
        <v>24552.410470477058</v>
      </c>
      <c r="L36" s="236">
        <v>24059.43135883888</v>
      </c>
      <c r="M36" s="236">
        <v>25031.355842506353</v>
      </c>
      <c r="N36" s="236" t="s">
        <v>64</v>
      </c>
      <c r="O36" s="236" t="s">
        <v>64</v>
      </c>
      <c r="P36" s="236" t="s">
        <v>64</v>
      </c>
      <c r="Q36" s="109" t="s">
        <v>64</v>
      </c>
      <c r="R36" s="509" t="s">
        <v>64</v>
      </c>
      <c r="S36" s="509" t="s">
        <v>64</v>
      </c>
      <c r="T36" s="312" t="s">
        <v>64</v>
      </c>
    </row>
    <row r="37" spans="4:30" ht="13.5" thickBot="1" x14ac:dyDescent="0.25">
      <c r="D37" s="101" t="s">
        <v>195</v>
      </c>
      <c r="E37" s="89"/>
      <c r="F37" s="89"/>
      <c r="G37" s="89"/>
      <c r="H37" s="89"/>
      <c r="I37" s="89"/>
      <c r="J37" s="96"/>
      <c r="K37" s="96"/>
      <c r="L37" s="96"/>
      <c r="M37" s="96"/>
      <c r="N37" s="96"/>
      <c r="O37" s="95"/>
      <c r="P37" s="315" t="s">
        <v>64</v>
      </c>
      <c r="Q37" s="315" t="s">
        <v>64</v>
      </c>
      <c r="R37" s="315"/>
      <c r="S37" s="315"/>
      <c r="T37" s="96"/>
    </row>
    <row r="38" spans="4:30" x14ac:dyDescent="0.2">
      <c r="D38" s="110"/>
      <c r="E38" s="185" t="s">
        <v>73</v>
      </c>
      <c r="F38" s="83"/>
      <c r="G38" s="83"/>
      <c r="H38" s="84"/>
      <c r="I38" s="85"/>
      <c r="J38" s="234">
        <f t="shared" ref="J38:L40" si="4">J34/J$42*100</f>
        <v>26839.615919690488</v>
      </c>
      <c r="K38" s="234">
        <f t="shared" si="4"/>
        <v>25974.338869178435</v>
      </c>
      <c r="L38" s="234">
        <f t="shared" si="4"/>
        <v>25723.918318867596</v>
      </c>
      <c r="M38" s="234">
        <f>M34/M$42*100</f>
        <v>26014.453924750716</v>
      </c>
      <c r="N38" s="234" t="s">
        <v>64</v>
      </c>
      <c r="O38" s="234" t="s">
        <v>64</v>
      </c>
      <c r="P38" s="202" t="s">
        <v>64</v>
      </c>
      <c r="Q38" s="202" t="s">
        <v>64</v>
      </c>
      <c r="R38" s="507" t="s">
        <v>64</v>
      </c>
      <c r="S38" s="507" t="s">
        <v>64</v>
      </c>
      <c r="T38" s="310" t="s">
        <v>64</v>
      </c>
      <c r="AC38" s="112"/>
      <c r="AD38" s="112"/>
    </row>
    <row r="39" spans="4:30" x14ac:dyDescent="0.2">
      <c r="D39" s="108"/>
      <c r="E39" s="598" t="s">
        <v>116</v>
      </c>
      <c r="F39" s="32" t="s">
        <v>117</v>
      </c>
      <c r="G39" s="32"/>
      <c r="H39" s="84"/>
      <c r="I39" s="85"/>
      <c r="J39" s="235">
        <f t="shared" si="4"/>
        <v>29225.178634517546</v>
      </c>
      <c r="K39" s="235">
        <f t="shared" si="4"/>
        <v>28298.686487389274</v>
      </c>
      <c r="L39" s="235">
        <f t="shared" si="4"/>
        <v>28040.097929647578</v>
      </c>
      <c r="M39" s="235">
        <f>M35/M$42*100</f>
        <v>28306.650191133183</v>
      </c>
      <c r="N39" s="235" t="s">
        <v>64</v>
      </c>
      <c r="O39" s="235" t="s">
        <v>64</v>
      </c>
      <c r="P39" s="189" t="s">
        <v>64</v>
      </c>
      <c r="Q39" s="189" t="s">
        <v>64</v>
      </c>
      <c r="R39" s="508" t="s">
        <v>64</v>
      </c>
      <c r="S39" s="508" t="s">
        <v>64</v>
      </c>
      <c r="T39" s="311" t="s">
        <v>64</v>
      </c>
    </row>
    <row r="40" spans="4:30" ht="13.5" thickBot="1" x14ac:dyDescent="0.25">
      <c r="D40" s="39"/>
      <c r="E40" s="589"/>
      <c r="F40" s="40" t="s">
        <v>118</v>
      </c>
      <c r="G40" s="40"/>
      <c r="H40" s="41"/>
      <c r="I40" s="42"/>
      <c r="J40" s="237">
        <f t="shared" si="4"/>
        <v>22920.52397230958</v>
      </c>
      <c r="K40" s="237">
        <f t="shared" si="4"/>
        <v>25079.070960650723</v>
      </c>
      <c r="L40" s="237">
        <f t="shared" si="4"/>
        <v>24229.034601046202</v>
      </c>
      <c r="M40" s="237">
        <f>M36/M$42*100</f>
        <v>25106.675870116702</v>
      </c>
      <c r="N40" s="237" t="s">
        <v>64</v>
      </c>
      <c r="O40" s="237" t="s">
        <v>64</v>
      </c>
      <c r="P40" s="237" t="s">
        <v>64</v>
      </c>
      <c r="Q40" s="316" t="s">
        <v>64</v>
      </c>
      <c r="R40" s="508" t="s">
        <v>64</v>
      </c>
      <c r="S40" s="508" t="s">
        <v>64</v>
      </c>
      <c r="T40" s="311" t="s">
        <v>64</v>
      </c>
    </row>
    <row r="41" spans="4:30" ht="13.5" thickBot="1" x14ac:dyDescent="0.25">
      <c r="D41" s="101" t="s">
        <v>75</v>
      </c>
      <c r="E41" s="89"/>
      <c r="F41" s="89"/>
      <c r="G41" s="89"/>
      <c r="H41" s="89"/>
      <c r="I41" s="89"/>
      <c r="J41" s="96"/>
      <c r="K41" s="96"/>
      <c r="L41" s="96"/>
      <c r="M41" s="96"/>
      <c r="N41" s="96"/>
      <c r="O41" s="95"/>
      <c r="P41" s="315"/>
      <c r="Q41" s="315"/>
      <c r="R41" s="315"/>
      <c r="S41" s="315"/>
      <c r="T41" s="96"/>
    </row>
    <row r="42" spans="4:30" ht="26.25" customHeight="1" x14ac:dyDescent="0.2">
      <c r="D42" s="90"/>
      <c r="E42" s="600" t="s">
        <v>196</v>
      </c>
      <c r="F42" s="600"/>
      <c r="G42" s="600"/>
      <c r="H42" s="600"/>
      <c r="I42" s="601"/>
      <c r="J42" s="301">
        <v>94.8</v>
      </c>
      <c r="K42" s="301">
        <v>97.9</v>
      </c>
      <c r="L42" s="301">
        <v>99.3</v>
      </c>
      <c r="M42" s="301">
        <v>99.7</v>
      </c>
      <c r="N42" s="301">
        <v>100</v>
      </c>
      <c r="O42" s="301">
        <v>100.7</v>
      </c>
      <c r="P42" s="300">
        <v>103.1</v>
      </c>
      <c r="Q42" s="300">
        <v>105.3</v>
      </c>
      <c r="R42" s="300">
        <v>108.3</v>
      </c>
      <c r="S42" s="300">
        <v>111.8</v>
      </c>
      <c r="T42" s="313">
        <v>115.1</v>
      </c>
      <c r="Z42" s="112"/>
    </row>
    <row r="43" spans="4:30" ht="13.5" thickBot="1" x14ac:dyDescent="0.25">
      <c r="D43" s="88"/>
      <c r="E43" s="40" t="s">
        <v>135</v>
      </c>
      <c r="F43" s="40"/>
      <c r="G43" s="40"/>
      <c r="H43" s="41"/>
      <c r="I43" s="42"/>
      <c r="J43" s="303">
        <v>1.9E-2</v>
      </c>
      <c r="K43" s="303">
        <v>3.3000000000000002E-2</v>
      </c>
      <c r="L43" s="303">
        <v>1.4E-2</v>
      </c>
      <c r="M43" s="303">
        <v>4.0000000000000001E-3</v>
      </c>
      <c r="N43" s="303">
        <v>3.0000000000000001E-3</v>
      </c>
      <c r="O43" s="303">
        <v>7.0000000000000001E-3</v>
      </c>
      <c r="P43" s="302">
        <v>2.5000000000000001E-2</v>
      </c>
      <c r="Q43" s="302">
        <v>2.1000000000000001E-2</v>
      </c>
      <c r="R43" s="302">
        <v>2.8000000000000001E-2</v>
      </c>
      <c r="S43" s="302">
        <v>3.2000000000000001E-2</v>
      </c>
      <c r="T43" s="314">
        <v>3.7999999999999999E-2</v>
      </c>
    </row>
    <row r="44" spans="4:30" ht="13.5" x14ac:dyDescent="0.25">
      <c r="D44" s="54" t="s">
        <v>79</v>
      </c>
      <c r="E44" s="55"/>
      <c r="F44" s="55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43" t="s">
        <v>176</v>
      </c>
    </row>
    <row r="45" spans="4:30" x14ac:dyDescent="0.25">
      <c r="D45" s="205" t="s">
        <v>131</v>
      </c>
      <c r="E45" s="597" t="s">
        <v>132</v>
      </c>
      <c r="F45" s="597"/>
      <c r="G45" s="597"/>
      <c r="H45" s="597"/>
      <c r="I45" s="597"/>
      <c r="J45" s="597"/>
      <c r="K45" s="597"/>
      <c r="L45" s="597"/>
      <c r="M45" s="597"/>
      <c r="N45" s="597"/>
      <c r="O45" s="597"/>
      <c r="P45" s="597"/>
      <c r="Q45" s="597"/>
      <c r="R45" s="597"/>
      <c r="S45" s="597"/>
      <c r="T45" s="597"/>
    </row>
    <row r="46" spans="4:30" x14ac:dyDescent="0.2">
      <c r="D46" s="44" t="s">
        <v>61</v>
      </c>
      <c r="E46" s="597" t="s">
        <v>133</v>
      </c>
      <c r="F46" s="597"/>
      <c r="G46" s="597"/>
      <c r="H46" s="597"/>
      <c r="I46" s="597"/>
      <c r="J46" s="597"/>
      <c r="K46" s="597"/>
      <c r="L46" s="597"/>
      <c r="M46" s="597"/>
      <c r="N46" s="597"/>
      <c r="O46" s="597"/>
      <c r="P46" s="597"/>
      <c r="Q46" s="597"/>
      <c r="R46" s="597"/>
      <c r="S46" s="597"/>
      <c r="T46" s="597"/>
    </row>
    <row r="47" spans="4:30" x14ac:dyDescent="0.2">
      <c r="D47" s="44" t="s">
        <v>141</v>
      </c>
      <c r="E47" s="597" t="s">
        <v>150</v>
      </c>
      <c r="F47" s="597"/>
      <c r="G47" s="597"/>
      <c r="H47" s="597"/>
      <c r="I47" s="597"/>
      <c r="J47" s="597"/>
      <c r="K47" s="597"/>
      <c r="L47" s="597"/>
      <c r="M47" s="597"/>
      <c r="N47" s="597"/>
      <c r="O47" s="597"/>
      <c r="P47" s="597"/>
      <c r="Q47" s="597"/>
      <c r="R47" s="597"/>
      <c r="S47" s="597"/>
      <c r="T47" s="597"/>
    </row>
    <row r="48" spans="4:30" x14ac:dyDescent="0.2">
      <c r="D48" s="44" t="s">
        <v>149</v>
      </c>
      <c r="E48" s="597" t="s">
        <v>190</v>
      </c>
      <c r="F48" s="597"/>
      <c r="G48" s="597"/>
      <c r="H48" s="597"/>
      <c r="I48" s="597"/>
      <c r="J48" s="597"/>
      <c r="K48" s="597"/>
      <c r="L48" s="597"/>
      <c r="M48" s="597"/>
      <c r="N48" s="597"/>
      <c r="O48" s="597"/>
      <c r="P48" s="597"/>
      <c r="Q48" s="597"/>
      <c r="R48" s="597"/>
      <c r="S48" s="597"/>
      <c r="T48" s="597"/>
    </row>
    <row r="50" spans="10:19" x14ac:dyDescent="0.2">
      <c r="J50" s="207"/>
      <c r="K50" s="207"/>
      <c r="L50" s="207"/>
      <c r="M50" s="207"/>
      <c r="N50" s="207"/>
      <c r="O50" s="207"/>
      <c r="P50" s="207"/>
      <c r="Q50" s="207"/>
      <c r="R50" s="207"/>
      <c r="S50" s="207"/>
    </row>
    <row r="51" spans="10:19" x14ac:dyDescent="0.2">
      <c r="J51" s="207"/>
      <c r="K51" s="207"/>
      <c r="L51" s="207"/>
      <c r="M51" s="207"/>
      <c r="N51" s="207"/>
      <c r="O51" s="207"/>
      <c r="P51" s="207"/>
      <c r="Q51" s="207"/>
      <c r="R51" s="207"/>
      <c r="S51" s="207"/>
    </row>
    <row r="52" spans="10:19" x14ac:dyDescent="0.2">
      <c r="J52" s="206"/>
      <c r="K52" s="206"/>
      <c r="L52" s="206"/>
      <c r="M52" s="206"/>
      <c r="N52" s="206"/>
      <c r="O52" s="206"/>
      <c r="P52" s="206"/>
      <c r="Q52" s="206"/>
      <c r="R52" s="206"/>
      <c r="S52" s="206"/>
    </row>
    <row r="53" spans="10:19" x14ac:dyDescent="0.2">
      <c r="J53" s="206"/>
      <c r="K53" s="206"/>
      <c r="L53" s="206"/>
      <c r="M53" s="206"/>
      <c r="N53" s="206"/>
      <c r="O53" s="206"/>
      <c r="P53" s="206"/>
      <c r="Q53" s="206"/>
      <c r="R53" s="206"/>
      <c r="S53" s="206"/>
    </row>
    <row r="54" spans="10:19" x14ac:dyDescent="0.2">
      <c r="J54" s="207"/>
      <c r="K54" s="207"/>
      <c r="L54" s="207"/>
      <c r="M54" s="207"/>
      <c r="N54" s="207"/>
      <c r="O54" s="207"/>
      <c r="P54" s="207"/>
      <c r="Q54" s="207"/>
      <c r="R54" s="207"/>
      <c r="S54" s="207"/>
    </row>
    <row r="55" spans="10:19" x14ac:dyDescent="0.2">
      <c r="J55" s="207"/>
      <c r="K55" s="207"/>
      <c r="L55" s="207"/>
      <c r="M55" s="207"/>
      <c r="N55" s="207"/>
      <c r="O55" s="207"/>
      <c r="P55" s="207"/>
      <c r="Q55" s="207"/>
      <c r="R55" s="207"/>
      <c r="S55" s="207"/>
    </row>
    <row r="56" spans="10:19" x14ac:dyDescent="0.2">
      <c r="J56" s="207"/>
      <c r="K56" s="207"/>
      <c r="L56" s="207"/>
      <c r="M56" s="207"/>
      <c r="N56" s="207"/>
      <c r="O56" s="207"/>
      <c r="P56" s="207"/>
      <c r="Q56" s="207"/>
      <c r="R56" s="207"/>
      <c r="S56" s="207"/>
    </row>
    <row r="57" spans="10:19" x14ac:dyDescent="0.2">
      <c r="J57" s="206"/>
      <c r="K57" s="206"/>
      <c r="L57" s="206"/>
      <c r="M57" s="206"/>
      <c r="N57" s="206"/>
      <c r="O57" s="206"/>
      <c r="P57" s="206"/>
      <c r="Q57" s="206"/>
      <c r="R57" s="206"/>
      <c r="S57" s="206"/>
    </row>
    <row r="58" spans="10:19" x14ac:dyDescent="0.2">
      <c r="J58" s="206"/>
      <c r="K58" s="206"/>
      <c r="L58" s="206"/>
      <c r="M58" s="206"/>
      <c r="N58" s="206"/>
      <c r="O58" s="206"/>
      <c r="P58" s="206"/>
      <c r="Q58" s="206"/>
      <c r="R58" s="206"/>
      <c r="S58" s="206"/>
    </row>
    <row r="59" spans="10:19" x14ac:dyDescent="0.2">
      <c r="J59" s="207"/>
      <c r="K59" s="207"/>
      <c r="L59" s="207"/>
      <c r="M59" s="207"/>
      <c r="N59" s="207"/>
      <c r="O59" s="207"/>
      <c r="P59" s="207"/>
      <c r="Q59" s="207"/>
      <c r="R59" s="207"/>
      <c r="S59" s="207"/>
    </row>
    <row r="61" spans="10:19" x14ac:dyDescent="0.2">
      <c r="J61" s="207"/>
      <c r="K61" s="207"/>
      <c r="L61" s="207"/>
      <c r="M61" s="207"/>
      <c r="N61" s="207"/>
      <c r="O61" s="207"/>
      <c r="P61" s="207"/>
      <c r="Q61" s="207"/>
      <c r="R61" s="207"/>
      <c r="S61" s="207"/>
    </row>
    <row r="62" spans="10:19" x14ac:dyDescent="0.2">
      <c r="J62" s="207"/>
      <c r="K62" s="207"/>
      <c r="L62" s="207"/>
      <c r="M62" s="207"/>
      <c r="N62" s="207"/>
      <c r="O62" s="207"/>
      <c r="P62" s="207"/>
      <c r="Q62" s="207"/>
      <c r="R62" s="207"/>
      <c r="S62" s="207"/>
    </row>
    <row r="64" spans="10:19" x14ac:dyDescent="0.2">
      <c r="J64" s="207"/>
      <c r="K64" s="207"/>
      <c r="L64" s="207"/>
      <c r="M64" s="207"/>
      <c r="N64" s="207"/>
      <c r="O64" s="207"/>
      <c r="P64" s="207"/>
      <c r="Q64" s="207"/>
      <c r="R64" s="207"/>
      <c r="S64" s="207"/>
    </row>
    <row r="65" spans="10:19" x14ac:dyDescent="0.2">
      <c r="J65" s="207"/>
      <c r="K65" s="207"/>
      <c r="L65" s="207"/>
      <c r="M65" s="207"/>
      <c r="N65" s="207"/>
      <c r="O65" s="207"/>
      <c r="P65" s="207"/>
      <c r="Q65" s="207"/>
      <c r="R65" s="207"/>
      <c r="S65" s="207"/>
    </row>
  </sheetData>
  <mergeCells count="23">
    <mergeCell ref="R7:R10"/>
    <mergeCell ref="S7:S10"/>
    <mergeCell ref="D7:I11"/>
    <mergeCell ref="E15:E16"/>
    <mergeCell ref="O7:O10"/>
    <mergeCell ref="P7:P10"/>
    <mergeCell ref="Q7:Q10"/>
    <mergeCell ref="E48:T48"/>
    <mergeCell ref="T7:T10"/>
    <mergeCell ref="E29:E30"/>
    <mergeCell ref="E47:T47"/>
    <mergeCell ref="J7:J10"/>
    <mergeCell ref="E46:T46"/>
    <mergeCell ref="E39:E40"/>
    <mergeCell ref="N7:N10"/>
    <mergeCell ref="M7:M10"/>
    <mergeCell ref="K7:K10"/>
    <mergeCell ref="L7:L10"/>
    <mergeCell ref="E42:I42"/>
    <mergeCell ref="E45:T45"/>
    <mergeCell ref="E19:E20"/>
    <mergeCell ref="E35:E36"/>
    <mergeCell ref="E25:E26"/>
  </mergeCells>
  <phoneticPr fontId="0" type="noConversion"/>
  <conditionalFormatting sqref="D6">
    <cfRule type="cellIs" dxfId="13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V6=" "</formula>
    </cfRule>
  </conditionalFormatting>
  <conditionalFormatting sqref="T44">
    <cfRule type="expression" dxfId="11" priority="2" stopIfTrue="1">
      <formula>V44="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  <rowBreaks count="1" manualBreakCount="1">
    <brk id="40" min="3" max="1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5">
    <pageSetUpPr autoPageBreaks="0"/>
  </sheetPr>
  <dimension ref="A1:AD5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46" hidden="1" customWidth="1"/>
    <col min="3" max="3" width="1.7109375" style="46" customWidth="1"/>
    <col min="4" max="4" width="1.140625" style="46" customWidth="1"/>
    <col min="5" max="6" width="1.7109375" style="46" customWidth="1"/>
    <col min="7" max="21" width="8.140625" style="46" customWidth="1"/>
    <col min="22" max="46" width="1.7109375" style="46" customWidth="1"/>
    <col min="47" max="16384" width="9.140625" style="46"/>
  </cols>
  <sheetData>
    <row r="1" spans="2:24" hidden="1" x14ac:dyDescent="0.2"/>
    <row r="2" spans="2:24" hidden="1" x14ac:dyDescent="0.2"/>
    <row r="3" spans="2:24" ht="9" customHeight="1" x14ac:dyDescent="0.2">
      <c r="C3" s="45"/>
    </row>
    <row r="4" spans="2:24" s="47" customFormat="1" ht="15.75" x14ac:dyDescent="0.2">
      <c r="D4" s="15" t="s">
        <v>163</v>
      </c>
      <c r="E4" s="48"/>
      <c r="F4" s="48"/>
      <c r="G4" s="48"/>
      <c r="H4" s="15" t="s">
        <v>223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X4" s="181"/>
    </row>
    <row r="5" spans="2:24" s="47" customFormat="1" ht="15.75" x14ac:dyDescent="0.2">
      <c r="D5" s="16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183"/>
      <c r="X5" s="181"/>
    </row>
    <row r="6" spans="2:24" s="50" customFormat="1" ht="12.75" customHeight="1" x14ac:dyDescent="0.2">
      <c r="B6" s="204">
        <v>132</v>
      </c>
      <c r="D6" s="271"/>
      <c r="E6" s="272"/>
      <c r="F6" s="272"/>
      <c r="G6" s="272"/>
      <c r="H6" s="272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14"/>
      <c r="W6" s="14"/>
    </row>
    <row r="7" spans="2:24" ht="13.5" customHeight="1" x14ac:dyDescent="0.2">
      <c r="D7" s="282"/>
      <c r="E7" s="282"/>
      <c r="F7" s="282"/>
      <c r="G7" s="282"/>
      <c r="H7" s="282"/>
      <c r="I7" s="282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</row>
    <row r="8" spans="2:24" ht="13.5" customHeight="1" x14ac:dyDescent="0.2">
      <c r="D8" s="282"/>
      <c r="E8" s="282"/>
      <c r="F8" s="282"/>
      <c r="G8" s="282"/>
      <c r="H8" s="282"/>
      <c r="I8" s="282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</row>
    <row r="9" spans="2:24" ht="13.5" customHeight="1" x14ac:dyDescent="0.2">
      <c r="D9" s="282"/>
      <c r="E9" s="282"/>
      <c r="F9" s="282"/>
      <c r="G9" s="282"/>
      <c r="H9" s="282"/>
      <c r="I9" s="282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</row>
    <row r="10" spans="2:24" ht="13.5" customHeight="1" x14ac:dyDescent="0.2">
      <c r="D10" s="282"/>
      <c r="E10" s="282"/>
      <c r="F10" s="282"/>
      <c r="G10" s="282"/>
      <c r="H10" s="282"/>
      <c r="I10" s="282"/>
      <c r="J10" s="283"/>
      <c r="K10" s="295" t="s">
        <v>174</v>
      </c>
      <c r="L10" s="295" t="s">
        <v>178</v>
      </c>
      <c r="M10" s="295" t="s">
        <v>180</v>
      </c>
      <c r="N10" s="295" t="s">
        <v>183</v>
      </c>
      <c r="O10" s="295" t="s">
        <v>185</v>
      </c>
      <c r="P10" s="295" t="s">
        <v>193</v>
      </c>
      <c r="Q10" s="295" t="s">
        <v>194</v>
      </c>
      <c r="R10" s="295" t="s">
        <v>197</v>
      </c>
      <c r="S10" s="295" t="s">
        <v>198</v>
      </c>
      <c r="T10" s="295" t="s">
        <v>202</v>
      </c>
      <c r="U10" s="295" t="s">
        <v>213</v>
      </c>
    </row>
    <row r="11" spans="2:24" ht="13.5" customHeight="1" x14ac:dyDescent="0.2">
      <c r="D11" s="282"/>
      <c r="E11" s="282"/>
      <c r="F11" s="282"/>
      <c r="G11" s="282"/>
      <c r="H11" s="282"/>
      <c r="I11" s="282"/>
      <c r="J11" s="291" t="s">
        <v>205</v>
      </c>
      <c r="K11" s="293">
        <v>0.21248835041938491</v>
      </c>
      <c r="L11" s="293">
        <v>0.2386910490856593</v>
      </c>
      <c r="M11" s="293">
        <v>0.24513618677042801</v>
      </c>
      <c r="N11" s="293">
        <v>0.24626121635094717</v>
      </c>
      <c r="O11" s="293">
        <v>0.24674022066198595</v>
      </c>
      <c r="P11" s="293">
        <v>0.24975024975024976</v>
      </c>
      <c r="Q11" s="293">
        <v>0.2465069860279441</v>
      </c>
      <c r="R11" s="293">
        <v>0.24012158054711247</v>
      </c>
      <c r="S11" s="293">
        <v>0.23289070480081717</v>
      </c>
      <c r="T11" s="293">
        <v>0.22051282051282051</v>
      </c>
      <c r="U11" s="293">
        <v>0.21267893660531698</v>
      </c>
    </row>
    <row r="12" spans="2:24" ht="13.5" customHeight="1" x14ac:dyDescent="0.2">
      <c r="D12" s="284"/>
      <c r="E12" s="285"/>
      <c r="F12" s="285"/>
      <c r="G12" s="285"/>
      <c r="H12" s="285"/>
      <c r="I12" s="285"/>
      <c r="J12" s="292" t="s">
        <v>206</v>
      </c>
      <c r="K12" s="294">
        <v>0.17148182665424044</v>
      </c>
      <c r="L12" s="294">
        <v>0.17805582290664101</v>
      </c>
      <c r="M12" s="294">
        <v>0.19260700389105059</v>
      </c>
      <c r="N12" s="294">
        <v>0.19341974077766699</v>
      </c>
      <c r="O12" s="294">
        <v>0.19759277833500502</v>
      </c>
      <c r="P12" s="294">
        <v>0.21478521478521478</v>
      </c>
      <c r="Q12" s="293">
        <v>0.21756487025948104</v>
      </c>
      <c r="R12" s="293">
        <v>0.21175278622087132</v>
      </c>
      <c r="S12" s="293">
        <v>0.20735444330949948</v>
      </c>
      <c r="T12" s="293">
        <v>0.21025641025641026</v>
      </c>
      <c r="U12" s="293">
        <v>0.19427402862985685</v>
      </c>
    </row>
    <row r="13" spans="2:24" ht="13.5" customHeight="1" x14ac:dyDescent="0.2">
      <c r="D13" s="284"/>
      <c r="E13" s="284"/>
      <c r="F13" s="284"/>
      <c r="G13" s="284"/>
      <c r="H13" s="284"/>
      <c r="I13" s="284"/>
      <c r="J13" s="292" t="s">
        <v>207</v>
      </c>
      <c r="K13" s="294">
        <v>0.18452935694315004</v>
      </c>
      <c r="L13" s="294">
        <v>0.16939364773820981</v>
      </c>
      <c r="M13" s="294">
        <v>0.17120622568093385</v>
      </c>
      <c r="N13" s="294">
        <v>0.18245264207377868</v>
      </c>
      <c r="O13" s="294">
        <v>0.18054162487462388</v>
      </c>
      <c r="P13" s="294">
        <v>0.17182817182817184</v>
      </c>
      <c r="Q13" s="293">
        <v>0.17764471057884232</v>
      </c>
      <c r="R13" s="293">
        <v>0.17629179331306991</v>
      </c>
      <c r="S13" s="293">
        <v>0.17568947906026558</v>
      </c>
      <c r="T13" s="293">
        <v>0.1641025641025641</v>
      </c>
      <c r="U13" s="293">
        <v>0.16973415132924335</v>
      </c>
    </row>
    <row r="14" spans="2:24" ht="13.5" customHeight="1" x14ac:dyDescent="0.2">
      <c r="D14" s="272"/>
      <c r="E14" s="287"/>
      <c r="F14" s="276"/>
      <c r="G14" s="276"/>
      <c r="H14" s="277"/>
      <c r="I14" s="276"/>
      <c r="J14" s="290" t="s">
        <v>208</v>
      </c>
      <c r="K14" s="294">
        <v>0.15097856477166821</v>
      </c>
      <c r="L14" s="294">
        <v>0.15206929740134745</v>
      </c>
      <c r="M14" s="294">
        <v>0.14007782101167315</v>
      </c>
      <c r="N14" s="294">
        <v>0.12861415752741776</v>
      </c>
      <c r="O14" s="294">
        <v>0.12738214643931794</v>
      </c>
      <c r="P14" s="294">
        <v>0.12587412587412589</v>
      </c>
      <c r="Q14" s="293">
        <v>0.1217564870259481</v>
      </c>
      <c r="R14" s="293">
        <v>0.13171225937183384</v>
      </c>
      <c r="S14" s="293">
        <v>0.13381001021450459</v>
      </c>
      <c r="T14" s="293">
        <v>0.13743589743589743</v>
      </c>
      <c r="U14" s="293">
        <v>0.1411042944785276</v>
      </c>
    </row>
    <row r="15" spans="2:24" ht="13.5" customHeight="1" x14ac:dyDescent="0.2">
      <c r="D15" s="272"/>
      <c r="E15" s="278"/>
      <c r="F15" s="276"/>
      <c r="G15" s="276"/>
      <c r="H15" s="277"/>
      <c r="I15" s="276"/>
      <c r="J15" s="290" t="s">
        <v>209</v>
      </c>
      <c r="K15" s="294">
        <v>8.7604846225535882E-2</v>
      </c>
      <c r="L15" s="294">
        <v>7.8922040423484122E-2</v>
      </c>
      <c r="M15" s="294">
        <v>7.101167315175097E-2</v>
      </c>
      <c r="N15" s="294">
        <v>8.4745762711864403E-2</v>
      </c>
      <c r="O15" s="294">
        <v>9.8294884653961884E-2</v>
      </c>
      <c r="P15" s="294">
        <v>9.5904095904095904E-2</v>
      </c>
      <c r="Q15" s="293">
        <v>9.3812375249500993E-2</v>
      </c>
      <c r="R15" s="293">
        <v>9.8277608915906783E-2</v>
      </c>
      <c r="S15" s="293">
        <v>0.10316649642492338</v>
      </c>
      <c r="T15" s="293">
        <v>0.10461538461538461</v>
      </c>
      <c r="U15" s="293">
        <v>0.10633946830265849</v>
      </c>
    </row>
    <row r="16" spans="2:24" ht="13.5" customHeight="1" x14ac:dyDescent="0.2">
      <c r="D16" s="272"/>
      <c r="E16" s="280"/>
      <c r="F16" s="276"/>
      <c r="G16" s="276"/>
      <c r="H16" s="277"/>
      <c r="I16" s="276"/>
      <c r="J16" s="290" t="s">
        <v>210</v>
      </c>
      <c r="K16" s="294">
        <v>6.2441752096924513E-2</v>
      </c>
      <c r="L16" s="294">
        <v>5.7747834456207889E-2</v>
      </c>
      <c r="M16" s="294">
        <v>6.9066147859922183E-2</v>
      </c>
      <c r="N16" s="294">
        <v>5.8823529411764705E-2</v>
      </c>
      <c r="O16" s="294">
        <v>5.1153460381143427E-2</v>
      </c>
      <c r="P16" s="294">
        <v>4.8951048951048952E-2</v>
      </c>
      <c r="Q16" s="293">
        <v>5.4890219560878244E-2</v>
      </c>
      <c r="R16" s="293">
        <v>4.9645390070921988E-2</v>
      </c>
      <c r="S16" s="293">
        <v>4.5965270684371805E-2</v>
      </c>
      <c r="T16" s="293">
        <v>5.7435897435897436E-2</v>
      </c>
      <c r="U16" s="293">
        <v>6.2372188139059308E-2</v>
      </c>
    </row>
    <row r="17" spans="4:30" ht="13.5" customHeight="1" x14ac:dyDescent="0.2">
      <c r="D17" s="285"/>
      <c r="E17" s="285"/>
      <c r="F17" s="285"/>
      <c r="G17" s="285"/>
      <c r="H17" s="285"/>
      <c r="I17" s="285"/>
      <c r="J17" s="292" t="s">
        <v>211</v>
      </c>
      <c r="K17" s="294">
        <v>4.3802423112767941E-2</v>
      </c>
      <c r="L17" s="294">
        <v>5.19730510105871E-2</v>
      </c>
      <c r="M17" s="294">
        <v>4.6692607003891051E-2</v>
      </c>
      <c r="N17" s="294">
        <v>4.3868394815553338E-2</v>
      </c>
      <c r="O17" s="294">
        <v>4.5135406218655971E-2</v>
      </c>
      <c r="P17" s="294">
        <v>3.996003996003996E-2</v>
      </c>
      <c r="Q17" s="293">
        <v>3.3932135728542916E-2</v>
      </c>
      <c r="R17" s="293">
        <v>3.8500506585612972E-2</v>
      </c>
      <c r="S17" s="293">
        <v>4.290091930541369E-2</v>
      </c>
      <c r="T17" s="293">
        <v>4.1025641025641026E-2</v>
      </c>
      <c r="U17" s="293">
        <v>4.396728016359918E-2</v>
      </c>
      <c r="AC17" s="112"/>
    </row>
    <row r="18" spans="4:30" ht="13.5" customHeight="1" x14ac:dyDescent="0.2">
      <c r="D18" s="272"/>
      <c r="E18" s="287"/>
      <c r="F18" s="276"/>
      <c r="G18" s="276"/>
      <c r="H18" s="277"/>
      <c r="I18" s="276"/>
      <c r="J18" s="290" t="s">
        <v>212</v>
      </c>
      <c r="K18" s="294">
        <v>8.6672879776328052E-2</v>
      </c>
      <c r="L18" s="294">
        <v>7.3147256977863326E-2</v>
      </c>
      <c r="M18" s="294">
        <v>6.4202334630350189E-2</v>
      </c>
      <c r="N18" s="294">
        <v>6.1814556331006978E-2</v>
      </c>
      <c r="O18" s="294">
        <v>5.3159478435305919E-2</v>
      </c>
      <c r="P18" s="294">
        <v>5.2999999999999999E-2</v>
      </c>
      <c r="Q18" s="293">
        <v>5.3892215568862277E-2</v>
      </c>
      <c r="R18" s="293">
        <v>5.3698074974670718E-2</v>
      </c>
      <c r="S18" s="293">
        <v>5.8222676200204292E-2</v>
      </c>
      <c r="T18" s="293">
        <v>6.4615384615384616E-2</v>
      </c>
      <c r="U18" s="293">
        <v>6.9529652351738247E-2</v>
      </c>
      <c r="AC18" s="112"/>
      <c r="AD18" s="112"/>
    </row>
    <row r="19" spans="4:30" ht="13.5" customHeight="1" x14ac:dyDescent="0.2">
      <c r="D19" s="272"/>
      <c r="E19" s="278"/>
      <c r="F19" s="276"/>
      <c r="G19" s="276"/>
      <c r="H19" s="277"/>
      <c r="I19" s="276"/>
      <c r="J19" s="279"/>
      <c r="K19" s="299">
        <v>0.99999999999999989</v>
      </c>
      <c r="L19" s="299">
        <v>1</v>
      </c>
      <c r="M19" s="299">
        <v>1</v>
      </c>
      <c r="N19" s="299">
        <v>1.0000000000000002</v>
      </c>
      <c r="O19" s="299">
        <v>1</v>
      </c>
      <c r="P19" s="299">
        <v>1.0000529470529471</v>
      </c>
      <c r="Q19" s="299">
        <v>1</v>
      </c>
      <c r="R19" s="299">
        <v>0.99999999999999989</v>
      </c>
      <c r="S19" s="299">
        <v>1</v>
      </c>
      <c r="T19" s="299">
        <v>0.99999999999999989</v>
      </c>
      <c r="U19" s="299">
        <v>1</v>
      </c>
    </row>
    <row r="20" spans="4:30" ht="13.5" customHeight="1" x14ac:dyDescent="0.2">
      <c r="D20" s="272"/>
      <c r="E20" s="288"/>
      <c r="F20" s="276"/>
      <c r="G20" s="276"/>
      <c r="H20" s="277"/>
      <c r="I20" s="276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</row>
    <row r="21" spans="4:30" ht="13.5" customHeight="1" x14ac:dyDescent="0.2">
      <c r="D21" s="284"/>
      <c r="E21" s="285"/>
      <c r="F21" s="285"/>
      <c r="G21" s="285"/>
      <c r="H21" s="285"/>
      <c r="I21" s="285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</row>
    <row r="22" spans="4:30" ht="13.5" customHeight="1" x14ac:dyDescent="0.2">
      <c r="D22" s="284"/>
      <c r="E22" s="285"/>
      <c r="F22" s="285"/>
      <c r="G22" s="285"/>
      <c r="H22" s="285"/>
      <c r="I22" s="285"/>
      <c r="J22" s="286"/>
      <c r="K22" s="286"/>
      <c r="L22" s="286"/>
      <c r="M22" s="286"/>
      <c r="N22" s="286"/>
      <c r="O22" s="286"/>
      <c r="P22" s="286"/>
      <c r="Q22" s="308"/>
      <c r="R22" s="308"/>
      <c r="S22" s="308"/>
      <c r="T22" s="308"/>
      <c r="U22" s="286"/>
    </row>
    <row r="23" spans="4:30" ht="13.5" customHeight="1" x14ac:dyDescent="0.2">
      <c r="D23" s="284"/>
      <c r="E23" s="284"/>
      <c r="F23" s="284"/>
      <c r="G23" s="284"/>
      <c r="H23" s="284"/>
      <c r="I23" s="284"/>
      <c r="J23" s="286"/>
      <c r="K23" s="286"/>
      <c r="L23" s="286"/>
      <c r="M23" s="286"/>
      <c r="N23" s="286"/>
      <c r="O23" s="286"/>
      <c r="P23" s="286"/>
      <c r="Q23" s="308"/>
      <c r="R23" s="308"/>
      <c r="S23" s="308"/>
      <c r="T23" s="308"/>
      <c r="U23" s="286"/>
    </row>
    <row r="24" spans="4:30" ht="13.5" customHeight="1" x14ac:dyDescent="0.2">
      <c r="D24" s="272"/>
      <c r="E24" s="287"/>
      <c r="F24" s="276"/>
      <c r="G24" s="276"/>
      <c r="H24" s="277"/>
      <c r="I24" s="276"/>
      <c r="J24" s="279"/>
      <c r="K24" s="279"/>
      <c r="L24" s="279"/>
      <c r="M24" s="279"/>
      <c r="N24" s="279"/>
      <c r="O24" s="279"/>
      <c r="P24" s="279"/>
      <c r="Q24" s="309"/>
      <c r="R24" s="309"/>
      <c r="S24" s="309"/>
      <c r="T24" s="309"/>
      <c r="U24" s="279"/>
    </row>
    <row r="25" spans="4:30" ht="13.5" customHeight="1" x14ac:dyDescent="0.2">
      <c r="D25" s="272"/>
      <c r="E25" s="278"/>
      <c r="F25" s="276"/>
      <c r="G25" s="276"/>
      <c r="H25" s="277"/>
      <c r="I25" s="276"/>
      <c r="J25" s="279"/>
      <c r="K25" s="279"/>
      <c r="L25" s="279"/>
      <c r="M25" s="279"/>
      <c r="N25" s="279"/>
      <c r="O25" s="279"/>
      <c r="P25" s="279"/>
      <c r="Q25" s="309"/>
      <c r="R25" s="309"/>
      <c r="S25" s="309"/>
      <c r="T25" s="309"/>
      <c r="U25" s="279"/>
    </row>
    <row r="26" spans="4:30" ht="13.5" customHeight="1" x14ac:dyDescent="0.2">
      <c r="D26" s="272"/>
      <c r="E26" s="280"/>
      <c r="F26" s="276"/>
      <c r="G26" s="276"/>
      <c r="H26" s="277"/>
      <c r="I26" s="276"/>
      <c r="J26" s="279"/>
      <c r="K26" s="279"/>
      <c r="L26" s="279"/>
      <c r="M26" s="279"/>
      <c r="N26" s="279"/>
      <c r="O26" s="279"/>
      <c r="P26" s="279"/>
      <c r="Q26" s="309"/>
      <c r="R26" s="309"/>
      <c r="S26" s="309"/>
      <c r="T26" s="309"/>
      <c r="U26" s="279"/>
    </row>
    <row r="27" spans="4:30" ht="13.5" customHeight="1" x14ac:dyDescent="0.2">
      <c r="D27" s="285"/>
      <c r="E27" s="285"/>
      <c r="F27" s="285"/>
      <c r="G27" s="285"/>
      <c r="H27" s="285"/>
      <c r="I27" s="285"/>
      <c r="J27" s="286"/>
      <c r="K27" s="286"/>
      <c r="L27" s="286"/>
      <c r="M27" s="286"/>
      <c r="N27" s="286"/>
      <c r="O27" s="286"/>
      <c r="P27" s="286"/>
      <c r="Q27" s="308"/>
      <c r="R27" s="308"/>
      <c r="S27" s="308"/>
      <c r="T27" s="308"/>
      <c r="U27" s="286"/>
    </row>
    <row r="28" spans="4:30" ht="13.5" customHeight="1" x14ac:dyDescent="0.2">
      <c r="D28" s="272"/>
      <c r="E28" s="287"/>
      <c r="F28" s="276"/>
      <c r="G28" s="276"/>
      <c r="H28" s="277"/>
      <c r="I28" s="276"/>
      <c r="J28" s="279"/>
      <c r="K28" s="279"/>
      <c r="L28" s="279"/>
      <c r="M28" s="279"/>
      <c r="N28" s="279"/>
      <c r="O28" s="279"/>
      <c r="P28" s="279"/>
      <c r="Q28" s="309"/>
      <c r="R28" s="309"/>
      <c r="S28" s="309"/>
      <c r="T28" s="309"/>
      <c r="U28" s="279"/>
      <c r="AD28" s="112"/>
    </row>
    <row r="29" spans="4:30" ht="13.5" customHeight="1" x14ac:dyDescent="0.2">
      <c r="D29" s="272"/>
      <c r="E29" s="278"/>
      <c r="F29" s="276"/>
      <c r="G29" s="276"/>
      <c r="H29" s="277"/>
      <c r="I29" s="276"/>
      <c r="J29" s="279"/>
      <c r="K29" s="279"/>
      <c r="L29" s="279"/>
      <c r="M29" s="279"/>
      <c r="N29" s="279"/>
      <c r="O29" s="279"/>
      <c r="P29" s="279"/>
      <c r="Q29" s="309"/>
      <c r="R29" s="309"/>
      <c r="S29" s="309"/>
      <c r="T29" s="309"/>
      <c r="U29" s="279"/>
    </row>
    <row r="30" spans="4:30" ht="13.5" customHeight="1" x14ac:dyDescent="0.2">
      <c r="D30" s="272"/>
      <c r="E30" s="288"/>
      <c r="F30" s="276"/>
      <c r="G30" s="276"/>
      <c r="H30" s="277"/>
      <c r="I30" s="276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</row>
    <row r="31" spans="4:30" ht="13.5" customHeight="1" x14ac:dyDescent="0.2">
      <c r="D31" s="284"/>
      <c r="E31" s="285"/>
      <c r="F31" s="285"/>
      <c r="G31" s="285"/>
      <c r="H31" s="285"/>
      <c r="I31" s="285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</row>
    <row r="32" spans="4:30" ht="13.5" customHeight="1" x14ac:dyDescent="0.2">
      <c r="D32" s="284"/>
      <c r="E32" s="285"/>
      <c r="F32" s="285"/>
      <c r="G32" s="285"/>
      <c r="H32" s="285"/>
      <c r="I32" s="285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</row>
    <row r="33" spans="4:21" ht="13.5" customHeight="1" x14ac:dyDescent="0.2">
      <c r="D33" s="284"/>
      <c r="E33" s="284"/>
      <c r="F33" s="284"/>
      <c r="G33" s="284"/>
      <c r="H33" s="284"/>
      <c r="I33" s="284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</row>
    <row r="34" spans="4:21" ht="13.5" customHeight="1" x14ac:dyDescent="0.2">
      <c r="D34" s="272"/>
      <c r="E34" s="287"/>
      <c r="F34" s="276"/>
      <c r="G34" s="276"/>
      <c r="H34" s="277"/>
      <c r="I34" s="276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</row>
    <row r="35" spans="4:21" ht="13.5" customHeight="1" x14ac:dyDescent="0.2">
      <c r="D35" s="272"/>
      <c r="E35" s="278"/>
      <c r="F35" s="276"/>
      <c r="G35" s="276"/>
      <c r="H35" s="277"/>
      <c r="I35" s="276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</row>
    <row r="36" spans="4:21" ht="13.5" customHeight="1" x14ac:dyDescent="0.2">
      <c r="D36" s="272"/>
      <c r="E36" s="276"/>
      <c r="F36" s="276"/>
      <c r="G36" s="276"/>
      <c r="H36" s="277"/>
      <c r="I36" s="276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</row>
    <row r="37" spans="4:21" ht="13.5" x14ac:dyDescent="0.25">
      <c r="D37" s="273"/>
      <c r="E37" s="274"/>
      <c r="F37" s="274"/>
      <c r="G37" s="274"/>
      <c r="H37" s="274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5" t="s">
        <v>175</v>
      </c>
    </row>
    <row r="39" spans="4:21" x14ac:dyDescent="0.2"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</row>
    <row r="40" spans="4:21" x14ac:dyDescent="0.2"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</row>
    <row r="41" spans="4:21" x14ac:dyDescent="0.2"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</row>
    <row r="42" spans="4:21" x14ac:dyDescent="0.2"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</row>
    <row r="43" spans="4:21" x14ac:dyDescent="0.2"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</row>
    <row r="44" spans="4:21" x14ac:dyDescent="0.2"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</row>
    <row r="45" spans="4:21" x14ac:dyDescent="0.2"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</row>
    <row r="46" spans="4:21" x14ac:dyDescent="0.2"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</row>
    <row r="47" spans="4:21" x14ac:dyDescent="0.2"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</row>
    <row r="48" spans="4:21" x14ac:dyDescent="0.2"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</row>
    <row r="50" spans="10:20" x14ac:dyDescent="0.2"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</row>
    <row r="51" spans="10:20" x14ac:dyDescent="0.2"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</row>
    <row r="53" spans="10:20" x14ac:dyDescent="0.2"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</row>
    <row r="54" spans="10:20" x14ac:dyDescent="0.2"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</row>
  </sheetData>
  <phoneticPr fontId="0" type="noConversion"/>
  <conditionalFormatting sqref="D6">
    <cfRule type="cellIs" dxfId="10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9" priority="1" stopIfTrue="1">
      <formula>W6=" "</formula>
    </cfRule>
  </conditionalFormatting>
  <conditionalFormatting sqref="U37">
    <cfRule type="expression" dxfId="8" priority="2" stopIfTrue="1">
      <formula>W37="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6">
    <pageSetUpPr autoPageBreaks="0"/>
  </sheetPr>
  <dimension ref="A1:AC5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46" hidden="1" customWidth="1"/>
    <col min="3" max="3" width="1.7109375" style="46" customWidth="1"/>
    <col min="4" max="4" width="1.5703125" style="46" customWidth="1"/>
    <col min="5" max="6" width="1.7109375" style="46" customWidth="1"/>
    <col min="7" max="21" width="8.140625" style="46" customWidth="1"/>
    <col min="22" max="45" width="1.7109375" style="46" customWidth="1"/>
    <col min="46" max="16384" width="9.140625" style="46"/>
  </cols>
  <sheetData>
    <row r="1" spans="2:23" hidden="1" x14ac:dyDescent="0.2"/>
    <row r="2" spans="2:23" hidden="1" x14ac:dyDescent="0.2"/>
    <row r="3" spans="2:23" ht="9" customHeight="1" x14ac:dyDescent="0.2">
      <c r="C3" s="45"/>
    </row>
    <row r="4" spans="2:23" s="47" customFormat="1" ht="15.75" x14ac:dyDescent="0.2">
      <c r="D4" s="15" t="s">
        <v>164</v>
      </c>
      <c r="E4" s="48"/>
      <c r="F4" s="48"/>
      <c r="G4" s="48"/>
      <c r="H4" s="15" t="s">
        <v>224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W4" s="181"/>
    </row>
    <row r="5" spans="2:23" s="47" customFormat="1" ht="15.75" x14ac:dyDescent="0.2">
      <c r="D5" s="16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183"/>
      <c r="R5" s="183"/>
      <c r="S5" s="183"/>
      <c r="T5" s="183"/>
      <c r="U5" s="183"/>
      <c r="W5" s="181"/>
    </row>
    <row r="6" spans="2:23" s="50" customFormat="1" ht="12.75" customHeight="1" x14ac:dyDescent="0.2">
      <c r="B6" s="204">
        <v>132</v>
      </c>
      <c r="D6" s="271"/>
      <c r="E6" s="272"/>
      <c r="F6" s="272"/>
      <c r="G6" s="272"/>
      <c r="H6" s="272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14"/>
    </row>
    <row r="7" spans="2:23" ht="13.5" customHeight="1" x14ac:dyDescent="0.2">
      <c r="D7" s="282"/>
      <c r="E7" s="282"/>
      <c r="F7" s="282"/>
      <c r="G7" s="282"/>
      <c r="H7" s="282"/>
      <c r="I7" s="282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</row>
    <row r="8" spans="2:23" ht="13.5" customHeight="1" x14ac:dyDescent="0.2">
      <c r="D8" s="282"/>
      <c r="E8" s="282"/>
      <c r="F8" s="282"/>
      <c r="G8" s="282"/>
      <c r="H8" s="282"/>
      <c r="I8" s="282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</row>
    <row r="9" spans="2:23" ht="13.5" customHeight="1" x14ac:dyDescent="0.2">
      <c r="D9" s="282"/>
      <c r="E9" s="282"/>
      <c r="F9" s="282"/>
      <c r="G9" s="282"/>
      <c r="H9" s="282"/>
      <c r="I9" s="282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</row>
    <row r="10" spans="2:23" ht="13.5" customHeight="1" x14ac:dyDescent="0.2">
      <c r="D10" s="282"/>
      <c r="E10" s="282"/>
      <c r="F10" s="282"/>
      <c r="G10" s="282"/>
      <c r="H10" s="282"/>
      <c r="I10" s="282"/>
      <c r="J10" s="295"/>
      <c r="K10" s="295" t="s">
        <v>174</v>
      </c>
      <c r="L10" s="295" t="s">
        <v>178</v>
      </c>
      <c r="M10" s="295" t="s">
        <v>180</v>
      </c>
      <c r="N10" s="295" t="s">
        <v>183</v>
      </c>
      <c r="O10" s="295" t="s">
        <v>185</v>
      </c>
      <c r="P10" s="295" t="s">
        <v>193</v>
      </c>
      <c r="Q10" s="295" t="s">
        <v>194</v>
      </c>
      <c r="R10" s="295" t="s">
        <v>197</v>
      </c>
      <c r="S10" s="295" t="s">
        <v>198</v>
      </c>
      <c r="T10" s="295" t="s">
        <v>202</v>
      </c>
      <c r="U10" s="295" t="s">
        <v>213</v>
      </c>
    </row>
    <row r="11" spans="2:23" ht="13.5" customHeight="1" x14ac:dyDescent="0.2">
      <c r="D11" s="282"/>
      <c r="E11" s="282"/>
      <c r="F11" s="282"/>
      <c r="G11" s="282"/>
      <c r="H11" s="282"/>
      <c r="I11" s="282"/>
      <c r="J11" s="291" t="s">
        <v>167</v>
      </c>
      <c r="K11" s="293">
        <v>5.6053842268364937E-3</v>
      </c>
      <c r="L11" s="293">
        <v>5.7838176728743362E-3</v>
      </c>
      <c r="M11" s="293">
        <v>6.1355440026228279E-3</v>
      </c>
      <c r="N11" s="293">
        <v>6.6260442515818059E-3</v>
      </c>
      <c r="O11" s="293">
        <v>7.3596779263162826E-3</v>
      </c>
      <c r="P11" s="293">
        <v>8.1256020685808918E-3</v>
      </c>
      <c r="Q11" s="293">
        <v>8.9457875683691748E-3</v>
      </c>
      <c r="R11" s="293">
        <v>9.3676573288243806E-3</v>
      </c>
      <c r="S11" s="293">
        <v>9.2762859375053307E-3</v>
      </c>
      <c r="T11" s="293">
        <v>9.0333336654411893E-3</v>
      </c>
      <c r="U11" s="293">
        <v>8.829366030428238E-3</v>
      </c>
    </row>
    <row r="12" spans="2:23" ht="13.5" customHeight="1" x14ac:dyDescent="0.2">
      <c r="D12" s="284"/>
      <c r="E12" s="285"/>
      <c r="F12" s="285"/>
      <c r="G12" s="285"/>
      <c r="H12" s="285"/>
      <c r="I12" s="285"/>
      <c r="J12" s="292" t="s">
        <v>168</v>
      </c>
      <c r="K12" s="294">
        <v>0.28309511132953818</v>
      </c>
      <c r="L12" s="294">
        <v>0.29598429391801401</v>
      </c>
      <c r="M12" s="294">
        <v>0.30440728771486114</v>
      </c>
      <c r="N12" s="294">
        <v>0.30778300354688254</v>
      </c>
      <c r="O12" s="294">
        <v>0.30709685617029242</v>
      </c>
      <c r="P12" s="294">
        <v>0.30240151425529399</v>
      </c>
      <c r="Q12" s="294">
        <v>0.29946126631527392</v>
      </c>
      <c r="R12" s="294">
        <v>0.29788668678035374</v>
      </c>
      <c r="S12" s="294">
        <v>0.30289683500902381</v>
      </c>
      <c r="T12" s="294">
        <v>0.30102588116516721</v>
      </c>
      <c r="U12" s="294">
        <v>0.29161513806469758</v>
      </c>
    </row>
    <row r="13" spans="2:23" ht="13.5" customHeight="1" x14ac:dyDescent="0.2">
      <c r="D13" s="284"/>
      <c r="E13" s="284"/>
      <c r="F13" s="284"/>
      <c r="G13" s="284"/>
      <c r="H13" s="284"/>
      <c r="I13" s="284"/>
      <c r="J13" s="292" t="s">
        <v>169</v>
      </c>
      <c r="K13" s="294">
        <v>0.61169130796849192</v>
      </c>
      <c r="L13" s="294">
        <v>0.60944072101983571</v>
      </c>
      <c r="M13" s="294">
        <v>0.60676627168126396</v>
      </c>
      <c r="N13" s="294">
        <v>0.61167158206550687</v>
      </c>
      <c r="O13" s="294">
        <v>0.61720646554894976</v>
      </c>
      <c r="P13" s="294">
        <v>0.6253265957986176</v>
      </c>
      <c r="Q13" s="294">
        <v>0.63513036807189505</v>
      </c>
      <c r="R13" s="294">
        <v>0.64182041481899399</v>
      </c>
      <c r="S13" s="294">
        <v>0.64170132338040275</v>
      </c>
      <c r="T13" s="294">
        <v>0.64498002371250085</v>
      </c>
      <c r="U13" s="294">
        <v>0.65177530014412033</v>
      </c>
    </row>
    <row r="14" spans="2:23" ht="13.5" customHeight="1" x14ac:dyDescent="0.2">
      <c r="D14" s="272"/>
      <c r="E14" s="287"/>
      <c r="F14" s="276"/>
      <c r="G14" s="276"/>
      <c r="H14" s="277"/>
      <c r="I14" s="276"/>
      <c r="J14" s="290" t="s">
        <v>170</v>
      </c>
      <c r="K14" s="294">
        <v>9.9608196475133443E-2</v>
      </c>
      <c r="L14" s="294">
        <v>8.8791167389275949E-2</v>
      </c>
      <c r="M14" s="294">
        <v>8.269089660125209E-2</v>
      </c>
      <c r="N14" s="294">
        <v>7.3919370136028797E-2</v>
      </c>
      <c r="O14" s="294">
        <v>6.8337000354441554E-2</v>
      </c>
      <c r="P14" s="294">
        <v>6.4146287877507563E-2</v>
      </c>
      <c r="Q14" s="294">
        <v>5.6462578044461795E-2</v>
      </c>
      <c r="R14" s="294">
        <v>5.092524107182788E-2</v>
      </c>
      <c r="S14" s="294">
        <v>4.6125555673068065E-2</v>
      </c>
      <c r="T14" s="294">
        <v>4.4960761456890742E-2</v>
      </c>
      <c r="U14" s="294">
        <v>4.7780195760753902E-2</v>
      </c>
    </row>
    <row r="15" spans="2:23" ht="13.5" customHeight="1" x14ac:dyDescent="0.2">
      <c r="D15" s="272"/>
      <c r="E15" s="278"/>
      <c r="F15" s="276"/>
      <c r="G15" s="276"/>
      <c r="H15" s="277"/>
      <c r="I15" s="276"/>
      <c r="J15" s="279"/>
      <c r="K15" s="294">
        <v>1</v>
      </c>
      <c r="L15" s="294">
        <v>1</v>
      </c>
      <c r="M15" s="294">
        <v>1</v>
      </c>
      <c r="N15" s="294">
        <v>1</v>
      </c>
      <c r="O15" s="294">
        <v>1</v>
      </c>
      <c r="P15" s="294">
        <v>1</v>
      </c>
      <c r="Q15" s="294">
        <v>0.99999999999999989</v>
      </c>
      <c r="R15" s="294">
        <v>0.99999999999999989</v>
      </c>
      <c r="S15" s="294">
        <v>1</v>
      </c>
      <c r="T15" s="294">
        <v>1</v>
      </c>
      <c r="U15" s="294">
        <v>1</v>
      </c>
    </row>
    <row r="16" spans="2:23" ht="13.5" customHeight="1" x14ac:dyDescent="0.2">
      <c r="D16" s="272"/>
      <c r="E16" s="280"/>
      <c r="F16" s="276"/>
      <c r="G16" s="276"/>
      <c r="H16" s="277"/>
      <c r="I16" s="276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</row>
    <row r="17" spans="4:29" ht="13.5" customHeight="1" x14ac:dyDescent="0.2">
      <c r="D17" s="285"/>
      <c r="E17" s="285"/>
      <c r="F17" s="285"/>
      <c r="G17" s="285"/>
      <c r="H17" s="285"/>
      <c r="I17" s="285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AB17" s="112"/>
    </row>
    <row r="18" spans="4:29" ht="13.5" customHeight="1" x14ac:dyDescent="0.2">
      <c r="D18" s="272"/>
      <c r="E18" s="287"/>
      <c r="F18" s="276"/>
      <c r="G18" s="276"/>
      <c r="H18" s="277"/>
      <c r="I18" s="276"/>
      <c r="J18" s="279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AB18" s="112"/>
      <c r="AC18" s="112"/>
    </row>
    <row r="19" spans="4:29" ht="13.5" customHeight="1" x14ac:dyDescent="0.2">
      <c r="D19" s="272"/>
      <c r="E19" s="278"/>
      <c r="F19" s="276"/>
      <c r="G19" s="276"/>
      <c r="H19" s="277"/>
      <c r="I19" s="276"/>
      <c r="J19" s="279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</row>
    <row r="20" spans="4:29" ht="13.5" customHeight="1" x14ac:dyDescent="0.2">
      <c r="D20" s="272"/>
      <c r="E20" s="289"/>
      <c r="F20" s="276"/>
      <c r="G20" s="276"/>
      <c r="H20" s="277"/>
      <c r="I20" s="276"/>
      <c r="J20" s="279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</row>
    <row r="21" spans="4:29" ht="13.5" customHeight="1" x14ac:dyDescent="0.2">
      <c r="D21" s="284"/>
      <c r="E21" s="285"/>
      <c r="F21" s="285"/>
      <c r="G21" s="285"/>
      <c r="H21" s="285"/>
      <c r="I21" s="285"/>
      <c r="J21" s="286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</row>
    <row r="22" spans="4:29" ht="13.5" customHeight="1" x14ac:dyDescent="0.2">
      <c r="D22" s="284"/>
      <c r="E22" s="285"/>
      <c r="F22" s="285"/>
      <c r="G22" s="285"/>
      <c r="H22" s="285"/>
      <c r="I22" s="285"/>
      <c r="J22" s="286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</row>
    <row r="23" spans="4:29" ht="13.5" customHeight="1" x14ac:dyDescent="0.2">
      <c r="D23" s="284"/>
      <c r="E23" s="284"/>
      <c r="F23" s="284"/>
      <c r="G23" s="284"/>
      <c r="H23" s="284"/>
      <c r="I23" s="284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</row>
    <row r="24" spans="4:29" ht="13.5" customHeight="1" x14ac:dyDescent="0.2">
      <c r="D24" s="272"/>
      <c r="E24" s="287"/>
      <c r="F24" s="276"/>
      <c r="G24" s="276"/>
      <c r="H24" s="277"/>
      <c r="I24" s="276"/>
      <c r="J24" s="279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</row>
    <row r="25" spans="4:29" ht="13.5" customHeight="1" x14ac:dyDescent="0.2">
      <c r="D25" s="272"/>
      <c r="E25" s="278"/>
      <c r="F25" s="276"/>
      <c r="G25" s="276"/>
      <c r="H25" s="277"/>
      <c r="I25" s="276"/>
      <c r="J25" s="279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</row>
    <row r="26" spans="4:29" ht="13.5" customHeight="1" x14ac:dyDescent="0.2">
      <c r="D26" s="272"/>
      <c r="E26" s="280"/>
      <c r="F26" s="276"/>
      <c r="G26" s="276"/>
      <c r="H26" s="277"/>
      <c r="I26" s="276"/>
      <c r="J26" s="279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</row>
    <row r="27" spans="4:29" ht="13.5" customHeight="1" x14ac:dyDescent="0.2">
      <c r="D27" s="285"/>
      <c r="E27" s="285"/>
      <c r="F27" s="285"/>
      <c r="G27" s="285"/>
      <c r="H27" s="285"/>
      <c r="I27" s="285"/>
      <c r="J27" s="286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</row>
    <row r="28" spans="4:29" ht="13.5" customHeight="1" x14ac:dyDescent="0.2">
      <c r="D28" s="285"/>
      <c r="E28" s="285"/>
      <c r="F28" s="285"/>
      <c r="G28" s="285"/>
      <c r="H28" s="285"/>
      <c r="I28" s="285"/>
      <c r="J28" s="286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</row>
    <row r="29" spans="4:29" ht="13.5" customHeight="1" x14ac:dyDescent="0.2">
      <c r="D29" s="285"/>
      <c r="E29" s="285"/>
      <c r="F29" s="285"/>
      <c r="G29" s="285"/>
      <c r="H29" s="285"/>
      <c r="I29" s="285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</row>
    <row r="30" spans="4:29" ht="13.5" customHeight="1" x14ac:dyDescent="0.2">
      <c r="D30" s="285"/>
      <c r="E30" s="285"/>
      <c r="F30" s="285"/>
      <c r="G30" s="285"/>
      <c r="H30" s="285"/>
      <c r="I30" s="285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</row>
    <row r="31" spans="4:29" ht="13.5" customHeight="1" x14ac:dyDescent="0.2">
      <c r="D31" s="272"/>
      <c r="E31" s="287"/>
      <c r="F31" s="276"/>
      <c r="G31" s="276"/>
      <c r="H31" s="277"/>
      <c r="I31" s="276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AC31" s="112"/>
    </row>
    <row r="32" spans="4:29" ht="13.5" customHeight="1" x14ac:dyDescent="0.2">
      <c r="D32" s="272"/>
      <c r="E32" s="278"/>
      <c r="F32" s="276"/>
      <c r="G32" s="276"/>
      <c r="H32" s="277"/>
      <c r="I32" s="276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</row>
    <row r="33" spans="4:21" ht="13.5" customHeight="1" x14ac:dyDescent="0.2">
      <c r="D33" s="272"/>
      <c r="E33" s="289"/>
      <c r="F33" s="276"/>
      <c r="G33" s="276"/>
      <c r="H33" s="277"/>
      <c r="I33" s="276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</row>
    <row r="34" spans="4:21" ht="13.5" customHeight="1" x14ac:dyDescent="0.2">
      <c r="D34" s="284"/>
      <c r="E34" s="285"/>
      <c r="F34" s="285"/>
      <c r="G34" s="285"/>
      <c r="H34" s="285"/>
      <c r="I34" s="285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</row>
    <row r="35" spans="4:21" ht="13.5" x14ac:dyDescent="0.25">
      <c r="D35" s="273" t="s">
        <v>79</v>
      </c>
      <c r="E35" s="274"/>
      <c r="F35" s="274"/>
      <c r="G35" s="274"/>
      <c r="H35" s="274"/>
      <c r="I35" s="273"/>
      <c r="J35" s="273"/>
      <c r="K35" s="273"/>
      <c r="L35" s="273"/>
      <c r="M35" s="273"/>
      <c r="N35" s="273"/>
      <c r="O35" s="273"/>
      <c r="P35" s="273"/>
      <c r="Q35" s="275"/>
      <c r="R35" s="275"/>
      <c r="S35" s="275"/>
      <c r="T35" s="275"/>
      <c r="U35" s="275" t="s">
        <v>175</v>
      </c>
    </row>
    <row r="36" spans="4:21" x14ac:dyDescent="0.25">
      <c r="D36" s="205"/>
      <c r="E36" s="270" t="s">
        <v>166</v>
      </c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</row>
    <row r="38" spans="4:21" x14ac:dyDescent="0.2">
      <c r="J38" s="207"/>
      <c r="K38" s="207"/>
      <c r="L38" s="207"/>
      <c r="M38" s="207"/>
      <c r="N38" s="207"/>
      <c r="O38" s="207"/>
      <c r="P38" s="207"/>
    </row>
    <row r="39" spans="4:21" x14ac:dyDescent="0.2">
      <c r="J39" s="207"/>
      <c r="K39" s="207"/>
      <c r="L39" s="207"/>
      <c r="M39" s="207"/>
      <c r="N39" s="207"/>
      <c r="O39" s="207"/>
      <c r="P39" s="207"/>
    </row>
    <row r="40" spans="4:21" x14ac:dyDescent="0.2">
      <c r="J40" s="206"/>
      <c r="K40" s="206"/>
      <c r="L40" s="206"/>
      <c r="M40" s="206"/>
      <c r="N40" s="206"/>
      <c r="O40" s="206"/>
      <c r="P40" s="206"/>
    </row>
    <row r="41" spans="4:21" x14ac:dyDescent="0.2">
      <c r="J41" s="206"/>
      <c r="K41" s="206"/>
      <c r="L41" s="206"/>
      <c r="M41" s="206"/>
      <c r="N41" s="206"/>
      <c r="O41" s="206"/>
      <c r="P41" s="206"/>
    </row>
    <row r="42" spans="4:21" x14ac:dyDescent="0.2">
      <c r="J42" s="207"/>
      <c r="K42" s="207"/>
      <c r="L42" s="207"/>
      <c r="M42" s="207"/>
      <c r="N42" s="207"/>
      <c r="O42" s="207"/>
      <c r="P42" s="207"/>
    </row>
    <row r="43" spans="4:21" x14ac:dyDescent="0.2">
      <c r="J43" s="207"/>
      <c r="K43" s="207"/>
      <c r="L43" s="207"/>
      <c r="M43" s="207"/>
      <c r="N43" s="207"/>
      <c r="O43" s="207"/>
      <c r="P43" s="207"/>
    </row>
    <row r="44" spans="4:21" x14ac:dyDescent="0.2">
      <c r="J44" s="207"/>
      <c r="K44" s="207"/>
      <c r="L44" s="207"/>
      <c r="M44" s="207"/>
      <c r="N44" s="207"/>
      <c r="O44" s="207"/>
      <c r="P44" s="207"/>
    </row>
    <row r="45" spans="4:21" x14ac:dyDescent="0.2">
      <c r="J45" s="206"/>
      <c r="K45" s="206"/>
      <c r="L45" s="206"/>
      <c r="M45" s="206"/>
      <c r="N45" s="206"/>
      <c r="O45" s="206"/>
      <c r="P45" s="206"/>
    </row>
    <row r="46" spans="4:21" x14ac:dyDescent="0.2">
      <c r="J46" s="206"/>
      <c r="K46" s="206"/>
      <c r="L46" s="206"/>
      <c r="M46" s="206"/>
      <c r="N46" s="206"/>
      <c r="O46" s="206"/>
      <c r="P46" s="206"/>
    </row>
    <row r="47" spans="4:21" x14ac:dyDescent="0.2">
      <c r="J47" s="207"/>
      <c r="K47" s="207"/>
      <c r="L47" s="207"/>
      <c r="M47" s="207"/>
      <c r="N47" s="207"/>
      <c r="O47" s="207"/>
      <c r="P47" s="207"/>
    </row>
    <row r="49" spans="10:16" x14ac:dyDescent="0.2">
      <c r="J49" s="207"/>
      <c r="K49" s="207"/>
      <c r="L49" s="207"/>
      <c r="M49" s="207"/>
      <c r="N49" s="207"/>
      <c r="O49" s="207"/>
      <c r="P49" s="207"/>
    </row>
    <row r="50" spans="10:16" x14ac:dyDescent="0.2">
      <c r="J50" s="207"/>
      <c r="K50" s="207"/>
      <c r="L50" s="207"/>
      <c r="M50" s="207"/>
      <c r="N50" s="207"/>
      <c r="O50" s="207"/>
      <c r="P50" s="207"/>
    </row>
    <row r="52" spans="10:16" x14ac:dyDescent="0.2">
      <c r="J52" s="207"/>
      <c r="K52" s="207"/>
      <c r="L52" s="207"/>
      <c r="M52" s="207"/>
      <c r="N52" s="207"/>
      <c r="O52" s="207"/>
      <c r="P52" s="207"/>
    </row>
    <row r="53" spans="10:16" x14ac:dyDescent="0.2">
      <c r="J53" s="207"/>
      <c r="K53" s="207"/>
      <c r="L53" s="207"/>
      <c r="M53" s="207"/>
      <c r="N53" s="207"/>
      <c r="O53" s="207"/>
      <c r="P53" s="207"/>
    </row>
  </sheetData>
  <phoneticPr fontId="0" type="noConversion"/>
  <conditionalFormatting sqref="D6">
    <cfRule type="cellIs" dxfId="7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V6=" "</formula>
    </cfRule>
  </conditionalFormatting>
  <conditionalFormatting sqref="Q35:T35">
    <cfRule type="expression" dxfId="5" priority="5" stopIfTrue="1">
      <formula>V35=" "</formula>
    </cfRule>
  </conditionalFormatting>
  <conditionalFormatting sqref="U35">
    <cfRule type="expression" dxfId="4" priority="2" stopIfTrue="1">
      <formula>W35="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7">
    <pageSetUpPr autoPageBreaks="0"/>
  </sheetPr>
  <dimension ref="A1:W4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46" hidden="1" customWidth="1"/>
    <col min="3" max="3" width="1.7109375" style="46" customWidth="1"/>
    <col min="4" max="4" width="1.140625" style="46" customWidth="1"/>
    <col min="5" max="6" width="1.7109375" style="46" customWidth="1"/>
    <col min="7" max="21" width="8.140625" style="46" customWidth="1"/>
    <col min="22" max="45" width="1.7109375" style="46" customWidth="1"/>
    <col min="46" max="16384" width="9.140625" style="46"/>
  </cols>
  <sheetData>
    <row r="1" spans="2:23" hidden="1" x14ac:dyDescent="0.2"/>
    <row r="2" spans="2:23" hidden="1" x14ac:dyDescent="0.2"/>
    <row r="3" spans="2:23" ht="9" customHeight="1" x14ac:dyDescent="0.2">
      <c r="C3" s="45"/>
    </row>
    <row r="4" spans="2:23" s="47" customFormat="1" ht="15.75" x14ac:dyDescent="0.2">
      <c r="D4" s="15" t="s">
        <v>165</v>
      </c>
      <c r="E4" s="48"/>
      <c r="F4" s="48"/>
      <c r="G4" s="48"/>
      <c r="H4" s="15" t="s">
        <v>225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W4" s="181"/>
    </row>
    <row r="5" spans="2:23" s="47" customFormat="1" ht="15.75" x14ac:dyDescent="0.2">
      <c r="D5" s="16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183"/>
      <c r="R5" s="183"/>
      <c r="S5" s="183"/>
      <c r="T5" s="183"/>
      <c r="U5" s="183"/>
      <c r="W5" s="181"/>
    </row>
    <row r="6" spans="2:23" s="50" customFormat="1" ht="12.75" customHeight="1" x14ac:dyDescent="0.2">
      <c r="B6" s="204">
        <v>132</v>
      </c>
      <c r="D6" s="271"/>
      <c r="E6" s="272"/>
      <c r="F6" s="272"/>
      <c r="G6" s="272"/>
      <c r="H6" s="272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14"/>
    </row>
    <row r="7" spans="2:23" ht="13.5" customHeight="1" x14ac:dyDescent="0.2">
      <c r="D7" s="282"/>
      <c r="E7" s="282"/>
      <c r="F7" s="282"/>
      <c r="G7" s="282"/>
      <c r="H7" s="282"/>
      <c r="I7" s="282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</row>
    <row r="8" spans="2:23" ht="13.5" customHeight="1" x14ac:dyDescent="0.2">
      <c r="D8" s="282"/>
      <c r="E8" s="282"/>
      <c r="F8" s="282"/>
      <c r="G8" s="282"/>
      <c r="H8" s="282"/>
      <c r="I8" s="282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</row>
    <row r="9" spans="2:23" ht="13.5" customHeight="1" x14ac:dyDescent="0.2">
      <c r="D9" s="282"/>
      <c r="E9" s="282"/>
      <c r="F9" s="282"/>
      <c r="G9" s="282"/>
      <c r="H9" s="282"/>
      <c r="I9" s="282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</row>
    <row r="10" spans="2:23" ht="13.5" customHeight="1" x14ac:dyDescent="0.2">
      <c r="D10" s="282"/>
      <c r="E10" s="282"/>
      <c r="F10" s="282"/>
      <c r="G10" s="282"/>
      <c r="H10" s="282"/>
      <c r="I10" s="282"/>
      <c r="J10" s="295"/>
      <c r="K10" s="295" t="s">
        <v>174</v>
      </c>
      <c r="L10" s="295" t="s">
        <v>178</v>
      </c>
      <c r="M10" s="295" t="s">
        <v>180</v>
      </c>
      <c r="N10" s="295" t="s">
        <v>183</v>
      </c>
      <c r="O10" s="295" t="s">
        <v>185</v>
      </c>
      <c r="P10" s="295" t="s">
        <v>193</v>
      </c>
      <c r="Q10" s="295" t="s">
        <v>194</v>
      </c>
      <c r="R10" s="295" t="s">
        <v>197</v>
      </c>
      <c r="S10" s="295" t="s">
        <v>198</v>
      </c>
      <c r="T10" s="295" t="s">
        <v>202</v>
      </c>
      <c r="U10" s="295" t="s">
        <v>213</v>
      </c>
    </row>
    <row r="11" spans="2:23" ht="13.5" customHeight="1" x14ac:dyDescent="0.2">
      <c r="D11" s="282"/>
      <c r="E11" s="282"/>
      <c r="F11" s="282"/>
      <c r="G11" s="282"/>
      <c r="H11" s="282"/>
      <c r="I11" s="282"/>
      <c r="J11" s="291" t="s">
        <v>226</v>
      </c>
      <c r="K11" s="297">
        <v>313.1453867660764</v>
      </c>
      <c r="L11" s="297">
        <v>301.57266602502403</v>
      </c>
      <c r="M11" s="297">
        <v>287.8044747081712</v>
      </c>
      <c r="N11" s="297">
        <v>284.47357926221338</v>
      </c>
      <c r="O11" s="297">
        <v>278.8244734202608</v>
      </c>
      <c r="P11" s="297">
        <v>275.1908091908092</v>
      </c>
      <c r="Q11" s="297">
        <v>273.26447105788424</v>
      </c>
      <c r="R11" s="297">
        <v>277.70111448834854</v>
      </c>
      <c r="S11" s="297">
        <v>283.56179775280901</v>
      </c>
      <c r="T11" s="297">
        <v>293.0748717948718</v>
      </c>
      <c r="U11" s="297">
        <v>303.79550102249488</v>
      </c>
    </row>
    <row r="12" spans="2:23" ht="13.5" customHeight="1" x14ac:dyDescent="0.2">
      <c r="D12" s="284"/>
      <c r="E12" s="285"/>
      <c r="F12" s="285"/>
      <c r="G12" s="285"/>
      <c r="H12" s="285"/>
      <c r="I12" s="285"/>
      <c r="J12" s="292" t="s">
        <v>227</v>
      </c>
      <c r="K12" s="298">
        <v>21.934173652096543</v>
      </c>
      <c r="L12" s="298">
        <v>21.661542800928309</v>
      </c>
      <c r="M12" s="298">
        <v>21.247672266632385</v>
      </c>
      <c r="N12" s="298">
        <v>20.968270579001672</v>
      </c>
      <c r="O12" s="298">
        <v>20.686324484214822</v>
      </c>
      <c r="P12" s="298">
        <v>20.729201078503007</v>
      </c>
      <c r="Q12" s="298">
        <v>20.681916890434803</v>
      </c>
      <c r="R12" s="298">
        <v>20.612220342169575</v>
      </c>
      <c r="S12" s="298">
        <v>20.738468066477957</v>
      </c>
      <c r="T12" s="298">
        <v>20.896947890728132</v>
      </c>
      <c r="U12" s="298">
        <v>21.128700662280853</v>
      </c>
    </row>
    <row r="13" spans="2:23" ht="13.5" customHeight="1" x14ac:dyDescent="0.2">
      <c r="D13" s="284"/>
      <c r="E13" s="284"/>
      <c r="F13" s="284"/>
      <c r="G13" s="284"/>
      <c r="H13" s="284"/>
      <c r="I13" s="284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</row>
    <row r="14" spans="2:23" ht="13.5" customHeight="1" x14ac:dyDescent="0.2">
      <c r="D14" s="272"/>
      <c r="E14" s="287"/>
      <c r="F14" s="276"/>
      <c r="G14" s="276"/>
      <c r="H14" s="277"/>
      <c r="I14" s="276"/>
      <c r="J14" s="291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</row>
    <row r="15" spans="2:23" ht="13.5" customHeight="1" x14ac:dyDescent="0.2">
      <c r="D15" s="272"/>
      <c r="E15" s="278"/>
      <c r="F15" s="276"/>
      <c r="G15" s="276"/>
      <c r="H15" s="277"/>
      <c r="I15" s="276"/>
      <c r="J15" s="292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</row>
    <row r="16" spans="2:23" ht="13.5" customHeight="1" x14ac:dyDescent="0.2">
      <c r="D16" s="272"/>
      <c r="E16" s="280"/>
      <c r="F16" s="276"/>
      <c r="G16" s="276"/>
      <c r="H16" s="277"/>
      <c r="I16" s="276"/>
      <c r="J16" s="279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</row>
    <row r="17" spans="4:21" ht="13.5" customHeight="1" x14ac:dyDescent="0.2">
      <c r="D17" s="272"/>
      <c r="E17" s="289"/>
      <c r="F17" s="276"/>
      <c r="G17" s="276"/>
      <c r="H17" s="277"/>
      <c r="I17" s="276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</row>
    <row r="18" spans="4:21" ht="13.5" customHeight="1" x14ac:dyDescent="0.2">
      <c r="D18" s="284"/>
      <c r="E18" s="285"/>
      <c r="F18" s="285"/>
      <c r="G18" s="285"/>
      <c r="H18" s="285"/>
      <c r="I18" s="285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</row>
    <row r="19" spans="4:21" ht="13.5" customHeight="1" x14ac:dyDescent="0.2">
      <c r="D19" s="284"/>
      <c r="E19" s="285"/>
      <c r="F19" s="285"/>
      <c r="G19" s="285"/>
      <c r="H19" s="285"/>
      <c r="I19" s="285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</row>
    <row r="20" spans="4:21" ht="13.5" customHeight="1" x14ac:dyDescent="0.2">
      <c r="D20" s="284"/>
      <c r="E20" s="285"/>
      <c r="F20" s="285"/>
      <c r="G20" s="285"/>
      <c r="H20" s="285"/>
      <c r="I20" s="285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</row>
    <row r="21" spans="4:21" ht="13.5" customHeight="1" x14ac:dyDescent="0.2">
      <c r="D21" s="284"/>
      <c r="E21" s="285"/>
      <c r="F21" s="285"/>
      <c r="G21" s="285"/>
      <c r="H21" s="285"/>
      <c r="I21" s="285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</row>
    <row r="22" spans="4:21" ht="13.5" customHeight="1" x14ac:dyDescent="0.2">
      <c r="D22" s="284"/>
      <c r="E22" s="285"/>
      <c r="F22" s="285"/>
      <c r="G22" s="285"/>
      <c r="H22" s="285"/>
      <c r="I22" s="285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</row>
    <row r="23" spans="4:21" ht="13.5" customHeight="1" x14ac:dyDescent="0.2">
      <c r="D23" s="284"/>
      <c r="E23" s="284"/>
      <c r="F23" s="284"/>
      <c r="G23" s="284"/>
      <c r="H23" s="284"/>
      <c r="I23" s="284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</row>
    <row r="24" spans="4:21" ht="13.5" customHeight="1" x14ac:dyDescent="0.2">
      <c r="D24" s="272"/>
      <c r="E24" s="287"/>
      <c r="F24" s="276"/>
      <c r="G24" s="276"/>
      <c r="H24" s="277"/>
      <c r="I24" s="276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</row>
    <row r="25" spans="4:21" ht="13.5" customHeight="1" x14ac:dyDescent="0.2">
      <c r="D25" s="272"/>
      <c r="E25" s="287"/>
      <c r="F25" s="276"/>
      <c r="G25" s="276"/>
      <c r="H25" s="277"/>
      <c r="I25" s="276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</row>
    <row r="26" spans="4:21" ht="13.5" customHeight="1" x14ac:dyDescent="0.2">
      <c r="D26" s="272"/>
      <c r="E26" s="287"/>
      <c r="F26" s="276"/>
      <c r="G26" s="276"/>
      <c r="H26" s="277"/>
      <c r="I26" s="276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</row>
    <row r="27" spans="4:21" ht="13.5" customHeight="1" x14ac:dyDescent="0.2">
      <c r="D27" s="272"/>
      <c r="E27" s="278"/>
      <c r="F27" s="276"/>
      <c r="G27" s="276"/>
      <c r="H27" s="277"/>
      <c r="I27" s="276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</row>
    <row r="28" spans="4:21" ht="13.5" customHeight="1" x14ac:dyDescent="0.2">
      <c r="D28" s="272"/>
      <c r="E28" s="280"/>
      <c r="F28" s="276"/>
      <c r="G28" s="276"/>
      <c r="H28" s="277"/>
      <c r="I28" s="276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</row>
    <row r="29" spans="4:21" ht="13.5" customHeight="1" x14ac:dyDescent="0.2">
      <c r="D29" s="272"/>
      <c r="E29" s="276"/>
      <c r="F29" s="276"/>
      <c r="G29" s="276"/>
      <c r="H29" s="277"/>
      <c r="I29" s="276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</row>
    <row r="30" spans="4:21" ht="13.5" x14ac:dyDescent="0.25">
      <c r="D30" s="273" t="s">
        <v>79</v>
      </c>
      <c r="E30" s="274"/>
      <c r="F30" s="274"/>
      <c r="G30" s="274"/>
      <c r="H30" s="274"/>
      <c r="I30" s="273"/>
      <c r="J30" s="273"/>
      <c r="K30" s="273"/>
      <c r="L30" s="273"/>
      <c r="M30" s="273"/>
      <c r="N30" s="273"/>
      <c r="O30" s="273"/>
      <c r="P30" s="273"/>
      <c r="Q30" s="275"/>
      <c r="R30" s="275"/>
      <c r="S30" s="275"/>
      <c r="T30" s="275"/>
      <c r="U30" s="275" t="s">
        <v>175</v>
      </c>
    </row>
    <row r="31" spans="4:21" s="510" customFormat="1" hidden="1" x14ac:dyDescent="0.25">
      <c r="D31" s="511" t="s">
        <v>131</v>
      </c>
      <c r="E31" s="512" t="s">
        <v>171</v>
      </c>
      <c r="F31" s="512"/>
      <c r="G31" s="512"/>
      <c r="H31" s="512"/>
      <c r="I31" s="512"/>
      <c r="J31" s="512"/>
      <c r="K31" s="512"/>
      <c r="L31" s="512"/>
      <c r="M31" s="512"/>
      <c r="N31" s="512"/>
      <c r="O31" s="512"/>
      <c r="P31" s="512"/>
      <c r="Q31" s="512"/>
      <c r="R31" s="512"/>
      <c r="S31" s="512"/>
      <c r="T31" s="512"/>
      <c r="U31" s="512"/>
    </row>
    <row r="32" spans="4:21" s="510" customFormat="1" x14ac:dyDescent="0.25">
      <c r="D32" s="511"/>
      <c r="E32" s="512" t="s">
        <v>204</v>
      </c>
      <c r="F32" s="512"/>
      <c r="G32" s="512"/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</row>
    <row r="33" spans="10:16" x14ac:dyDescent="0.2">
      <c r="J33" s="207"/>
      <c r="K33" s="207"/>
      <c r="L33" s="207"/>
      <c r="M33" s="207"/>
      <c r="N33" s="207"/>
      <c r="O33" s="207"/>
      <c r="P33" s="207"/>
    </row>
    <row r="34" spans="10:16" x14ac:dyDescent="0.2">
      <c r="J34" s="206"/>
      <c r="K34" s="206"/>
      <c r="L34" s="206"/>
      <c r="M34" s="206"/>
      <c r="N34" s="206"/>
      <c r="O34" s="206"/>
      <c r="P34" s="206"/>
    </row>
    <row r="35" spans="10:16" x14ac:dyDescent="0.2">
      <c r="J35" s="206"/>
      <c r="K35" s="206"/>
      <c r="L35" s="206"/>
      <c r="M35" s="206"/>
      <c r="N35" s="206"/>
      <c r="O35" s="206"/>
      <c r="P35" s="206"/>
    </row>
    <row r="36" spans="10:16" x14ac:dyDescent="0.2">
      <c r="J36" s="207"/>
      <c r="K36" s="207"/>
      <c r="L36" s="207"/>
      <c r="M36" s="207"/>
      <c r="N36" s="207"/>
      <c r="O36" s="207"/>
      <c r="P36" s="207"/>
    </row>
    <row r="37" spans="10:16" x14ac:dyDescent="0.2">
      <c r="J37" s="207"/>
      <c r="K37" s="207"/>
      <c r="L37" s="207"/>
      <c r="M37" s="207"/>
      <c r="N37" s="207"/>
      <c r="O37" s="207"/>
      <c r="P37" s="207"/>
    </row>
    <row r="38" spans="10:16" x14ac:dyDescent="0.2">
      <c r="J38" s="207"/>
      <c r="K38" s="207"/>
      <c r="L38" s="207"/>
      <c r="M38" s="207"/>
      <c r="N38" s="207"/>
      <c r="O38" s="207"/>
      <c r="P38" s="207"/>
    </row>
    <row r="39" spans="10:16" x14ac:dyDescent="0.2">
      <c r="J39" s="206"/>
      <c r="K39" s="206"/>
      <c r="L39" s="206"/>
      <c r="M39" s="206"/>
      <c r="N39" s="206"/>
      <c r="O39" s="206"/>
      <c r="P39" s="206"/>
    </row>
    <row r="40" spans="10:16" x14ac:dyDescent="0.2">
      <c r="J40" s="206"/>
      <c r="K40" s="206"/>
      <c r="L40" s="206"/>
      <c r="M40" s="206"/>
      <c r="N40" s="206"/>
      <c r="O40" s="206"/>
      <c r="P40" s="206"/>
    </row>
    <row r="41" spans="10:16" x14ac:dyDescent="0.2">
      <c r="J41" s="207"/>
      <c r="K41" s="207"/>
      <c r="L41" s="207"/>
      <c r="M41" s="207"/>
      <c r="N41" s="207"/>
      <c r="O41" s="207"/>
      <c r="P41" s="207"/>
    </row>
    <row r="43" spans="10:16" x14ac:dyDescent="0.2">
      <c r="J43" s="207"/>
      <c r="K43" s="207"/>
      <c r="L43" s="207"/>
      <c r="M43" s="207"/>
      <c r="N43" s="207"/>
      <c r="O43" s="207"/>
      <c r="P43" s="207"/>
    </row>
    <row r="44" spans="10:16" x14ac:dyDescent="0.2">
      <c r="J44" s="207"/>
      <c r="K44" s="207"/>
      <c r="L44" s="207"/>
      <c r="M44" s="207"/>
      <c r="N44" s="207"/>
      <c r="O44" s="207"/>
      <c r="P44" s="207"/>
    </row>
    <row r="46" spans="10:16" x14ac:dyDescent="0.2">
      <c r="J46" s="207"/>
      <c r="K46" s="207"/>
      <c r="L46" s="207"/>
      <c r="M46" s="207"/>
      <c r="N46" s="207"/>
      <c r="O46" s="207"/>
      <c r="P46" s="207"/>
    </row>
    <row r="47" spans="10:16" x14ac:dyDescent="0.2">
      <c r="J47" s="207"/>
      <c r="K47" s="207"/>
      <c r="L47" s="207"/>
      <c r="M47" s="207"/>
      <c r="N47" s="207"/>
      <c r="O47" s="207"/>
      <c r="P47" s="207"/>
    </row>
  </sheetData>
  <phoneticPr fontId="0" type="noConversion"/>
  <conditionalFormatting sqref="D6">
    <cfRule type="cellIs" dxfId="3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V6=" "</formula>
    </cfRule>
  </conditionalFormatting>
  <conditionalFormatting sqref="Q30:T30">
    <cfRule type="expression" dxfId="1" priority="6" stopIfTrue="1">
      <formula>V30=" "</formula>
    </cfRule>
  </conditionalFormatting>
  <conditionalFormatting sqref="U30">
    <cfRule type="expression" dxfId="0" priority="2" stopIfTrue="1">
      <formula>W30="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8" width="8.7109375" style="46" customWidth="1"/>
    <col min="9" max="9" width="3.28515625" style="46" customWidth="1"/>
    <col min="10" max="20" width="8.140625" style="46" customWidth="1"/>
    <col min="21" max="24" width="13.7109375" style="46" customWidth="1"/>
    <col min="25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76</v>
      </c>
      <c r="E4" s="48"/>
      <c r="F4" s="48"/>
      <c r="G4" s="48"/>
      <c r="H4" s="15" t="s">
        <v>122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190">
        <v>18</v>
      </c>
      <c r="D5" s="16" t="s">
        <v>214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2:20" ht="6" customHeight="1" x14ac:dyDescent="0.2">
      <c r="D7" s="527" t="s">
        <v>56</v>
      </c>
      <c r="E7" s="528"/>
      <c r="F7" s="528"/>
      <c r="G7" s="528"/>
      <c r="H7" s="528"/>
      <c r="I7" s="529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40" t="s">
        <v>198</v>
      </c>
      <c r="S7" s="540" t="s">
        <v>202</v>
      </c>
      <c r="T7" s="538" t="s">
        <v>213</v>
      </c>
    </row>
    <row r="8" spans="2:20" ht="6" customHeight="1" x14ac:dyDescent="0.2">
      <c r="D8" s="530"/>
      <c r="E8" s="531"/>
      <c r="F8" s="531"/>
      <c r="G8" s="531"/>
      <c r="H8" s="531"/>
      <c r="I8" s="532"/>
      <c r="J8" s="537"/>
      <c r="K8" s="537"/>
      <c r="L8" s="537"/>
      <c r="M8" s="537"/>
      <c r="N8" s="537"/>
      <c r="O8" s="537"/>
      <c r="P8" s="537"/>
      <c r="Q8" s="541"/>
      <c r="R8" s="541"/>
      <c r="S8" s="541"/>
      <c r="T8" s="539"/>
    </row>
    <row r="9" spans="2:20" ht="6" customHeight="1" x14ac:dyDescent="0.2">
      <c r="D9" s="530"/>
      <c r="E9" s="531"/>
      <c r="F9" s="531"/>
      <c r="G9" s="531"/>
      <c r="H9" s="531"/>
      <c r="I9" s="532"/>
      <c r="J9" s="537"/>
      <c r="K9" s="537"/>
      <c r="L9" s="537"/>
      <c r="M9" s="537"/>
      <c r="N9" s="537"/>
      <c r="O9" s="537"/>
      <c r="P9" s="537"/>
      <c r="Q9" s="541"/>
      <c r="R9" s="541"/>
      <c r="S9" s="541"/>
      <c r="T9" s="539"/>
    </row>
    <row r="10" spans="2:20" ht="6" customHeight="1" x14ac:dyDescent="0.2">
      <c r="D10" s="530"/>
      <c r="E10" s="531"/>
      <c r="F10" s="531"/>
      <c r="G10" s="531"/>
      <c r="H10" s="531"/>
      <c r="I10" s="532"/>
      <c r="J10" s="537"/>
      <c r="K10" s="537"/>
      <c r="L10" s="537"/>
      <c r="M10" s="537"/>
      <c r="N10" s="537"/>
      <c r="O10" s="537"/>
      <c r="P10" s="537"/>
      <c r="Q10" s="541"/>
      <c r="R10" s="541"/>
      <c r="S10" s="541"/>
      <c r="T10" s="539"/>
    </row>
    <row r="11" spans="2:20" ht="15" customHeight="1" thickBot="1" x14ac:dyDescent="0.25">
      <c r="D11" s="533"/>
      <c r="E11" s="534"/>
      <c r="F11" s="534"/>
      <c r="G11" s="534"/>
      <c r="H11" s="534"/>
      <c r="I11" s="535"/>
      <c r="J11" s="384"/>
      <c r="K11" s="384"/>
      <c r="L11" s="384"/>
      <c r="M11" s="384"/>
      <c r="N11" s="384"/>
      <c r="O11" s="384"/>
      <c r="P11" s="384"/>
      <c r="Q11" s="383"/>
      <c r="R11" s="383"/>
      <c r="S11" s="383"/>
      <c r="T11" s="385"/>
    </row>
    <row r="12" spans="2:20" ht="14.25" thickTop="1" thickBot="1" x14ac:dyDescent="0.25">
      <c r="D12" s="86" t="s">
        <v>99</v>
      </c>
      <c r="E12" s="87"/>
      <c r="F12" s="87"/>
      <c r="G12" s="87"/>
      <c r="H12" s="87"/>
      <c r="I12" s="87"/>
      <c r="J12" s="484"/>
      <c r="K12" s="484"/>
      <c r="L12" s="484"/>
      <c r="M12" s="484"/>
      <c r="N12" s="484"/>
      <c r="O12" s="484"/>
      <c r="P12" s="484"/>
      <c r="Q12" s="349"/>
      <c r="R12" s="485"/>
      <c r="S12" s="485"/>
      <c r="T12" s="344"/>
    </row>
    <row r="13" spans="2:20" x14ac:dyDescent="0.2">
      <c r="D13" s="392"/>
      <c r="E13" s="393" t="s">
        <v>1</v>
      </c>
      <c r="F13" s="393"/>
      <c r="G13" s="393"/>
      <c r="H13" s="394"/>
      <c r="I13" s="395"/>
      <c r="J13" s="397">
        <v>1082</v>
      </c>
      <c r="K13" s="397">
        <v>1049</v>
      </c>
      <c r="L13" s="397">
        <v>1036</v>
      </c>
      <c r="M13" s="397">
        <v>1013</v>
      </c>
      <c r="N13" s="397">
        <v>1007</v>
      </c>
      <c r="O13" s="397">
        <v>1011</v>
      </c>
      <c r="P13" s="397">
        <v>1013</v>
      </c>
      <c r="Q13" s="396">
        <v>998</v>
      </c>
      <c r="R13" s="396">
        <v>990</v>
      </c>
      <c r="S13" s="396">
        <v>986</v>
      </c>
      <c r="T13" s="398">
        <v>990</v>
      </c>
    </row>
    <row r="14" spans="2:20" x14ac:dyDescent="0.2">
      <c r="D14" s="26"/>
      <c r="E14" s="522" t="s">
        <v>3</v>
      </c>
      <c r="F14" s="79" t="s">
        <v>4</v>
      </c>
      <c r="G14" s="80"/>
      <c r="H14" s="81"/>
      <c r="I14" s="82"/>
      <c r="J14" s="260">
        <v>794</v>
      </c>
      <c r="K14" s="260">
        <v>768</v>
      </c>
      <c r="L14" s="260">
        <v>762</v>
      </c>
      <c r="M14" s="260">
        <v>746</v>
      </c>
      <c r="N14" s="260">
        <v>745</v>
      </c>
      <c r="O14" s="260">
        <v>747</v>
      </c>
      <c r="P14" s="260">
        <v>751</v>
      </c>
      <c r="Q14" s="180">
        <v>738</v>
      </c>
      <c r="R14" s="180">
        <v>735</v>
      </c>
      <c r="S14" s="180">
        <v>730</v>
      </c>
      <c r="T14" s="330">
        <v>730</v>
      </c>
    </row>
    <row r="15" spans="2:20" x14ac:dyDescent="0.2">
      <c r="D15" s="31"/>
      <c r="E15" s="523"/>
      <c r="F15" s="525" t="s">
        <v>3</v>
      </c>
      <c r="G15" s="83" t="s">
        <v>5</v>
      </c>
      <c r="H15" s="84"/>
      <c r="I15" s="85"/>
      <c r="J15" s="387">
        <v>34</v>
      </c>
      <c r="K15" s="387">
        <v>32</v>
      </c>
      <c r="L15" s="387">
        <v>32</v>
      </c>
      <c r="M15" s="387">
        <v>31</v>
      </c>
      <c r="N15" s="387">
        <v>31</v>
      </c>
      <c r="O15" s="387">
        <v>30</v>
      </c>
      <c r="P15" s="387">
        <v>30</v>
      </c>
      <c r="Q15" s="386">
        <v>29</v>
      </c>
      <c r="R15" s="386">
        <v>29</v>
      </c>
      <c r="S15" s="386">
        <v>29</v>
      </c>
      <c r="T15" s="388">
        <v>29</v>
      </c>
    </row>
    <row r="16" spans="2:20" x14ac:dyDescent="0.2">
      <c r="D16" s="31"/>
      <c r="E16" s="523"/>
      <c r="F16" s="525"/>
      <c r="G16" s="32" t="s">
        <v>6</v>
      </c>
      <c r="H16" s="33"/>
      <c r="I16" s="34"/>
      <c r="J16" s="261">
        <v>15</v>
      </c>
      <c r="K16" s="261">
        <v>16</v>
      </c>
      <c r="L16" s="261">
        <v>16</v>
      </c>
      <c r="M16" s="261">
        <v>17</v>
      </c>
      <c r="N16" s="261">
        <v>17</v>
      </c>
      <c r="O16" s="261">
        <v>17</v>
      </c>
      <c r="P16" s="261">
        <v>18</v>
      </c>
      <c r="Q16" s="167">
        <v>18</v>
      </c>
      <c r="R16" s="167">
        <v>18</v>
      </c>
      <c r="S16" s="167">
        <v>18</v>
      </c>
      <c r="T16" s="346">
        <v>19</v>
      </c>
    </row>
    <row r="17" spans="4:20" x14ac:dyDescent="0.2">
      <c r="D17" s="31"/>
      <c r="E17" s="523"/>
      <c r="F17" s="525"/>
      <c r="G17" s="211" t="s">
        <v>8</v>
      </c>
      <c r="H17" s="33"/>
      <c r="I17" s="34"/>
      <c r="J17" s="261">
        <v>741</v>
      </c>
      <c r="K17" s="261">
        <v>716</v>
      </c>
      <c r="L17" s="261">
        <v>710</v>
      </c>
      <c r="M17" s="261">
        <v>695</v>
      </c>
      <c r="N17" s="261">
        <v>694</v>
      </c>
      <c r="O17" s="261">
        <v>696</v>
      </c>
      <c r="P17" s="261">
        <v>699</v>
      </c>
      <c r="Q17" s="167">
        <v>687</v>
      </c>
      <c r="R17" s="167">
        <v>684</v>
      </c>
      <c r="S17" s="167">
        <v>679</v>
      </c>
      <c r="T17" s="346">
        <v>678</v>
      </c>
    </row>
    <row r="18" spans="4:20" x14ac:dyDescent="0.2">
      <c r="D18" s="31"/>
      <c r="E18" s="523"/>
      <c r="F18" s="525"/>
      <c r="G18" s="83" t="s">
        <v>7</v>
      </c>
      <c r="H18" s="84"/>
      <c r="I18" s="85"/>
      <c r="J18" s="387">
        <v>4</v>
      </c>
      <c r="K18" s="387">
        <v>4</v>
      </c>
      <c r="L18" s="387">
        <v>4</v>
      </c>
      <c r="M18" s="387">
        <v>3</v>
      </c>
      <c r="N18" s="387">
        <v>3</v>
      </c>
      <c r="O18" s="387">
        <v>4</v>
      </c>
      <c r="P18" s="387">
        <v>4</v>
      </c>
      <c r="Q18" s="386">
        <v>4</v>
      </c>
      <c r="R18" s="386">
        <v>4</v>
      </c>
      <c r="S18" s="386">
        <v>4</v>
      </c>
      <c r="T18" s="388">
        <v>4</v>
      </c>
    </row>
    <row r="19" spans="4:20" x14ac:dyDescent="0.2">
      <c r="D19" s="31"/>
      <c r="E19" s="523"/>
      <c r="F19" s="79" t="s">
        <v>9</v>
      </c>
      <c r="G19" s="80"/>
      <c r="H19" s="81"/>
      <c r="I19" s="82"/>
      <c r="J19" s="260">
        <v>288</v>
      </c>
      <c r="K19" s="260">
        <v>281</v>
      </c>
      <c r="L19" s="260">
        <v>274</v>
      </c>
      <c r="M19" s="260">
        <v>267</v>
      </c>
      <c r="N19" s="260">
        <v>262</v>
      </c>
      <c r="O19" s="260">
        <v>264</v>
      </c>
      <c r="P19" s="260">
        <v>262</v>
      </c>
      <c r="Q19" s="180">
        <v>260</v>
      </c>
      <c r="R19" s="180">
        <v>255</v>
      </c>
      <c r="S19" s="180">
        <v>256</v>
      </c>
      <c r="T19" s="330">
        <v>260</v>
      </c>
    </row>
    <row r="20" spans="4:20" x14ac:dyDescent="0.2">
      <c r="D20" s="31"/>
      <c r="E20" s="523"/>
      <c r="F20" s="525" t="s">
        <v>3</v>
      </c>
      <c r="G20" s="83" t="s">
        <v>181</v>
      </c>
      <c r="H20" s="84"/>
      <c r="I20" s="85"/>
      <c r="J20" s="387">
        <v>270</v>
      </c>
      <c r="K20" s="387">
        <v>262</v>
      </c>
      <c r="L20" s="387">
        <v>255</v>
      </c>
      <c r="M20" s="387">
        <v>245</v>
      </c>
      <c r="N20" s="387">
        <v>240</v>
      </c>
      <c r="O20" s="387">
        <v>241</v>
      </c>
      <c r="P20" s="387">
        <v>239</v>
      </c>
      <c r="Q20" s="386">
        <v>235</v>
      </c>
      <c r="R20" s="386">
        <v>231</v>
      </c>
      <c r="S20" s="386">
        <v>232</v>
      </c>
      <c r="T20" s="388">
        <v>234</v>
      </c>
    </row>
    <row r="21" spans="4:20" ht="13.5" thickBot="1" x14ac:dyDescent="0.25">
      <c r="D21" s="39"/>
      <c r="E21" s="524"/>
      <c r="F21" s="526"/>
      <c r="G21" s="40" t="s">
        <v>10</v>
      </c>
      <c r="H21" s="41"/>
      <c r="I21" s="42"/>
      <c r="J21" s="390">
        <v>18</v>
      </c>
      <c r="K21" s="390">
        <v>19</v>
      </c>
      <c r="L21" s="390">
        <v>19</v>
      </c>
      <c r="M21" s="390">
        <v>22</v>
      </c>
      <c r="N21" s="390">
        <v>22</v>
      </c>
      <c r="O21" s="390">
        <v>23</v>
      </c>
      <c r="P21" s="390">
        <v>23</v>
      </c>
      <c r="Q21" s="389">
        <v>25</v>
      </c>
      <c r="R21" s="389">
        <v>24</v>
      </c>
      <c r="S21" s="389">
        <v>24</v>
      </c>
      <c r="T21" s="391">
        <v>26</v>
      </c>
    </row>
    <row r="22" spans="4:20" ht="13.5" thickBot="1" x14ac:dyDescent="0.25">
      <c r="D22" s="72" t="s">
        <v>109</v>
      </c>
      <c r="E22" s="73"/>
      <c r="F22" s="73"/>
      <c r="G22" s="73"/>
      <c r="H22" s="73"/>
      <c r="I22" s="73"/>
      <c r="J22" s="194"/>
      <c r="K22" s="194"/>
      <c r="L22" s="194"/>
      <c r="M22" s="194"/>
      <c r="N22" s="194"/>
      <c r="O22" s="194"/>
      <c r="P22" s="194"/>
      <c r="Q22" s="350"/>
      <c r="R22" s="426"/>
      <c r="S22" s="426"/>
      <c r="T22" s="348"/>
    </row>
    <row r="23" spans="4:20" x14ac:dyDescent="0.2">
      <c r="D23" s="392"/>
      <c r="E23" s="393" t="s">
        <v>1</v>
      </c>
      <c r="F23" s="393"/>
      <c r="G23" s="393"/>
      <c r="H23" s="394"/>
      <c r="I23" s="395"/>
      <c r="J23" s="397">
        <v>1073</v>
      </c>
      <c r="K23" s="397">
        <v>1039</v>
      </c>
      <c r="L23" s="397">
        <v>1028</v>
      </c>
      <c r="M23" s="397">
        <v>1003</v>
      </c>
      <c r="N23" s="397">
        <v>997</v>
      </c>
      <c r="O23" s="397">
        <v>1001</v>
      </c>
      <c r="P23" s="397">
        <v>1002</v>
      </c>
      <c r="Q23" s="396">
        <v>987</v>
      </c>
      <c r="R23" s="396">
        <v>979</v>
      </c>
      <c r="S23" s="396">
        <v>975</v>
      </c>
      <c r="T23" s="398">
        <v>978</v>
      </c>
    </row>
    <row r="24" spans="4:20" x14ac:dyDescent="0.2">
      <c r="D24" s="26"/>
      <c r="E24" s="522" t="s">
        <v>3</v>
      </c>
      <c r="F24" s="79" t="s">
        <v>4</v>
      </c>
      <c r="G24" s="80"/>
      <c r="H24" s="81"/>
      <c r="I24" s="82"/>
      <c r="J24" s="260">
        <v>794</v>
      </c>
      <c r="K24" s="260">
        <v>768</v>
      </c>
      <c r="L24" s="260">
        <v>762</v>
      </c>
      <c r="M24" s="260">
        <v>745</v>
      </c>
      <c r="N24" s="260">
        <v>744</v>
      </c>
      <c r="O24" s="260">
        <v>746</v>
      </c>
      <c r="P24" s="260">
        <v>749</v>
      </c>
      <c r="Q24" s="180">
        <v>736</v>
      </c>
      <c r="R24" s="180">
        <v>733</v>
      </c>
      <c r="S24" s="180">
        <v>728</v>
      </c>
      <c r="T24" s="330">
        <v>728</v>
      </c>
    </row>
    <row r="25" spans="4:20" x14ac:dyDescent="0.2">
      <c r="D25" s="31"/>
      <c r="E25" s="523"/>
      <c r="F25" s="525" t="s">
        <v>3</v>
      </c>
      <c r="G25" s="83" t="s">
        <v>5</v>
      </c>
      <c r="H25" s="84"/>
      <c r="I25" s="85"/>
      <c r="J25" s="387">
        <v>34</v>
      </c>
      <c r="K25" s="387">
        <v>32</v>
      </c>
      <c r="L25" s="387">
        <v>32</v>
      </c>
      <c r="M25" s="387">
        <v>31</v>
      </c>
      <c r="N25" s="387">
        <v>31</v>
      </c>
      <c r="O25" s="387">
        <v>30</v>
      </c>
      <c r="P25" s="387">
        <v>30</v>
      </c>
      <c r="Q25" s="386">
        <v>29</v>
      </c>
      <c r="R25" s="386">
        <v>29</v>
      </c>
      <c r="S25" s="386">
        <v>29</v>
      </c>
      <c r="T25" s="388">
        <v>29</v>
      </c>
    </row>
    <row r="26" spans="4:20" x14ac:dyDescent="0.2">
      <c r="D26" s="31"/>
      <c r="E26" s="523"/>
      <c r="F26" s="525"/>
      <c r="G26" s="32" t="s">
        <v>6</v>
      </c>
      <c r="H26" s="33"/>
      <c r="I26" s="34"/>
      <c r="J26" s="261">
        <v>15</v>
      </c>
      <c r="K26" s="261">
        <v>16</v>
      </c>
      <c r="L26" s="261">
        <v>16</v>
      </c>
      <c r="M26" s="261">
        <v>17</v>
      </c>
      <c r="N26" s="261">
        <v>17</v>
      </c>
      <c r="O26" s="261">
        <v>17</v>
      </c>
      <c r="P26" s="261">
        <v>17</v>
      </c>
      <c r="Q26" s="167">
        <v>17</v>
      </c>
      <c r="R26" s="167">
        <v>17</v>
      </c>
      <c r="S26" s="167">
        <v>17</v>
      </c>
      <c r="T26" s="346">
        <v>18</v>
      </c>
    </row>
    <row r="27" spans="4:20" x14ac:dyDescent="0.2">
      <c r="D27" s="31"/>
      <c r="E27" s="523"/>
      <c r="F27" s="525"/>
      <c r="G27" s="211" t="s">
        <v>8</v>
      </c>
      <c r="H27" s="33"/>
      <c r="I27" s="34"/>
      <c r="J27" s="261">
        <v>741</v>
      </c>
      <c r="K27" s="261">
        <v>716</v>
      </c>
      <c r="L27" s="261">
        <v>710</v>
      </c>
      <c r="M27" s="261">
        <v>695</v>
      </c>
      <c r="N27" s="261">
        <v>694</v>
      </c>
      <c r="O27" s="261">
        <v>696</v>
      </c>
      <c r="P27" s="261">
        <v>699</v>
      </c>
      <c r="Q27" s="167">
        <v>687</v>
      </c>
      <c r="R27" s="167">
        <v>684</v>
      </c>
      <c r="S27" s="167">
        <v>679</v>
      </c>
      <c r="T27" s="346">
        <v>678</v>
      </c>
    </row>
    <row r="28" spans="4:20" x14ac:dyDescent="0.2">
      <c r="D28" s="31"/>
      <c r="E28" s="523"/>
      <c r="F28" s="525"/>
      <c r="G28" s="83" t="s">
        <v>7</v>
      </c>
      <c r="H28" s="84"/>
      <c r="I28" s="85"/>
      <c r="J28" s="387">
        <v>4</v>
      </c>
      <c r="K28" s="387">
        <v>4</v>
      </c>
      <c r="L28" s="387">
        <v>4</v>
      </c>
      <c r="M28" s="387">
        <v>2</v>
      </c>
      <c r="N28" s="387">
        <v>2</v>
      </c>
      <c r="O28" s="387">
        <v>3</v>
      </c>
      <c r="P28" s="387">
        <v>3</v>
      </c>
      <c r="Q28" s="386">
        <v>3</v>
      </c>
      <c r="R28" s="386">
        <v>3</v>
      </c>
      <c r="S28" s="386">
        <v>3</v>
      </c>
      <c r="T28" s="388">
        <v>3</v>
      </c>
    </row>
    <row r="29" spans="4:20" x14ac:dyDescent="0.2">
      <c r="D29" s="31"/>
      <c r="E29" s="523"/>
      <c r="F29" s="79" t="s">
        <v>9</v>
      </c>
      <c r="G29" s="80"/>
      <c r="H29" s="81"/>
      <c r="I29" s="82"/>
      <c r="J29" s="260">
        <v>279</v>
      </c>
      <c r="K29" s="260">
        <v>271</v>
      </c>
      <c r="L29" s="260">
        <v>266</v>
      </c>
      <c r="M29" s="260">
        <v>258</v>
      </c>
      <c r="N29" s="260">
        <v>253</v>
      </c>
      <c r="O29" s="260">
        <v>255</v>
      </c>
      <c r="P29" s="260">
        <v>253</v>
      </c>
      <c r="Q29" s="180">
        <v>251</v>
      </c>
      <c r="R29" s="180">
        <v>246</v>
      </c>
      <c r="S29" s="180">
        <v>247</v>
      </c>
      <c r="T29" s="330">
        <v>250</v>
      </c>
    </row>
    <row r="30" spans="4:20" x14ac:dyDescent="0.2">
      <c r="D30" s="31"/>
      <c r="E30" s="523"/>
      <c r="F30" s="525" t="s">
        <v>3</v>
      </c>
      <c r="G30" s="83" t="s">
        <v>181</v>
      </c>
      <c r="H30" s="84"/>
      <c r="I30" s="85"/>
      <c r="J30" s="387">
        <v>261</v>
      </c>
      <c r="K30" s="387">
        <v>252</v>
      </c>
      <c r="L30" s="387">
        <v>247</v>
      </c>
      <c r="M30" s="387">
        <v>236</v>
      </c>
      <c r="N30" s="387">
        <v>231</v>
      </c>
      <c r="O30" s="387">
        <v>232</v>
      </c>
      <c r="P30" s="387">
        <v>230</v>
      </c>
      <c r="Q30" s="386">
        <v>226</v>
      </c>
      <c r="R30" s="386">
        <v>222</v>
      </c>
      <c r="S30" s="386">
        <v>223</v>
      </c>
      <c r="T30" s="388">
        <v>224</v>
      </c>
    </row>
    <row r="31" spans="4:20" ht="13.5" thickBot="1" x14ac:dyDescent="0.25">
      <c r="D31" s="39"/>
      <c r="E31" s="524"/>
      <c r="F31" s="526"/>
      <c r="G31" s="40" t="s">
        <v>10</v>
      </c>
      <c r="H31" s="41"/>
      <c r="I31" s="42"/>
      <c r="J31" s="390">
        <v>18</v>
      </c>
      <c r="K31" s="390">
        <v>19</v>
      </c>
      <c r="L31" s="390">
        <v>19</v>
      </c>
      <c r="M31" s="390">
        <v>22</v>
      </c>
      <c r="N31" s="390">
        <v>22</v>
      </c>
      <c r="O31" s="390">
        <v>23</v>
      </c>
      <c r="P31" s="390">
        <v>23</v>
      </c>
      <c r="Q31" s="389">
        <v>25</v>
      </c>
      <c r="R31" s="389">
        <v>24</v>
      </c>
      <c r="S31" s="389">
        <v>24</v>
      </c>
      <c r="T31" s="391">
        <v>26</v>
      </c>
    </row>
    <row r="32" spans="4:20" ht="13.5" thickBot="1" x14ac:dyDescent="0.25">
      <c r="D32" s="72" t="s">
        <v>100</v>
      </c>
      <c r="E32" s="73"/>
      <c r="F32" s="73"/>
      <c r="G32" s="73"/>
      <c r="H32" s="73"/>
      <c r="I32" s="73"/>
      <c r="J32" s="194"/>
      <c r="K32" s="194"/>
      <c r="L32" s="194"/>
      <c r="M32" s="194"/>
      <c r="N32" s="194"/>
      <c r="O32" s="194"/>
      <c r="P32" s="194"/>
      <c r="Q32" s="350"/>
      <c r="R32" s="426"/>
      <c r="S32" s="426"/>
      <c r="T32" s="348"/>
    </row>
    <row r="33" spans="4:20" x14ac:dyDescent="0.2">
      <c r="D33" s="392"/>
      <c r="E33" s="393" t="s">
        <v>1</v>
      </c>
      <c r="F33" s="393"/>
      <c r="G33" s="393"/>
      <c r="H33" s="394"/>
      <c r="I33" s="395"/>
      <c r="J33" s="397">
        <v>403</v>
      </c>
      <c r="K33" s="397">
        <v>391</v>
      </c>
      <c r="L33" s="397">
        <v>373</v>
      </c>
      <c r="M33" s="397">
        <v>350</v>
      </c>
      <c r="N33" s="397">
        <v>341</v>
      </c>
      <c r="O33" s="397">
        <v>329</v>
      </c>
      <c r="P33" s="397">
        <v>310</v>
      </c>
      <c r="Q33" s="396">
        <v>293</v>
      </c>
      <c r="R33" s="396">
        <v>252</v>
      </c>
      <c r="S33" s="396">
        <v>232</v>
      </c>
      <c r="T33" s="398">
        <v>223</v>
      </c>
    </row>
    <row r="34" spans="4:20" x14ac:dyDescent="0.2">
      <c r="D34" s="26"/>
      <c r="E34" s="522" t="s">
        <v>3</v>
      </c>
      <c r="F34" s="79" t="s">
        <v>4</v>
      </c>
      <c r="G34" s="80"/>
      <c r="H34" s="81"/>
      <c r="I34" s="82"/>
      <c r="J34" s="260">
        <v>247</v>
      </c>
      <c r="K34" s="260">
        <v>240</v>
      </c>
      <c r="L34" s="260">
        <v>231</v>
      </c>
      <c r="M34" s="260">
        <v>213</v>
      </c>
      <c r="N34" s="260">
        <v>207</v>
      </c>
      <c r="O34" s="260">
        <v>197</v>
      </c>
      <c r="P34" s="260">
        <v>185</v>
      </c>
      <c r="Q34" s="180">
        <v>175</v>
      </c>
      <c r="R34" s="180">
        <v>143</v>
      </c>
      <c r="S34" s="180">
        <v>127</v>
      </c>
      <c r="T34" s="330">
        <v>123</v>
      </c>
    </row>
    <row r="35" spans="4:20" x14ac:dyDescent="0.2">
      <c r="D35" s="31"/>
      <c r="E35" s="523"/>
      <c r="F35" s="525" t="s">
        <v>3</v>
      </c>
      <c r="G35" s="83" t="s">
        <v>5</v>
      </c>
      <c r="H35" s="84"/>
      <c r="I35" s="85"/>
      <c r="J35" s="387">
        <v>0</v>
      </c>
      <c r="K35" s="387">
        <v>0</v>
      </c>
      <c r="L35" s="387">
        <v>0</v>
      </c>
      <c r="M35" s="387">
        <v>0</v>
      </c>
      <c r="N35" s="387">
        <v>1</v>
      </c>
      <c r="O35" s="387">
        <v>0</v>
      </c>
      <c r="P35" s="387">
        <v>0</v>
      </c>
      <c r="Q35" s="386">
        <v>0</v>
      </c>
      <c r="R35" s="386">
        <v>0</v>
      </c>
      <c r="S35" s="386">
        <v>0</v>
      </c>
      <c r="T35" s="388">
        <v>0</v>
      </c>
    </row>
    <row r="36" spans="4:20" x14ac:dyDescent="0.2">
      <c r="D36" s="31"/>
      <c r="E36" s="523"/>
      <c r="F36" s="525"/>
      <c r="G36" s="32" t="s">
        <v>6</v>
      </c>
      <c r="H36" s="33"/>
      <c r="I36" s="34"/>
      <c r="J36" s="261">
        <v>0</v>
      </c>
      <c r="K36" s="261">
        <v>0</v>
      </c>
      <c r="L36" s="261">
        <v>0</v>
      </c>
      <c r="M36" s="261">
        <v>0</v>
      </c>
      <c r="N36" s="261">
        <v>0</v>
      </c>
      <c r="O36" s="261">
        <v>1</v>
      </c>
      <c r="P36" s="261">
        <v>2</v>
      </c>
      <c r="Q36" s="167">
        <v>2</v>
      </c>
      <c r="R36" s="167">
        <v>2</v>
      </c>
      <c r="S36" s="167">
        <v>2</v>
      </c>
      <c r="T36" s="346">
        <v>2</v>
      </c>
    </row>
    <row r="37" spans="4:20" x14ac:dyDescent="0.2">
      <c r="D37" s="31"/>
      <c r="E37" s="523"/>
      <c r="F37" s="525"/>
      <c r="G37" s="211" t="s">
        <v>8</v>
      </c>
      <c r="H37" s="33"/>
      <c r="I37" s="34"/>
      <c r="J37" s="261">
        <v>245</v>
      </c>
      <c r="K37" s="261">
        <v>238</v>
      </c>
      <c r="L37" s="261">
        <v>229</v>
      </c>
      <c r="M37" s="261">
        <v>211</v>
      </c>
      <c r="N37" s="261">
        <v>204</v>
      </c>
      <c r="O37" s="261">
        <v>194</v>
      </c>
      <c r="P37" s="261">
        <v>181</v>
      </c>
      <c r="Q37" s="167">
        <v>171</v>
      </c>
      <c r="R37" s="167">
        <v>139</v>
      </c>
      <c r="S37" s="167">
        <v>123</v>
      </c>
      <c r="T37" s="346">
        <v>119</v>
      </c>
    </row>
    <row r="38" spans="4:20" x14ac:dyDescent="0.2">
      <c r="D38" s="31"/>
      <c r="E38" s="523"/>
      <c r="F38" s="525"/>
      <c r="G38" s="83" t="s">
        <v>7</v>
      </c>
      <c r="H38" s="84"/>
      <c r="I38" s="85"/>
      <c r="J38" s="387">
        <v>2</v>
      </c>
      <c r="K38" s="387">
        <v>2</v>
      </c>
      <c r="L38" s="387">
        <v>2</v>
      </c>
      <c r="M38" s="387">
        <v>2</v>
      </c>
      <c r="N38" s="387">
        <v>2</v>
      </c>
      <c r="O38" s="387">
        <v>2</v>
      </c>
      <c r="P38" s="387">
        <v>2</v>
      </c>
      <c r="Q38" s="386">
        <v>2</v>
      </c>
      <c r="R38" s="386">
        <v>2</v>
      </c>
      <c r="S38" s="386">
        <v>2</v>
      </c>
      <c r="T38" s="388">
        <v>2</v>
      </c>
    </row>
    <row r="39" spans="4:20" x14ac:dyDescent="0.2">
      <c r="D39" s="31"/>
      <c r="E39" s="523"/>
      <c r="F39" s="79" t="s">
        <v>9</v>
      </c>
      <c r="G39" s="80"/>
      <c r="H39" s="81"/>
      <c r="I39" s="82"/>
      <c r="J39" s="260">
        <v>156</v>
      </c>
      <c r="K39" s="260">
        <v>151</v>
      </c>
      <c r="L39" s="260">
        <v>142</v>
      </c>
      <c r="M39" s="260">
        <v>137</v>
      </c>
      <c r="N39" s="260">
        <v>134</v>
      </c>
      <c r="O39" s="260">
        <v>132</v>
      </c>
      <c r="P39" s="260">
        <v>125</v>
      </c>
      <c r="Q39" s="180">
        <v>118</v>
      </c>
      <c r="R39" s="180">
        <v>109</v>
      </c>
      <c r="S39" s="180">
        <v>105</v>
      </c>
      <c r="T39" s="330">
        <v>100</v>
      </c>
    </row>
    <row r="40" spans="4:20" x14ac:dyDescent="0.2">
      <c r="D40" s="31"/>
      <c r="E40" s="523"/>
      <c r="F40" s="525" t="s">
        <v>3</v>
      </c>
      <c r="G40" s="83" t="s">
        <v>181</v>
      </c>
      <c r="H40" s="84"/>
      <c r="I40" s="85"/>
      <c r="J40" s="387">
        <v>154</v>
      </c>
      <c r="K40" s="387">
        <v>147</v>
      </c>
      <c r="L40" s="387">
        <v>137</v>
      </c>
      <c r="M40" s="387">
        <v>132</v>
      </c>
      <c r="N40" s="387">
        <v>128</v>
      </c>
      <c r="O40" s="387">
        <v>125</v>
      </c>
      <c r="P40" s="387">
        <v>118</v>
      </c>
      <c r="Q40" s="386">
        <v>112</v>
      </c>
      <c r="R40" s="386">
        <v>103</v>
      </c>
      <c r="S40" s="386">
        <v>99</v>
      </c>
      <c r="T40" s="388">
        <v>94</v>
      </c>
    </row>
    <row r="41" spans="4:20" ht="13.5" thickBot="1" x14ac:dyDescent="0.25">
      <c r="D41" s="39"/>
      <c r="E41" s="524"/>
      <c r="F41" s="526"/>
      <c r="G41" s="40" t="s">
        <v>10</v>
      </c>
      <c r="H41" s="41"/>
      <c r="I41" s="42"/>
      <c r="J41" s="390">
        <v>2</v>
      </c>
      <c r="K41" s="390">
        <v>4</v>
      </c>
      <c r="L41" s="390">
        <v>5</v>
      </c>
      <c r="M41" s="390">
        <v>5</v>
      </c>
      <c r="N41" s="390">
        <v>6</v>
      </c>
      <c r="O41" s="390">
        <v>7</v>
      </c>
      <c r="P41" s="390">
        <v>7</v>
      </c>
      <c r="Q41" s="389">
        <v>6</v>
      </c>
      <c r="R41" s="389">
        <v>6</v>
      </c>
      <c r="S41" s="389">
        <v>6</v>
      </c>
      <c r="T41" s="391">
        <v>6</v>
      </c>
    </row>
    <row r="42" spans="4:20" ht="13.5" x14ac:dyDescent="0.25">
      <c r="D42" s="54" t="s">
        <v>79</v>
      </c>
      <c r="E42" s="55"/>
      <c r="F42" s="55"/>
      <c r="G42" s="55"/>
      <c r="H42" s="55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43" t="s">
        <v>175</v>
      </c>
    </row>
    <row r="43" spans="4:20" ht="13.5" x14ac:dyDescent="0.25">
      <c r="D43" s="273"/>
      <c r="E43" s="273" t="s">
        <v>204</v>
      </c>
      <c r="F43" s="274"/>
      <c r="G43" s="274"/>
      <c r="H43" s="274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5"/>
    </row>
  </sheetData>
  <mergeCells count="21">
    <mergeCell ref="F20:F21"/>
    <mergeCell ref="D7:I11"/>
    <mergeCell ref="E14:E21"/>
    <mergeCell ref="J7:J10"/>
    <mergeCell ref="T7:T10"/>
    <mergeCell ref="F15:F18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E24:E31"/>
    <mergeCell ref="F25:F28"/>
    <mergeCell ref="F30:F31"/>
    <mergeCell ref="E34:E41"/>
    <mergeCell ref="F35:F38"/>
    <mergeCell ref="F40:F41"/>
  </mergeCells>
  <phoneticPr fontId="0" type="noConversion"/>
  <conditionalFormatting sqref="D6">
    <cfRule type="cellIs" dxfId="57" priority="4" stopIfTrue="1" operator="equal">
      <formula>"   sem (do závorky) poznámku, proč vývojová řada nezečíná jako obvykle - nebo červenou buňku vymazat"</formula>
    </cfRule>
  </conditionalFormatting>
  <conditionalFormatting sqref="G6 T42">
    <cfRule type="expression" dxfId="56" priority="2" stopIfTrue="1">
      <formula>#REF!=" "</formula>
    </cfRule>
  </conditionalFormatting>
  <conditionalFormatting sqref="T43">
    <cfRule type="expression" dxfId="5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399" hidden="1" customWidth="1"/>
    <col min="3" max="3" width="1.7109375" style="399" customWidth="1"/>
    <col min="4" max="4" width="1.140625" style="399" customWidth="1"/>
    <col min="5" max="6" width="1.7109375" style="399" customWidth="1"/>
    <col min="7" max="7" width="15.7109375" style="399" customWidth="1"/>
    <col min="8" max="8" width="7.5703125" style="399" customWidth="1"/>
    <col min="9" max="9" width="3.28515625" style="399" customWidth="1"/>
    <col min="10" max="20" width="8.140625" style="399" customWidth="1"/>
    <col min="21" max="28" width="10.42578125" style="399" customWidth="1"/>
    <col min="29" max="16384" width="9.140625" style="399"/>
  </cols>
  <sheetData>
    <row r="1" spans="2:20" hidden="1" x14ac:dyDescent="0.2"/>
    <row r="2" spans="2:20" hidden="1" x14ac:dyDescent="0.2"/>
    <row r="3" spans="2:20" ht="9" customHeight="1" x14ac:dyDescent="0.2">
      <c r="C3" s="400"/>
    </row>
    <row r="4" spans="2:20" s="401" customFormat="1" ht="15.75" x14ac:dyDescent="0.2">
      <c r="D4" s="402" t="s">
        <v>78</v>
      </c>
      <c r="E4" s="403"/>
      <c r="F4" s="403"/>
      <c r="G4" s="403"/>
      <c r="H4" s="402" t="s">
        <v>122</v>
      </c>
      <c r="I4" s="402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</row>
    <row r="5" spans="2:20" s="401" customFormat="1" ht="15.75" x14ac:dyDescent="0.2">
      <c r="B5" s="404">
        <v>0</v>
      </c>
      <c r="D5" s="405" t="s">
        <v>215</v>
      </c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</row>
    <row r="6" spans="2:20" s="407" customFormat="1" ht="12.75" customHeight="1" thickBot="1" x14ac:dyDescent="0.25">
      <c r="D6" s="408"/>
      <c r="E6" s="409"/>
      <c r="F6" s="409"/>
      <c r="G6" s="409"/>
      <c r="H6" s="409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1"/>
    </row>
    <row r="7" spans="2:20" ht="6" customHeight="1" x14ac:dyDescent="0.2">
      <c r="C7" s="412"/>
      <c r="D7" s="548" t="s">
        <v>11</v>
      </c>
      <c r="E7" s="549"/>
      <c r="F7" s="549"/>
      <c r="G7" s="549"/>
      <c r="H7" s="549"/>
      <c r="I7" s="550"/>
      <c r="J7" s="544" t="s">
        <v>174</v>
      </c>
      <c r="K7" s="544" t="s">
        <v>178</v>
      </c>
      <c r="L7" s="544" t="s">
        <v>180</v>
      </c>
      <c r="M7" s="544" t="s">
        <v>183</v>
      </c>
      <c r="N7" s="544" t="s">
        <v>185</v>
      </c>
      <c r="O7" s="544" t="s">
        <v>193</v>
      </c>
      <c r="P7" s="544" t="s">
        <v>194</v>
      </c>
      <c r="Q7" s="542" t="s">
        <v>197</v>
      </c>
      <c r="R7" s="542" t="s">
        <v>198</v>
      </c>
      <c r="S7" s="542" t="s">
        <v>202</v>
      </c>
      <c r="T7" s="546" t="s">
        <v>213</v>
      </c>
    </row>
    <row r="8" spans="2:20" ht="6" customHeight="1" x14ac:dyDescent="0.2">
      <c r="C8" s="412"/>
      <c r="D8" s="551"/>
      <c r="E8" s="552"/>
      <c r="F8" s="552"/>
      <c r="G8" s="552"/>
      <c r="H8" s="552"/>
      <c r="I8" s="553"/>
      <c r="J8" s="545"/>
      <c r="K8" s="545"/>
      <c r="L8" s="545"/>
      <c r="M8" s="545"/>
      <c r="N8" s="545"/>
      <c r="O8" s="545"/>
      <c r="P8" s="545"/>
      <c r="Q8" s="543"/>
      <c r="R8" s="543"/>
      <c r="S8" s="543"/>
      <c r="T8" s="547"/>
    </row>
    <row r="9" spans="2:20" ht="6" customHeight="1" x14ac:dyDescent="0.2">
      <c r="C9" s="412"/>
      <c r="D9" s="551"/>
      <c r="E9" s="552"/>
      <c r="F9" s="552"/>
      <c r="G9" s="552"/>
      <c r="H9" s="552"/>
      <c r="I9" s="553"/>
      <c r="J9" s="545"/>
      <c r="K9" s="545"/>
      <c r="L9" s="545"/>
      <c r="M9" s="545"/>
      <c r="N9" s="545"/>
      <c r="O9" s="545"/>
      <c r="P9" s="545"/>
      <c r="Q9" s="543"/>
      <c r="R9" s="543"/>
      <c r="S9" s="543"/>
      <c r="T9" s="547"/>
    </row>
    <row r="10" spans="2:20" ht="6" customHeight="1" x14ac:dyDescent="0.2">
      <c r="C10" s="412"/>
      <c r="D10" s="551"/>
      <c r="E10" s="552"/>
      <c r="F10" s="552"/>
      <c r="G10" s="552"/>
      <c r="H10" s="552"/>
      <c r="I10" s="553"/>
      <c r="J10" s="545"/>
      <c r="K10" s="545"/>
      <c r="L10" s="545"/>
      <c r="M10" s="545"/>
      <c r="N10" s="545"/>
      <c r="O10" s="545"/>
      <c r="P10" s="545"/>
      <c r="Q10" s="543"/>
      <c r="R10" s="543"/>
      <c r="S10" s="543"/>
      <c r="T10" s="547"/>
    </row>
    <row r="11" spans="2:20" ht="15" customHeight="1" thickBot="1" x14ac:dyDescent="0.25">
      <c r="C11" s="412"/>
      <c r="D11" s="554"/>
      <c r="E11" s="555"/>
      <c r="F11" s="555"/>
      <c r="G11" s="555"/>
      <c r="H11" s="555"/>
      <c r="I11" s="556"/>
      <c r="J11" s="154"/>
      <c r="K11" s="154"/>
      <c r="L11" s="154"/>
      <c r="M11" s="154"/>
      <c r="N11" s="154"/>
      <c r="O11" s="154"/>
      <c r="P11" s="154"/>
      <c r="Q11" s="19"/>
      <c r="R11" s="19"/>
      <c r="S11" s="19"/>
      <c r="T11" s="324"/>
    </row>
    <row r="12" spans="2:20" ht="14.25" thickTop="1" thickBot="1" x14ac:dyDescent="0.25">
      <c r="C12" s="412"/>
      <c r="D12" s="56"/>
      <c r="E12" s="57" t="s">
        <v>12</v>
      </c>
      <c r="F12" s="57"/>
      <c r="G12" s="57"/>
      <c r="H12" s="58" t="s">
        <v>13</v>
      </c>
      <c r="I12" s="59"/>
      <c r="J12" s="244">
        <v>1082</v>
      </c>
      <c r="K12" s="244">
        <v>1049</v>
      </c>
      <c r="L12" s="244">
        <v>1036</v>
      </c>
      <c r="M12" s="244">
        <v>1013</v>
      </c>
      <c r="N12" s="244">
        <v>1007</v>
      </c>
      <c r="O12" s="244">
        <v>1011</v>
      </c>
      <c r="P12" s="244">
        <v>1013</v>
      </c>
      <c r="Q12" s="60">
        <v>998</v>
      </c>
      <c r="R12" s="60">
        <v>990</v>
      </c>
      <c r="S12" s="60">
        <v>986</v>
      </c>
      <c r="T12" s="368">
        <v>990</v>
      </c>
    </row>
    <row r="13" spans="2:20" ht="13.5" thickTop="1" x14ac:dyDescent="0.2">
      <c r="C13" s="412"/>
      <c r="D13" s="21"/>
      <c r="E13" s="22" t="s">
        <v>14</v>
      </c>
      <c r="F13" s="22"/>
      <c r="G13" s="22"/>
      <c r="H13" s="23" t="s">
        <v>15</v>
      </c>
      <c r="I13" s="24"/>
      <c r="J13" s="232">
        <v>134</v>
      </c>
      <c r="K13" s="232">
        <v>131</v>
      </c>
      <c r="L13" s="232">
        <v>131</v>
      </c>
      <c r="M13" s="232">
        <v>127</v>
      </c>
      <c r="N13" s="232">
        <v>127</v>
      </c>
      <c r="O13" s="232">
        <v>124</v>
      </c>
      <c r="P13" s="232">
        <v>123</v>
      </c>
      <c r="Q13" s="25">
        <v>126</v>
      </c>
      <c r="R13" s="25">
        <v>125</v>
      </c>
      <c r="S13" s="25">
        <v>125</v>
      </c>
      <c r="T13" s="327">
        <v>125</v>
      </c>
    </row>
    <row r="14" spans="2:20" ht="13.5" thickBot="1" x14ac:dyDescent="0.25">
      <c r="C14" s="412"/>
      <c r="D14" s="61"/>
      <c r="E14" s="62"/>
      <c r="F14" s="62" t="s">
        <v>16</v>
      </c>
      <c r="G14" s="62"/>
      <c r="H14" s="63" t="s">
        <v>17</v>
      </c>
      <c r="I14" s="64"/>
      <c r="J14" s="245">
        <v>134</v>
      </c>
      <c r="K14" s="245">
        <v>131</v>
      </c>
      <c r="L14" s="245">
        <v>131</v>
      </c>
      <c r="M14" s="245">
        <v>127</v>
      </c>
      <c r="N14" s="245">
        <v>127</v>
      </c>
      <c r="O14" s="245">
        <v>124</v>
      </c>
      <c r="P14" s="245">
        <v>123</v>
      </c>
      <c r="Q14" s="65">
        <v>126</v>
      </c>
      <c r="R14" s="65">
        <v>125</v>
      </c>
      <c r="S14" s="65">
        <v>125</v>
      </c>
      <c r="T14" s="328">
        <v>125</v>
      </c>
    </row>
    <row r="15" spans="2:20" x14ac:dyDescent="0.2">
      <c r="C15" s="412"/>
      <c r="D15" s="66"/>
      <c r="E15" s="67" t="s">
        <v>18</v>
      </c>
      <c r="F15" s="67"/>
      <c r="G15" s="67"/>
      <c r="H15" s="68" t="s">
        <v>19</v>
      </c>
      <c r="I15" s="69"/>
      <c r="J15" s="238">
        <v>126</v>
      </c>
      <c r="K15" s="238">
        <v>125</v>
      </c>
      <c r="L15" s="238">
        <v>122</v>
      </c>
      <c r="M15" s="238">
        <v>121</v>
      </c>
      <c r="N15" s="238">
        <v>121</v>
      </c>
      <c r="O15" s="238">
        <v>122</v>
      </c>
      <c r="P15" s="238">
        <v>122</v>
      </c>
      <c r="Q15" s="70">
        <v>121</v>
      </c>
      <c r="R15" s="70">
        <v>118</v>
      </c>
      <c r="S15" s="70">
        <v>118</v>
      </c>
      <c r="T15" s="329">
        <v>117</v>
      </c>
    </row>
    <row r="16" spans="2:20" ht="13.5" thickBot="1" x14ac:dyDescent="0.25">
      <c r="C16" s="412"/>
      <c r="D16" s="61"/>
      <c r="E16" s="62"/>
      <c r="F16" s="62" t="s">
        <v>20</v>
      </c>
      <c r="G16" s="62"/>
      <c r="H16" s="63" t="s">
        <v>21</v>
      </c>
      <c r="I16" s="64"/>
      <c r="J16" s="245">
        <v>126</v>
      </c>
      <c r="K16" s="245">
        <v>125</v>
      </c>
      <c r="L16" s="245">
        <v>122</v>
      </c>
      <c r="M16" s="245">
        <v>121</v>
      </c>
      <c r="N16" s="245">
        <v>121</v>
      </c>
      <c r="O16" s="245">
        <v>122</v>
      </c>
      <c r="P16" s="245">
        <v>122</v>
      </c>
      <c r="Q16" s="65">
        <v>121</v>
      </c>
      <c r="R16" s="65">
        <v>118</v>
      </c>
      <c r="S16" s="65">
        <v>118</v>
      </c>
      <c r="T16" s="328">
        <v>117</v>
      </c>
    </row>
    <row r="17" spans="3:20" x14ac:dyDescent="0.2">
      <c r="C17" s="412"/>
      <c r="D17" s="66"/>
      <c r="E17" s="67" t="s">
        <v>22</v>
      </c>
      <c r="F17" s="67"/>
      <c r="G17" s="67"/>
      <c r="H17" s="68" t="s">
        <v>23</v>
      </c>
      <c r="I17" s="69"/>
      <c r="J17" s="238">
        <v>121</v>
      </c>
      <c r="K17" s="238">
        <v>115</v>
      </c>
      <c r="L17" s="238">
        <v>114</v>
      </c>
      <c r="M17" s="238">
        <v>114</v>
      </c>
      <c r="N17" s="238">
        <v>113</v>
      </c>
      <c r="O17" s="238">
        <v>114</v>
      </c>
      <c r="P17" s="238">
        <v>112</v>
      </c>
      <c r="Q17" s="70">
        <v>112</v>
      </c>
      <c r="R17" s="70">
        <v>112</v>
      </c>
      <c r="S17" s="70">
        <v>111</v>
      </c>
      <c r="T17" s="329">
        <v>111</v>
      </c>
    </row>
    <row r="18" spans="3:20" x14ac:dyDescent="0.2">
      <c r="C18" s="412"/>
      <c r="D18" s="61"/>
      <c r="E18" s="62"/>
      <c r="F18" s="62" t="s">
        <v>24</v>
      </c>
      <c r="G18" s="62"/>
      <c r="H18" s="63" t="s">
        <v>25</v>
      </c>
      <c r="I18" s="64"/>
      <c r="J18" s="191">
        <v>75</v>
      </c>
      <c r="K18" s="191">
        <v>70</v>
      </c>
      <c r="L18" s="191">
        <v>69</v>
      </c>
      <c r="M18" s="191">
        <v>70</v>
      </c>
      <c r="N18" s="191">
        <v>70</v>
      </c>
      <c r="O18" s="191">
        <v>70</v>
      </c>
      <c r="P18" s="191">
        <v>68</v>
      </c>
      <c r="Q18" s="71">
        <v>68</v>
      </c>
      <c r="R18" s="71">
        <v>68</v>
      </c>
      <c r="S18" s="71">
        <v>67</v>
      </c>
      <c r="T18" s="325">
        <v>67</v>
      </c>
    </row>
    <row r="19" spans="3:20" ht="13.5" thickBot="1" x14ac:dyDescent="0.25">
      <c r="C19" s="412"/>
      <c r="D19" s="61"/>
      <c r="E19" s="62"/>
      <c r="F19" s="62" t="s">
        <v>26</v>
      </c>
      <c r="G19" s="62"/>
      <c r="H19" s="63" t="s">
        <v>27</v>
      </c>
      <c r="I19" s="64"/>
      <c r="J19" s="245">
        <v>46</v>
      </c>
      <c r="K19" s="245">
        <v>45</v>
      </c>
      <c r="L19" s="245">
        <v>45</v>
      </c>
      <c r="M19" s="245">
        <v>44</v>
      </c>
      <c r="N19" s="245">
        <v>43</v>
      </c>
      <c r="O19" s="245">
        <v>44</v>
      </c>
      <c r="P19" s="245">
        <v>44</v>
      </c>
      <c r="Q19" s="65">
        <v>44</v>
      </c>
      <c r="R19" s="65">
        <v>44</v>
      </c>
      <c r="S19" s="65">
        <v>44</v>
      </c>
      <c r="T19" s="328">
        <v>44</v>
      </c>
    </row>
    <row r="20" spans="3:20" x14ac:dyDescent="0.2">
      <c r="C20" s="412"/>
      <c r="D20" s="66"/>
      <c r="E20" s="67" t="s">
        <v>28</v>
      </c>
      <c r="F20" s="67"/>
      <c r="G20" s="67"/>
      <c r="H20" s="68" t="s">
        <v>29</v>
      </c>
      <c r="I20" s="69"/>
      <c r="J20" s="238">
        <v>118</v>
      </c>
      <c r="K20" s="238">
        <v>108</v>
      </c>
      <c r="L20" s="238">
        <v>110</v>
      </c>
      <c r="M20" s="238">
        <v>108</v>
      </c>
      <c r="N20" s="238">
        <v>106</v>
      </c>
      <c r="O20" s="238">
        <v>108</v>
      </c>
      <c r="P20" s="238">
        <v>107</v>
      </c>
      <c r="Q20" s="70">
        <v>102</v>
      </c>
      <c r="R20" s="70">
        <v>101</v>
      </c>
      <c r="S20" s="70">
        <v>100</v>
      </c>
      <c r="T20" s="329">
        <v>100</v>
      </c>
    </row>
    <row r="21" spans="3:20" x14ac:dyDescent="0.2">
      <c r="C21" s="412"/>
      <c r="D21" s="61"/>
      <c r="E21" s="62"/>
      <c r="F21" s="62" t="s">
        <v>30</v>
      </c>
      <c r="G21" s="62"/>
      <c r="H21" s="63" t="s">
        <v>31</v>
      </c>
      <c r="I21" s="64"/>
      <c r="J21" s="191">
        <v>32</v>
      </c>
      <c r="K21" s="191">
        <v>32</v>
      </c>
      <c r="L21" s="191">
        <v>32</v>
      </c>
      <c r="M21" s="191">
        <v>32</v>
      </c>
      <c r="N21" s="191">
        <v>30</v>
      </c>
      <c r="O21" s="191">
        <v>31</v>
      </c>
      <c r="P21" s="191">
        <v>30</v>
      </c>
      <c r="Q21" s="71">
        <v>25</v>
      </c>
      <c r="R21" s="71">
        <v>25</v>
      </c>
      <c r="S21" s="71">
        <v>24</v>
      </c>
      <c r="T21" s="325">
        <v>24</v>
      </c>
    </row>
    <row r="22" spans="3:20" ht="13.5" thickBot="1" x14ac:dyDescent="0.25">
      <c r="C22" s="412"/>
      <c r="D22" s="61"/>
      <c r="E22" s="62"/>
      <c r="F22" s="62" t="s">
        <v>32</v>
      </c>
      <c r="G22" s="62"/>
      <c r="H22" s="63" t="s">
        <v>33</v>
      </c>
      <c r="I22" s="64"/>
      <c r="J22" s="245">
        <v>86</v>
      </c>
      <c r="K22" s="245">
        <v>76</v>
      </c>
      <c r="L22" s="245">
        <v>78</v>
      </c>
      <c r="M22" s="245">
        <v>76</v>
      </c>
      <c r="N22" s="245">
        <v>76</v>
      </c>
      <c r="O22" s="245">
        <v>77</v>
      </c>
      <c r="P22" s="245">
        <v>77</v>
      </c>
      <c r="Q22" s="65">
        <v>77</v>
      </c>
      <c r="R22" s="65">
        <v>76</v>
      </c>
      <c r="S22" s="65">
        <v>76</v>
      </c>
      <c r="T22" s="328">
        <v>76</v>
      </c>
    </row>
    <row r="23" spans="3:20" x14ac:dyDescent="0.2">
      <c r="C23" s="412"/>
      <c r="D23" s="66"/>
      <c r="E23" s="67" t="s">
        <v>34</v>
      </c>
      <c r="F23" s="67"/>
      <c r="G23" s="67"/>
      <c r="H23" s="68" t="s">
        <v>35</v>
      </c>
      <c r="I23" s="69"/>
      <c r="J23" s="238">
        <v>164</v>
      </c>
      <c r="K23" s="238">
        <v>166</v>
      </c>
      <c r="L23" s="238">
        <v>165</v>
      </c>
      <c r="M23" s="238">
        <v>163</v>
      </c>
      <c r="N23" s="238">
        <v>166</v>
      </c>
      <c r="O23" s="238">
        <v>166</v>
      </c>
      <c r="P23" s="238">
        <v>169</v>
      </c>
      <c r="Q23" s="70">
        <v>159</v>
      </c>
      <c r="R23" s="70">
        <v>160</v>
      </c>
      <c r="S23" s="70">
        <v>160</v>
      </c>
      <c r="T23" s="329">
        <v>162</v>
      </c>
    </row>
    <row r="24" spans="3:20" x14ac:dyDescent="0.2">
      <c r="C24" s="412"/>
      <c r="D24" s="61"/>
      <c r="E24" s="62"/>
      <c r="F24" s="62" t="s">
        <v>36</v>
      </c>
      <c r="G24" s="62"/>
      <c r="H24" s="63" t="s">
        <v>37</v>
      </c>
      <c r="I24" s="64"/>
      <c r="J24" s="191">
        <v>41</v>
      </c>
      <c r="K24" s="191">
        <v>41</v>
      </c>
      <c r="L24" s="191">
        <v>41</v>
      </c>
      <c r="M24" s="191">
        <v>40</v>
      </c>
      <c r="N24" s="191">
        <v>40</v>
      </c>
      <c r="O24" s="191">
        <v>39</v>
      </c>
      <c r="P24" s="191">
        <v>39</v>
      </c>
      <c r="Q24" s="71">
        <v>38</v>
      </c>
      <c r="R24" s="71">
        <v>38</v>
      </c>
      <c r="S24" s="71">
        <v>38</v>
      </c>
      <c r="T24" s="325">
        <v>39</v>
      </c>
    </row>
    <row r="25" spans="3:20" x14ac:dyDescent="0.2">
      <c r="C25" s="412"/>
      <c r="D25" s="61"/>
      <c r="E25" s="62"/>
      <c r="F25" s="62" t="s">
        <v>38</v>
      </c>
      <c r="G25" s="62"/>
      <c r="H25" s="63" t="s">
        <v>39</v>
      </c>
      <c r="I25" s="64"/>
      <c r="J25" s="191">
        <v>68</v>
      </c>
      <c r="K25" s="191">
        <v>69</v>
      </c>
      <c r="L25" s="191">
        <v>68</v>
      </c>
      <c r="M25" s="191">
        <v>66</v>
      </c>
      <c r="N25" s="191">
        <v>67</v>
      </c>
      <c r="O25" s="191">
        <v>68</v>
      </c>
      <c r="P25" s="191">
        <v>69</v>
      </c>
      <c r="Q25" s="71">
        <v>61</v>
      </c>
      <c r="R25" s="71">
        <v>61</v>
      </c>
      <c r="S25" s="71">
        <v>61</v>
      </c>
      <c r="T25" s="325">
        <v>61</v>
      </c>
    </row>
    <row r="26" spans="3:20" ht="13.5" thickBot="1" x14ac:dyDescent="0.25">
      <c r="C26" s="412"/>
      <c r="D26" s="61"/>
      <c r="E26" s="62"/>
      <c r="F26" s="62" t="s">
        <v>40</v>
      </c>
      <c r="G26" s="62"/>
      <c r="H26" s="63" t="s">
        <v>41</v>
      </c>
      <c r="I26" s="64"/>
      <c r="J26" s="245">
        <v>55</v>
      </c>
      <c r="K26" s="245">
        <v>56</v>
      </c>
      <c r="L26" s="245">
        <v>56</v>
      </c>
      <c r="M26" s="245">
        <v>57</v>
      </c>
      <c r="N26" s="245">
        <v>59</v>
      </c>
      <c r="O26" s="245">
        <v>59</v>
      </c>
      <c r="P26" s="245">
        <v>61</v>
      </c>
      <c r="Q26" s="65">
        <v>60</v>
      </c>
      <c r="R26" s="65">
        <v>61</v>
      </c>
      <c r="S26" s="65">
        <v>61</v>
      </c>
      <c r="T26" s="328">
        <v>62</v>
      </c>
    </row>
    <row r="27" spans="3:20" x14ac:dyDescent="0.2">
      <c r="C27" s="412"/>
      <c r="D27" s="66"/>
      <c r="E27" s="67" t="s">
        <v>42</v>
      </c>
      <c r="F27" s="67"/>
      <c r="G27" s="67"/>
      <c r="H27" s="68" t="s">
        <v>43</v>
      </c>
      <c r="I27" s="69"/>
      <c r="J27" s="238">
        <v>167</v>
      </c>
      <c r="K27" s="238">
        <v>158</v>
      </c>
      <c r="L27" s="238">
        <v>155</v>
      </c>
      <c r="M27" s="238">
        <v>143</v>
      </c>
      <c r="N27" s="238">
        <v>141</v>
      </c>
      <c r="O27" s="238">
        <v>143</v>
      </c>
      <c r="P27" s="238">
        <v>143</v>
      </c>
      <c r="Q27" s="70">
        <v>143</v>
      </c>
      <c r="R27" s="70">
        <v>142</v>
      </c>
      <c r="S27" s="70">
        <v>140</v>
      </c>
      <c r="T27" s="329">
        <v>141</v>
      </c>
    </row>
    <row r="28" spans="3:20" x14ac:dyDescent="0.2">
      <c r="C28" s="412"/>
      <c r="D28" s="61"/>
      <c r="E28" s="62"/>
      <c r="F28" s="62" t="s">
        <v>179</v>
      </c>
      <c r="G28" s="62"/>
      <c r="H28" s="63" t="s">
        <v>107</v>
      </c>
      <c r="I28" s="64"/>
      <c r="J28" s="191">
        <v>61</v>
      </c>
      <c r="K28" s="191">
        <v>62</v>
      </c>
      <c r="L28" s="191">
        <v>61</v>
      </c>
      <c r="M28" s="191">
        <v>52</v>
      </c>
      <c r="N28" s="191">
        <v>50</v>
      </c>
      <c r="O28" s="191">
        <v>50</v>
      </c>
      <c r="P28" s="191">
        <v>50</v>
      </c>
      <c r="Q28" s="71">
        <v>52</v>
      </c>
      <c r="R28" s="71">
        <v>52</v>
      </c>
      <c r="S28" s="71">
        <v>50</v>
      </c>
      <c r="T28" s="325">
        <v>50</v>
      </c>
    </row>
    <row r="29" spans="3:20" ht="13.5" thickBot="1" x14ac:dyDescent="0.25">
      <c r="C29" s="412"/>
      <c r="D29" s="61"/>
      <c r="E29" s="62"/>
      <c r="F29" s="62" t="s">
        <v>44</v>
      </c>
      <c r="G29" s="62"/>
      <c r="H29" s="63" t="s">
        <v>108</v>
      </c>
      <c r="I29" s="64"/>
      <c r="J29" s="245">
        <v>106</v>
      </c>
      <c r="K29" s="245">
        <v>96</v>
      </c>
      <c r="L29" s="245">
        <v>94</v>
      </c>
      <c r="M29" s="245">
        <v>91</v>
      </c>
      <c r="N29" s="245">
        <v>91</v>
      </c>
      <c r="O29" s="245">
        <v>93</v>
      </c>
      <c r="P29" s="245">
        <v>93</v>
      </c>
      <c r="Q29" s="65">
        <v>91</v>
      </c>
      <c r="R29" s="65">
        <v>90</v>
      </c>
      <c r="S29" s="65">
        <v>90</v>
      </c>
      <c r="T29" s="328">
        <v>91</v>
      </c>
    </row>
    <row r="30" spans="3:20" x14ac:dyDescent="0.2">
      <c r="C30" s="412"/>
      <c r="D30" s="66"/>
      <c r="E30" s="67" t="s">
        <v>45</v>
      </c>
      <c r="F30" s="67"/>
      <c r="G30" s="67"/>
      <c r="H30" s="68" t="s">
        <v>46</v>
      </c>
      <c r="I30" s="69"/>
      <c r="J30" s="238">
        <v>142</v>
      </c>
      <c r="K30" s="238">
        <v>138</v>
      </c>
      <c r="L30" s="238">
        <v>134</v>
      </c>
      <c r="M30" s="238">
        <v>132</v>
      </c>
      <c r="N30" s="238">
        <v>131</v>
      </c>
      <c r="O30" s="238">
        <v>133</v>
      </c>
      <c r="P30" s="238">
        <v>135</v>
      </c>
      <c r="Q30" s="70">
        <v>134</v>
      </c>
      <c r="R30" s="70">
        <v>131</v>
      </c>
      <c r="S30" s="70">
        <v>131</v>
      </c>
      <c r="T30" s="329">
        <v>132</v>
      </c>
    </row>
    <row r="31" spans="3:20" x14ac:dyDescent="0.2">
      <c r="C31" s="412"/>
      <c r="D31" s="61"/>
      <c r="E31" s="62"/>
      <c r="F31" s="62" t="s">
        <v>47</v>
      </c>
      <c r="G31" s="62"/>
      <c r="H31" s="63" t="s">
        <v>48</v>
      </c>
      <c r="I31" s="64"/>
      <c r="J31" s="191">
        <v>81</v>
      </c>
      <c r="K31" s="191">
        <v>79</v>
      </c>
      <c r="L31" s="191">
        <v>78</v>
      </c>
      <c r="M31" s="191">
        <v>76</v>
      </c>
      <c r="N31" s="191">
        <v>75</v>
      </c>
      <c r="O31" s="191">
        <v>76</v>
      </c>
      <c r="P31" s="191">
        <v>78</v>
      </c>
      <c r="Q31" s="71">
        <v>76</v>
      </c>
      <c r="R31" s="71">
        <v>73</v>
      </c>
      <c r="S31" s="71">
        <v>73</v>
      </c>
      <c r="T31" s="325">
        <v>74</v>
      </c>
    </row>
    <row r="32" spans="3:20" ht="13.5" thickBot="1" x14ac:dyDescent="0.25">
      <c r="C32" s="412"/>
      <c r="D32" s="61"/>
      <c r="E32" s="62"/>
      <c r="F32" s="62" t="s">
        <v>49</v>
      </c>
      <c r="G32" s="62"/>
      <c r="H32" s="63" t="s">
        <v>50</v>
      </c>
      <c r="I32" s="64"/>
      <c r="J32" s="245">
        <v>61</v>
      </c>
      <c r="K32" s="245">
        <v>59</v>
      </c>
      <c r="L32" s="245">
        <v>56</v>
      </c>
      <c r="M32" s="245">
        <v>56</v>
      </c>
      <c r="N32" s="245">
        <v>56</v>
      </c>
      <c r="O32" s="245">
        <v>57</v>
      </c>
      <c r="P32" s="245">
        <v>57</v>
      </c>
      <c r="Q32" s="65">
        <v>58</v>
      </c>
      <c r="R32" s="65">
        <v>58</v>
      </c>
      <c r="S32" s="65">
        <v>58</v>
      </c>
      <c r="T32" s="328">
        <v>58</v>
      </c>
    </row>
    <row r="33" spans="3:20" x14ac:dyDescent="0.2">
      <c r="C33" s="412"/>
      <c r="D33" s="66"/>
      <c r="E33" s="67" t="s">
        <v>51</v>
      </c>
      <c r="F33" s="67"/>
      <c r="G33" s="67"/>
      <c r="H33" s="68" t="s">
        <v>52</v>
      </c>
      <c r="I33" s="69"/>
      <c r="J33" s="238">
        <v>110</v>
      </c>
      <c r="K33" s="238">
        <v>108</v>
      </c>
      <c r="L33" s="238">
        <v>105</v>
      </c>
      <c r="M33" s="238">
        <v>105</v>
      </c>
      <c r="N33" s="238">
        <v>102</v>
      </c>
      <c r="O33" s="238">
        <v>101</v>
      </c>
      <c r="P33" s="238">
        <v>102</v>
      </c>
      <c r="Q33" s="70">
        <v>101</v>
      </c>
      <c r="R33" s="70">
        <v>101</v>
      </c>
      <c r="S33" s="70">
        <v>101</v>
      </c>
      <c r="T33" s="329">
        <v>102</v>
      </c>
    </row>
    <row r="34" spans="3:20" ht="13.5" thickBot="1" x14ac:dyDescent="0.25">
      <c r="C34" s="412"/>
      <c r="D34" s="334"/>
      <c r="E34" s="335"/>
      <c r="F34" s="335" t="s">
        <v>53</v>
      </c>
      <c r="G34" s="335"/>
      <c r="H34" s="336" t="s">
        <v>54</v>
      </c>
      <c r="I34" s="337"/>
      <c r="J34" s="245">
        <v>110</v>
      </c>
      <c r="K34" s="245">
        <v>108</v>
      </c>
      <c r="L34" s="245">
        <v>105</v>
      </c>
      <c r="M34" s="245">
        <v>105</v>
      </c>
      <c r="N34" s="245">
        <v>102</v>
      </c>
      <c r="O34" s="245">
        <v>101</v>
      </c>
      <c r="P34" s="245">
        <v>102</v>
      </c>
      <c r="Q34" s="65">
        <v>101</v>
      </c>
      <c r="R34" s="65">
        <v>101</v>
      </c>
      <c r="S34" s="65">
        <v>101</v>
      </c>
      <c r="T34" s="328">
        <v>102</v>
      </c>
    </row>
    <row r="35" spans="3:20" ht="13.5" customHeight="1" x14ac:dyDescent="0.25">
      <c r="D35" s="413" t="s">
        <v>79</v>
      </c>
      <c r="E35" s="414"/>
      <c r="F35" s="414"/>
      <c r="G35" s="414"/>
      <c r="H35" s="414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5" t="s">
        <v>175</v>
      </c>
    </row>
    <row r="36" spans="3:20" ht="13.5" customHeight="1" x14ac:dyDescent="0.25">
      <c r="D36" s="427"/>
      <c r="E36" s="427" t="s">
        <v>203</v>
      </c>
      <c r="F36" s="428"/>
      <c r="G36" s="428"/>
      <c r="H36" s="428"/>
      <c r="I36" s="427"/>
      <c r="J36" s="427"/>
      <c r="K36" s="427"/>
      <c r="L36" s="427"/>
      <c r="M36" s="427"/>
      <c r="N36" s="427"/>
      <c r="O36" s="427"/>
      <c r="P36" s="427"/>
      <c r="Q36" s="427"/>
      <c r="R36" s="427"/>
      <c r="S36" s="427"/>
      <c r="T36" s="429"/>
    </row>
    <row r="38" spans="3:20" x14ac:dyDescent="0.2">
      <c r="T38" s="416"/>
    </row>
  </sheetData>
  <mergeCells count="12">
    <mergeCell ref="D7:I11"/>
    <mergeCell ref="J7:J10"/>
    <mergeCell ref="L7:L10"/>
    <mergeCell ref="Q7:Q10"/>
    <mergeCell ref="R7:R10"/>
    <mergeCell ref="S7:S10"/>
    <mergeCell ref="K7:K10"/>
    <mergeCell ref="P7:P10"/>
    <mergeCell ref="T7:T10"/>
    <mergeCell ref="O7:O10"/>
    <mergeCell ref="N7:N10"/>
    <mergeCell ref="M7:M10"/>
  </mergeCells>
  <phoneticPr fontId="0" type="noConversion"/>
  <conditionalFormatting sqref="D6">
    <cfRule type="cellIs" dxfId="54" priority="4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53" priority="2" stopIfTrue="1">
      <formula>#REF!=" "</formula>
    </cfRule>
  </conditionalFormatting>
  <conditionalFormatting sqref="T36">
    <cfRule type="expression" dxfId="5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T5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7" width="12" style="46" customWidth="1"/>
    <col min="8" max="8" width="15.42578125" style="46" customWidth="1"/>
    <col min="9" max="9" width="3.5703125" style="46" customWidth="1"/>
    <col min="10" max="20" width="8.140625" style="46" customWidth="1"/>
    <col min="21" max="22" width="6.28515625" style="46" customWidth="1"/>
    <col min="23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101</v>
      </c>
      <c r="E4" s="48"/>
      <c r="F4" s="48"/>
      <c r="G4" s="48"/>
      <c r="H4" s="15" t="s">
        <v>123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190">
        <v>0</v>
      </c>
      <c r="D5" s="16" t="s">
        <v>216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2:20" ht="6" customHeight="1" x14ac:dyDescent="0.2">
      <c r="C7" s="20"/>
      <c r="D7" s="527" t="s">
        <v>106</v>
      </c>
      <c r="E7" s="528"/>
      <c r="F7" s="528"/>
      <c r="G7" s="528"/>
      <c r="H7" s="528"/>
      <c r="I7" s="529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40" t="s">
        <v>198</v>
      </c>
      <c r="S7" s="540" t="s">
        <v>202</v>
      </c>
      <c r="T7" s="538" t="s">
        <v>213</v>
      </c>
    </row>
    <row r="8" spans="2:20" ht="6" customHeight="1" x14ac:dyDescent="0.2">
      <c r="C8" s="20"/>
      <c r="D8" s="530"/>
      <c r="E8" s="531"/>
      <c r="F8" s="531"/>
      <c r="G8" s="531"/>
      <c r="H8" s="531"/>
      <c r="I8" s="532"/>
      <c r="J8" s="537"/>
      <c r="K8" s="537"/>
      <c r="L8" s="537"/>
      <c r="M8" s="537"/>
      <c r="N8" s="537"/>
      <c r="O8" s="537"/>
      <c r="P8" s="537"/>
      <c r="Q8" s="541"/>
      <c r="R8" s="541"/>
      <c r="S8" s="541"/>
      <c r="T8" s="539"/>
    </row>
    <row r="9" spans="2:20" ht="6" customHeight="1" x14ac:dyDescent="0.2">
      <c r="C9" s="20"/>
      <c r="D9" s="530"/>
      <c r="E9" s="531"/>
      <c r="F9" s="531"/>
      <c r="G9" s="531"/>
      <c r="H9" s="531"/>
      <c r="I9" s="532"/>
      <c r="J9" s="537"/>
      <c r="K9" s="537"/>
      <c r="L9" s="537"/>
      <c r="M9" s="537"/>
      <c r="N9" s="537"/>
      <c r="O9" s="537"/>
      <c r="P9" s="537"/>
      <c r="Q9" s="541"/>
      <c r="R9" s="541"/>
      <c r="S9" s="541"/>
      <c r="T9" s="539"/>
    </row>
    <row r="10" spans="2:20" ht="6" customHeight="1" x14ac:dyDescent="0.2">
      <c r="C10" s="20"/>
      <c r="D10" s="530"/>
      <c r="E10" s="531"/>
      <c r="F10" s="531"/>
      <c r="G10" s="531"/>
      <c r="H10" s="531"/>
      <c r="I10" s="532"/>
      <c r="J10" s="537"/>
      <c r="K10" s="537"/>
      <c r="L10" s="537"/>
      <c r="M10" s="537"/>
      <c r="N10" s="537"/>
      <c r="O10" s="537"/>
      <c r="P10" s="537"/>
      <c r="Q10" s="541"/>
      <c r="R10" s="541"/>
      <c r="S10" s="541"/>
      <c r="T10" s="539"/>
    </row>
    <row r="11" spans="2:20" ht="15" customHeight="1" thickBot="1" x14ac:dyDescent="0.25">
      <c r="C11" s="20"/>
      <c r="D11" s="533"/>
      <c r="E11" s="534"/>
      <c r="F11" s="534"/>
      <c r="G11" s="534"/>
      <c r="H11" s="534"/>
      <c r="I11" s="535"/>
      <c r="J11" s="154"/>
      <c r="K11" s="154"/>
      <c r="L11" s="154"/>
      <c r="M11" s="154"/>
      <c r="N11" s="154"/>
      <c r="O11" s="154"/>
      <c r="P11" s="154"/>
      <c r="Q11" s="19"/>
      <c r="R11" s="19"/>
      <c r="S11" s="19"/>
      <c r="T11" s="324"/>
    </row>
    <row r="12" spans="2:20" ht="14.25" thickTop="1" thickBot="1" x14ac:dyDescent="0.25">
      <c r="C12" s="20"/>
      <c r="D12" s="448"/>
      <c r="E12" s="559" t="s">
        <v>1</v>
      </c>
      <c r="F12" s="559"/>
      <c r="G12" s="559"/>
      <c r="H12" s="560"/>
      <c r="I12" s="437"/>
      <c r="J12" s="449">
        <v>15318.79</v>
      </c>
      <c r="K12" s="449">
        <v>14464.99</v>
      </c>
      <c r="L12" s="449">
        <v>13924.49</v>
      </c>
      <c r="M12" s="449">
        <v>13607.56</v>
      </c>
      <c r="N12" s="449">
        <v>13438.250000000007</v>
      </c>
      <c r="O12" s="449">
        <v>13288.79</v>
      </c>
      <c r="P12" s="449">
        <v>13239.150000000005</v>
      </c>
      <c r="Q12" s="450">
        <v>13297.500000000004</v>
      </c>
      <c r="R12" s="450">
        <v>13386.090000000004</v>
      </c>
      <c r="S12" s="450">
        <v>13674.149999999996</v>
      </c>
      <c r="T12" s="451">
        <v>14062.01</v>
      </c>
    </row>
    <row r="13" spans="2:20" x14ac:dyDescent="0.2">
      <c r="C13" s="20"/>
      <c r="D13" s="438"/>
      <c r="E13" s="563" t="s">
        <v>3</v>
      </c>
      <c r="F13" s="439" t="s">
        <v>4</v>
      </c>
      <c r="G13" s="440"/>
      <c r="H13" s="441"/>
      <c r="I13" s="104"/>
      <c r="J13" s="478">
        <v>12919.71</v>
      </c>
      <c r="K13" s="478">
        <v>12180.61</v>
      </c>
      <c r="L13" s="478">
        <v>11694.300000000003</v>
      </c>
      <c r="M13" s="478">
        <v>11388.86</v>
      </c>
      <c r="N13" s="478">
        <v>11226.810000000007</v>
      </c>
      <c r="O13" s="478">
        <v>11034.55</v>
      </c>
      <c r="P13" s="478">
        <v>10923.560000000005</v>
      </c>
      <c r="Q13" s="477">
        <v>10981.480000000003</v>
      </c>
      <c r="R13" s="477">
        <v>11060.020000000002</v>
      </c>
      <c r="S13" s="477">
        <v>11297.089999999995</v>
      </c>
      <c r="T13" s="479">
        <v>11608.960000000003</v>
      </c>
    </row>
    <row r="14" spans="2:20" x14ac:dyDescent="0.2">
      <c r="C14" s="20"/>
      <c r="D14" s="31"/>
      <c r="E14" s="564"/>
      <c r="F14" s="561" t="s">
        <v>3</v>
      </c>
      <c r="G14" s="27" t="s">
        <v>5</v>
      </c>
      <c r="H14" s="28"/>
      <c r="I14" s="29"/>
      <c r="J14" s="321">
        <v>225</v>
      </c>
      <c r="K14" s="321">
        <v>206.01</v>
      </c>
      <c r="L14" s="321">
        <v>203.01999999999998</v>
      </c>
      <c r="M14" s="321">
        <v>211</v>
      </c>
      <c r="N14" s="321">
        <v>219.01</v>
      </c>
      <c r="O14" s="321">
        <v>217</v>
      </c>
      <c r="P14" s="321">
        <v>213</v>
      </c>
      <c r="Q14" s="341">
        <v>213</v>
      </c>
      <c r="R14" s="341">
        <v>203</v>
      </c>
      <c r="S14" s="341">
        <v>206</v>
      </c>
      <c r="T14" s="338">
        <v>214</v>
      </c>
    </row>
    <row r="15" spans="2:20" x14ac:dyDescent="0.2">
      <c r="C15" s="20"/>
      <c r="D15" s="31"/>
      <c r="E15" s="564"/>
      <c r="F15" s="525"/>
      <c r="G15" s="32" t="s">
        <v>6</v>
      </c>
      <c r="H15" s="33"/>
      <c r="I15" s="34"/>
      <c r="J15" s="322">
        <v>84</v>
      </c>
      <c r="K15" s="322">
        <v>84.01</v>
      </c>
      <c r="L15" s="322">
        <v>86</v>
      </c>
      <c r="M15" s="322">
        <v>90.01</v>
      </c>
      <c r="N15" s="322">
        <v>91</v>
      </c>
      <c r="O15" s="322">
        <v>91</v>
      </c>
      <c r="P15" s="322">
        <v>91</v>
      </c>
      <c r="Q15" s="342">
        <v>88.990000000000009</v>
      </c>
      <c r="R15" s="342">
        <v>84.990000000000009</v>
      </c>
      <c r="S15" s="342">
        <v>87.99</v>
      </c>
      <c r="T15" s="339">
        <v>95.009999999999991</v>
      </c>
    </row>
    <row r="16" spans="2:20" x14ac:dyDescent="0.2">
      <c r="C16" s="20"/>
      <c r="D16" s="31"/>
      <c r="E16" s="564"/>
      <c r="F16" s="525"/>
      <c r="G16" s="211" t="s">
        <v>8</v>
      </c>
      <c r="H16" s="33"/>
      <c r="I16" s="34"/>
      <c r="J16" s="452">
        <v>12573.71</v>
      </c>
      <c r="K16" s="452">
        <v>11853.59</v>
      </c>
      <c r="L16" s="452">
        <v>11378.280000000002</v>
      </c>
      <c r="M16" s="452">
        <v>11061.85</v>
      </c>
      <c r="N16" s="452">
        <v>10889.800000000007</v>
      </c>
      <c r="O16" s="452">
        <v>10695.55</v>
      </c>
      <c r="P16" s="452">
        <v>10584.560000000005</v>
      </c>
      <c r="Q16" s="453">
        <v>10639.490000000003</v>
      </c>
      <c r="R16" s="453">
        <v>10726.030000000002</v>
      </c>
      <c r="S16" s="453">
        <v>10953.099999999995</v>
      </c>
      <c r="T16" s="454">
        <v>11246.950000000004</v>
      </c>
    </row>
    <row r="17" spans="3:20" x14ac:dyDescent="0.2">
      <c r="C17" s="20"/>
      <c r="D17" s="31"/>
      <c r="E17" s="564"/>
      <c r="F17" s="566"/>
      <c r="G17" s="83" t="s">
        <v>7</v>
      </c>
      <c r="H17" s="84"/>
      <c r="I17" s="85"/>
      <c r="J17" s="323">
        <v>37</v>
      </c>
      <c r="K17" s="323">
        <v>37</v>
      </c>
      <c r="L17" s="323">
        <v>27</v>
      </c>
      <c r="M17" s="323">
        <v>26</v>
      </c>
      <c r="N17" s="323">
        <v>27</v>
      </c>
      <c r="O17" s="323">
        <v>31</v>
      </c>
      <c r="P17" s="323">
        <v>35</v>
      </c>
      <c r="Q17" s="343">
        <v>40</v>
      </c>
      <c r="R17" s="343">
        <v>46</v>
      </c>
      <c r="S17" s="343">
        <v>50</v>
      </c>
      <c r="T17" s="340">
        <v>53</v>
      </c>
    </row>
    <row r="18" spans="3:20" x14ac:dyDescent="0.2">
      <c r="C18" s="20"/>
      <c r="D18" s="31"/>
      <c r="E18" s="564"/>
      <c r="F18" s="79" t="s">
        <v>9</v>
      </c>
      <c r="G18" s="80"/>
      <c r="H18" s="81"/>
      <c r="I18" s="82"/>
      <c r="J18" s="433">
        <v>2399.08</v>
      </c>
      <c r="K18" s="433">
        <v>2284.38</v>
      </c>
      <c r="L18" s="433">
        <v>2230.19</v>
      </c>
      <c r="M18" s="433">
        <v>2218.6999999999998</v>
      </c>
      <c r="N18" s="433">
        <v>2211.44</v>
      </c>
      <c r="O18" s="433">
        <v>2254.2399999999998</v>
      </c>
      <c r="P18" s="433">
        <v>2315.59</v>
      </c>
      <c r="Q18" s="434">
        <v>2316.0199999999995</v>
      </c>
      <c r="R18" s="434">
        <v>2326.0700000000002</v>
      </c>
      <c r="S18" s="434">
        <v>2377.0600000000004</v>
      </c>
      <c r="T18" s="435">
        <v>2453.0499999999993</v>
      </c>
    </row>
    <row r="19" spans="3:20" x14ac:dyDescent="0.2">
      <c r="C19" s="20"/>
      <c r="D19" s="31"/>
      <c r="E19" s="564"/>
      <c r="F19" s="561" t="s">
        <v>3</v>
      </c>
      <c r="G19" s="27" t="s">
        <v>181</v>
      </c>
      <c r="H19" s="28"/>
      <c r="I19" s="29"/>
      <c r="J19" s="321">
        <v>2284.09</v>
      </c>
      <c r="K19" s="321">
        <v>2162.63</v>
      </c>
      <c r="L19" s="321">
        <v>2106.94</v>
      </c>
      <c r="M19" s="321">
        <v>2089.98</v>
      </c>
      <c r="N19" s="321">
        <v>2082.13</v>
      </c>
      <c r="O19" s="321">
        <v>2117.9899999999998</v>
      </c>
      <c r="P19" s="321">
        <v>2172.2100000000009</v>
      </c>
      <c r="Q19" s="341">
        <v>2170.9899999999998</v>
      </c>
      <c r="R19" s="341">
        <v>2180.0700000000002</v>
      </c>
      <c r="S19" s="341">
        <v>2225.0600000000004</v>
      </c>
      <c r="T19" s="338">
        <v>2292.0499999999993</v>
      </c>
    </row>
    <row r="20" spans="3:20" ht="13.5" thickBot="1" x14ac:dyDescent="0.25">
      <c r="C20" s="20"/>
      <c r="D20" s="39"/>
      <c r="E20" s="565"/>
      <c r="F20" s="562"/>
      <c r="G20" s="40" t="s">
        <v>10</v>
      </c>
      <c r="H20" s="41"/>
      <c r="I20" s="42"/>
      <c r="J20" s="455">
        <v>114.99</v>
      </c>
      <c r="K20" s="455">
        <v>121.75</v>
      </c>
      <c r="L20" s="455">
        <v>123.25</v>
      </c>
      <c r="M20" s="455">
        <v>128.72</v>
      </c>
      <c r="N20" s="455">
        <v>129.31</v>
      </c>
      <c r="O20" s="455">
        <v>136.25</v>
      </c>
      <c r="P20" s="455">
        <v>143.38</v>
      </c>
      <c r="Q20" s="456">
        <v>145.03000000000003</v>
      </c>
      <c r="R20" s="456">
        <v>146</v>
      </c>
      <c r="S20" s="456">
        <v>152</v>
      </c>
      <c r="T20" s="457">
        <v>161</v>
      </c>
    </row>
    <row r="21" spans="3:20" ht="13.5" thickBot="1" x14ac:dyDescent="0.25">
      <c r="C21" s="20"/>
      <c r="D21" s="472"/>
      <c r="E21" s="557" t="s">
        <v>146</v>
      </c>
      <c r="F21" s="557"/>
      <c r="G21" s="557"/>
      <c r="H21" s="558"/>
      <c r="I21" s="473"/>
      <c r="J21" s="475">
        <v>257.29999999999995</v>
      </c>
      <c r="K21" s="475">
        <v>247.70999999999998</v>
      </c>
      <c r="L21" s="475">
        <v>265.66999999999996</v>
      </c>
      <c r="M21" s="475">
        <v>277.43</v>
      </c>
      <c r="N21" s="475">
        <v>309.14</v>
      </c>
      <c r="O21" s="475">
        <v>329.6</v>
      </c>
      <c r="P21" s="475">
        <v>361.23</v>
      </c>
      <c r="Q21" s="474">
        <v>380.06</v>
      </c>
      <c r="R21" s="474">
        <v>360.04999999999995</v>
      </c>
      <c r="S21" s="474">
        <v>362</v>
      </c>
      <c r="T21" s="476">
        <v>370.15</v>
      </c>
    </row>
    <row r="22" spans="3:20" x14ac:dyDescent="0.2">
      <c r="C22" s="20"/>
      <c r="D22" s="438"/>
      <c r="E22" s="563" t="s">
        <v>3</v>
      </c>
      <c r="F22" s="439" t="s">
        <v>4</v>
      </c>
      <c r="G22" s="440"/>
      <c r="H22" s="441"/>
      <c r="I22" s="104"/>
      <c r="J22" s="478">
        <v>215.29999999999998</v>
      </c>
      <c r="K22" s="478">
        <v>204.73</v>
      </c>
      <c r="L22" s="478">
        <v>216.67999999999998</v>
      </c>
      <c r="M22" s="478">
        <v>225.43</v>
      </c>
      <c r="N22" s="478">
        <v>251.14</v>
      </c>
      <c r="O22" s="478">
        <v>246.59</v>
      </c>
      <c r="P22" s="478">
        <v>260.22000000000003</v>
      </c>
      <c r="Q22" s="477">
        <v>265.05</v>
      </c>
      <c r="R22" s="477">
        <v>268.03999999999996</v>
      </c>
      <c r="S22" s="477">
        <v>267</v>
      </c>
      <c r="T22" s="479">
        <v>266.14999999999998</v>
      </c>
    </row>
    <row r="23" spans="3:20" x14ac:dyDescent="0.2">
      <c r="C23" s="20"/>
      <c r="D23" s="31"/>
      <c r="E23" s="564"/>
      <c r="F23" s="561" t="s">
        <v>3</v>
      </c>
      <c r="G23" s="27" t="s">
        <v>5</v>
      </c>
      <c r="H23" s="28"/>
      <c r="I23" s="29"/>
      <c r="J23" s="321">
        <v>37.6</v>
      </c>
      <c r="K23" s="321">
        <v>23</v>
      </c>
      <c r="L23" s="321">
        <v>20.010000000000002</v>
      </c>
      <c r="M23" s="321">
        <v>22</v>
      </c>
      <c r="N23" s="321">
        <v>25</v>
      </c>
      <c r="O23" s="321">
        <v>21</v>
      </c>
      <c r="P23" s="321">
        <v>19</v>
      </c>
      <c r="Q23" s="341">
        <v>20</v>
      </c>
      <c r="R23" s="341">
        <v>18</v>
      </c>
      <c r="S23" s="341">
        <v>16</v>
      </c>
      <c r="T23" s="338">
        <v>14.14</v>
      </c>
    </row>
    <row r="24" spans="3:20" x14ac:dyDescent="0.2">
      <c r="C24" s="20"/>
      <c r="D24" s="31"/>
      <c r="E24" s="564"/>
      <c r="F24" s="525"/>
      <c r="G24" s="32" t="s">
        <v>6</v>
      </c>
      <c r="H24" s="33"/>
      <c r="I24" s="34"/>
      <c r="J24" s="322">
        <v>10</v>
      </c>
      <c r="K24" s="322">
        <v>9</v>
      </c>
      <c r="L24" s="322">
        <v>7</v>
      </c>
      <c r="M24" s="322">
        <v>9</v>
      </c>
      <c r="N24" s="322">
        <v>10</v>
      </c>
      <c r="O24" s="322">
        <v>10.039999999999999</v>
      </c>
      <c r="P24" s="322">
        <v>10</v>
      </c>
      <c r="Q24" s="342">
        <v>10</v>
      </c>
      <c r="R24" s="342">
        <v>10</v>
      </c>
      <c r="S24" s="342">
        <v>10</v>
      </c>
      <c r="T24" s="339">
        <v>9</v>
      </c>
    </row>
    <row r="25" spans="3:20" x14ac:dyDescent="0.2">
      <c r="C25" s="20"/>
      <c r="D25" s="31"/>
      <c r="E25" s="564"/>
      <c r="F25" s="525"/>
      <c r="G25" s="211" t="s">
        <v>8</v>
      </c>
      <c r="H25" s="33"/>
      <c r="I25" s="34"/>
      <c r="J25" s="452">
        <v>167.7</v>
      </c>
      <c r="K25" s="452">
        <v>172.73</v>
      </c>
      <c r="L25" s="452">
        <v>189.67</v>
      </c>
      <c r="M25" s="452">
        <v>194.43</v>
      </c>
      <c r="N25" s="452">
        <v>216.14</v>
      </c>
      <c r="O25" s="452">
        <v>215.55</v>
      </c>
      <c r="P25" s="452">
        <v>231.22</v>
      </c>
      <c r="Q25" s="453">
        <v>235.05</v>
      </c>
      <c r="R25" s="453">
        <v>240.04</v>
      </c>
      <c r="S25" s="453">
        <v>241</v>
      </c>
      <c r="T25" s="454">
        <v>243.01</v>
      </c>
    </row>
    <row r="26" spans="3:20" x14ac:dyDescent="0.2">
      <c r="C26" s="20"/>
      <c r="D26" s="31"/>
      <c r="E26" s="564"/>
      <c r="F26" s="566"/>
      <c r="G26" s="83" t="s">
        <v>7</v>
      </c>
      <c r="H26" s="84"/>
      <c r="I26" s="85"/>
      <c r="J26" s="323">
        <v>0</v>
      </c>
      <c r="K26" s="323">
        <v>0</v>
      </c>
      <c r="L26" s="323">
        <v>0</v>
      </c>
      <c r="M26" s="323">
        <v>0</v>
      </c>
      <c r="N26" s="323">
        <v>0</v>
      </c>
      <c r="O26" s="323">
        <v>0</v>
      </c>
      <c r="P26" s="323">
        <v>0</v>
      </c>
      <c r="Q26" s="343">
        <v>0</v>
      </c>
      <c r="R26" s="343">
        <v>0</v>
      </c>
      <c r="S26" s="343">
        <v>0</v>
      </c>
      <c r="T26" s="340">
        <v>0</v>
      </c>
    </row>
    <row r="27" spans="3:20" x14ac:dyDescent="0.2">
      <c r="C27" s="20"/>
      <c r="D27" s="31"/>
      <c r="E27" s="564"/>
      <c r="F27" s="79" t="s">
        <v>9</v>
      </c>
      <c r="G27" s="80"/>
      <c r="H27" s="81"/>
      <c r="I27" s="82"/>
      <c r="J27" s="433">
        <v>42</v>
      </c>
      <c r="K27" s="433">
        <v>42.98</v>
      </c>
      <c r="L27" s="433">
        <v>48.989999999999995</v>
      </c>
      <c r="M27" s="433">
        <v>52</v>
      </c>
      <c r="N27" s="433">
        <v>58</v>
      </c>
      <c r="O27" s="433">
        <v>83.01</v>
      </c>
      <c r="P27" s="433">
        <v>101.01</v>
      </c>
      <c r="Q27" s="434">
        <v>115.00999999999999</v>
      </c>
      <c r="R27" s="434">
        <v>92.009999999999991</v>
      </c>
      <c r="S27" s="434">
        <v>95</v>
      </c>
      <c r="T27" s="435">
        <v>104</v>
      </c>
    </row>
    <row r="28" spans="3:20" x14ac:dyDescent="0.2">
      <c r="C28" s="20"/>
      <c r="D28" s="31"/>
      <c r="E28" s="564"/>
      <c r="F28" s="561" t="s">
        <v>3</v>
      </c>
      <c r="G28" s="27" t="s">
        <v>181</v>
      </c>
      <c r="H28" s="28"/>
      <c r="I28" s="29"/>
      <c r="J28" s="321">
        <v>26</v>
      </c>
      <c r="K28" s="321">
        <v>23.99</v>
      </c>
      <c r="L28" s="321">
        <v>28</v>
      </c>
      <c r="M28" s="321">
        <v>28</v>
      </c>
      <c r="N28" s="321">
        <v>33</v>
      </c>
      <c r="O28" s="321">
        <v>53</v>
      </c>
      <c r="P28" s="321">
        <v>69</v>
      </c>
      <c r="Q28" s="341">
        <v>85.009999999999991</v>
      </c>
      <c r="R28" s="341">
        <v>63.01</v>
      </c>
      <c r="S28" s="341">
        <v>66</v>
      </c>
      <c r="T28" s="338">
        <v>76</v>
      </c>
    </row>
    <row r="29" spans="3:20" ht="13.5" thickBot="1" x14ac:dyDescent="0.25">
      <c r="C29" s="20"/>
      <c r="D29" s="39"/>
      <c r="E29" s="565"/>
      <c r="F29" s="562"/>
      <c r="G29" s="40" t="s">
        <v>10</v>
      </c>
      <c r="H29" s="41"/>
      <c r="I29" s="42"/>
      <c r="J29" s="455">
        <v>16</v>
      </c>
      <c r="K29" s="455">
        <v>18.989999999999998</v>
      </c>
      <c r="L29" s="455">
        <v>20.99</v>
      </c>
      <c r="M29" s="455">
        <v>24</v>
      </c>
      <c r="N29" s="455">
        <v>25</v>
      </c>
      <c r="O29" s="455">
        <v>30.01</v>
      </c>
      <c r="P29" s="455">
        <v>32.010000000000005</v>
      </c>
      <c r="Q29" s="456">
        <v>30</v>
      </c>
      <c r="R29" s="456">
        <v>29</v>
      </c>
      <c r="S29" s="456">
        <v>29</v>
      </c>
      <c r="T29" s="457">
        <v>28</v>
      </c>
    </row>
    <row r="30" spans="3:20" ht="13.5" thickBot="1" x14ac:dyDescent="0.25">
      <c r="C30" s="20"/>
      <c r="D30" s="472"/>
      <c r="E30" s="557" t="s">
        <v>186</v>
      </c>
      <c r="F30" s="557"/>
      <c r="G30" s="557"/>
      <c r="H30" s="558"/>
      <c r="I30" s="473"/>
      <c r="J30" s="475">
        <v>5139.29</v>
      </c>
      <c r="K30" s="475">
        <v>4929.05</v>
      </c>
      <c r="L30" s="475">
        <v>4847.0200000000004</v>
      </c>
      <c r="M30" s="475">
        <v>4789.93</v>
      </c>
      <c r="N30" s="475">
        <v>4731.2900000000036</v>
      </c>
      <c r="O30" s="475">
        <v>4607.33</v>
      </c>
      <c r="P30" s="475">
        <v>4502.9800000000014</v>
      </c>
      <c r="Q30" s="474">
        <v>4491.7899999999981</v>
      </c>
      <c r="R30" s="474">
        <v>4528.050000000002</v>
      </c>
      <c r="S30" s="474">
        <v>4642.1599999999962</v>
      </c>
      <c r="T30" s="476">
        <v>4722.4900000000043</v>
      </c>
    </row>
    <row r="31" spans="3:20" x14ac:dyDescent="0.2">
      <c r="C31" s="20"/>
      <c r="D31" s="438"/>
      <c r="E31" s="563" t="s">
        <v>3</v>
      </c>
      <c r="F31" s="439" t="s">
        <v>4</v>
      </c>
      <c r="G31" s="440"/>
      <c r="H31" s="441"/>
      <c r="I31" s="104"/>
      <c r="J31" s="478">
        <v>4590.32</v>
      </c>
      <c r="K31" s="478">
        <v>4373.0200000000004</v>
      </c>
      <c r="L31" s="478">
        <v>4296.0700000000006</v>
      </c>
      <c r="M31" s="478">
        <v>4238.91</v>
      </c>
      <c r="N31" s="478">
        <v>4182.2900000000036</v>
      </c>
      <c r="O31" s="478">
        <v>4042.31</v>
      </c>
      <c r="P31" s="478">
        <v>3918.8900000000017</v>
      </c>
      <c r="Q31" s="477">
        <v>3905.7899999999981</v>
      </c>
      <c r="R31" s="477">
        <v>3940.9900000000016</v>
      </c>
      <c r="S31" s="477">
        <v>4059.109999999996</v>
      </c>
      <c r="T31" s="479">
        <v>4146.4600000000046</v>
      </c>
    </row>
    <row r="32" spans="3:20" x14ac:dyDescent="0.2">
      <c r="C32" s="20"/>
      <c r="D32" s="31"/>
      <c r="E32" s="564"/>
      <c r="F32" s="561" t="s">
        <v>3</v>
      </c>
      <c r="G32" s="27" t="s">
        <v>5</v>
      </c>
      <c r="H32" s="28"/>
      <c r="I32" s="29"/>
      <c r="J32" s="321">
        <v>151</v>
      </c>
      <c r="K32" s="321">
        <v>150.01</v>
      </c>
      <c r="L32" s="321">
        <v>151.01</v>
      </c>
      <c r="M32" s="321">
        <v>160</v>
      </c>
      <c r="N32" s="321">
        <v>165.01</v>
      </c>
      <c r="O32" s="321">
        <v>163</v>
      </c>
      <c r="P32" s="321">
        <v>159</v>
      </c>
      <c r="Q32" s="341">
        <v>157</v>
      </c>
      <c r="R32" s="341">
        <v>151</v>
      </c>
      <c r="S32" s="341">
        <v>160</v>
      </c>
      <c r="T32" s="338">
        <v>168</v>
      </c>
    </row>
    <row r="33" spans="3:20" x14ac:dyDescent="0.2">
      <c r="C33" s="20"/>
      <c r="D33" s="31"/>
      <c r="E33" s="564"/>
      <c r="F33" s="525"/>
      <c r="G33" s="32" t="s">
        <v>6</v>
      </c>
      <c r="H33" s="33"/>
      <c r="I33" s="34"/>
      <c r="J33" s="322">
        <v>21</v>
      </c>
      <c r="K33" s="322">
        <v>23.01</v>
      </c>
      <c r="L33" s="322">
        <v>25</v>
      </c>
      <c r="M33" s="322">
        <v>27.01</v>
      </c>
      <c r="N33" s="322">
        <v>26</v>
      </c>
      <c r="O33" s="322">
        <v>25.96</v>
      </c>
      <c r="P33" s="322">
        <v>28</v>
      </c>
      <c r="Q33" s="342">
        <v>28.990000000000002</v>
      </c>
      <c r="R33" s="342">
        <v>24.990000000000002</v>
      </c>
      <c r="S33" s="342">
        <v>25.99</v>
      </c>
      <c r="T33" s="339">
        <v>26.009999999999998</v>
      </c>
    </row>
    <row r="34" spans="3:20" x14ac:dyDescent="0.2">
      <c r="C34" s="20"/>
      <c r="D34" s="31"/>
      <c r="E34" s="564"/>
      <c r="F34" s="525"/>
      <c r="G34" s="211" t="s">
        <v>8</v>
      </c>
      <c r="H34" s="33"/>
      <c r="I34" s="34"/>
      <c r="J34" s="452">
        <v>4408.32</v>
      </c>
      <c r="K34" s="452">
        <v>4189</v>
      </c>
      <c r="L34" s="452">
        <v>4119.0600000000004</v>
      </c>
      <c r="M34" s="452">
        <v>4051.9</v>
      </c>
      <c r="N34" s="452">
        <v>3991.2800000000038</v>
      </c>
      <c r="O34" s="452">
        <v>3853.35</v>
      </c>
      <c r="P34" s="452">
        <v>3731.8900000000017</v>
      </c>
      <c r="Q34" s="453">
        <v>3719.7999999999979</v>
      </c>
      <c r="R34" s="453">
        <v>3765.0000000000014</v>
      </c>
      <c r="S34" s="453">
        <v>3873.1199999999958</v>
      </c>
      <c r="T34" s="454">
        <v>3952.4500000000044</v>
      </c>
    </row>
    <row r="35" spans="3:20" x14ac:dyDescent="0.2">
      <c r="C35" s="20"/>
      <c r="D35" s="31"/>
      <c r="E35" s="564"/>
      <c r="F35" s="566"/>
      <c r="G35" s="83" t="s">
        <v>7</v>
      </c>
      <c r="H35" s="84"/>
      <c r="I35" s="85"/>
      <c r="J35" s="323">
        <v>10</v>
      </c>
      <c r="K35" s="323">
        <v>11</v>
      </c>
      <c r="L35" s="323">
        <v>1</v>
      </c>
      <c r="M35" s="323">
        <v>0</v>
      </c>
      <c r="N35" s="323">
        <v>0</v>
      </c>
      <c r="O35" s="323">
        <v>0</v>
      </c>
      <c r="P35" s="323">
        <v>0</v>
      </c>
      <c r="Q35" s="343">
        <v>0</v>
      </c>
      <c r="R35" s="343">
        <v>0</v>
      </c>
      <c r="S35" s="343">
        <v>0</v>
      </c>
      <c r="T35" s="340">
        <v>0</v>
      </c>
    </row>
    <row r="36" spans="3:20" x14ac:dyDescent="0.2">
      <c r="C36" s="20"/>
      <c r="D36" s="31"/>
      <c r="E36" s="564"/>
      <c r="F36" s="79" t="s">
        <v>9</v>
      </c>
      <c r="G36" s="80"/>
      <c r="H36" s="81"/>
      <c r="I36" s="82"/>
      <c r="J36" s="433">
        <v>548.97</v>
      </c>
      <c r="K36" s="433">
        <v>556.03</v>
      </c>
      <c r="L36" s="433">
        <v>550.95000000000005</v>
      </c>
      <c r="M36" s="433">
        <v>551.02</v>
      </c>
      <c r="N36" s="433">
        <v>548.99999999999989</v>
      </c>
      <c r="O36" s="433">
        <v>565.02</v>
      </c>
      <c r="P36" s="433">
        <v>584.09</v>
      </c>
      <c r="Q36" s="434">
        <v>586.00000000000011</v>
      </c>
      <c r="R36" s="434">
        <v>587.06000000000006</v>
      </c>
      <c r="S36" s="434">
        <v>583.05000000000018</v>
      </c>
      <c r="T36" s="435">
        <v>576.03</v>
      </c>
    </row>
    <row r="37" spans="3:20" x14ac:dyDescent="0.2">
      <c r="C37" s="20"/>
      <c r="D37" s="31"/>
      <c r="E37" s="564"/>
      <c r="F37" s="561" t="s">
        <v>3</v>
      </c>
      <c r="G37" s="27" t="s">
        <v>181</v>
      </c>
      <c r="H37" s="28"/>
      <c r="I37" s="29"/>
      <c r="J37" s="321">
        <v>531.97</v>
      </c>
      <c r="K37" s="321">
        <v>538.03</v>
      </c>
      <c r="L37" s="321">
        <v>533.95000000000005</v>
      </c>
      <c r="M37" s="321">
        <v>534.02</v>
      </c>
      <c r="N37" s="321">
        <v>533.99999999999989</v>
      </c>
      <c r="O37" s="321">
        <v>550.02</v>
      </c>
      <c r="P37" s="321">
        <v>569.09</v>
      </c>
      <c r="Q37" s="341">
        <v>568.99000000000012</v>
      </c>
      <c r="R37" s="341">
        <v>567.06000000000006</v>
      </c>
      <c r="S37" s="341">
        <v>560.05000000000018</v>
      </c>
      <c r="T37" s="338">
        <v>550.03</v>
      </c>
    </row>
    <row r="38" spans="3:20" ht="13.5" thickBot="1" x14ac:dyDescent="0.25">
      <c r="C38" s="20"/>
      <c r="D38" s="39"/>
      <c r="E38" s="565"/>
      <c r="F38" s="562"/>
      <c r="G38" s="40" t="s">
        <v>10</v>
      </c>
      <c r="H38" s="41"/>
      <c r="I38" s="42"/>
      <c r="J38" s="455">
        <v>17</v>
      </c>
      <c r="K38" s="455">
        <v>18</v>
      </c>
      <c r="L38" s="455">
        <v>17</v>
      </c>
      <c r="M38" s="455">
        <v>17</v>
      </c>
      <c r="N38" s="455">
        <v>15</v>
      </c>
      <c r="O38" s="455">
        <v>15</v>
      </c>
      <c r="P38" s="455">
        <v>15</v>
      </c>
      <c r="Q38" s="456">
        <v>17.010000000000002</v>
      </c>
      <c r="R38" s="456">
        <v>20</v>
      </c>
      <c r="S38" s="456">
        <v>23</v>
      </c>
      <c r="T38" s="457">
        <v>26</v>
      </c>
    </row>
    <row r="39" spans="3:20" ht="13.5" thickBot="1" x14ac:dyDescent="0.25">
      <c r="C39" s="20"/>
      <c r="D39" s="472"/>
      <c r="E39" s="557" t="s">
        <v>187</v>
      </c>
      <c r="F39" s="557"/>
      <c r="G39" s="557"/>
      <c r="H39" s="558"/>
      <c r="I39" s="473"/>
      <c r="J39" s="475">
        <v>9157.77</v>
      </c>
      <c r="K39" s="475">
        <v>8603.18</v>
      </c>
      <c r="L39" s="475">
        <v>8177.13</v>
      </c>
      <c r="M39" s="475">
        <v>7951.8799999999992</v>
      </c>
      <c r="N39" s="475">
        <v>7843.4800000000032</v>
      </c>
      <c r="O39" s="475">
        <v>7823.5700000000006</v>
      </c>
      <c r="P39" s="475">
        <v>7862.1900000000041</v>
      </c>
      <c r="Q39" s="474">
        <v>7938.0500000000047</v>
      </c>
      <c r="R39" s="474">
        <v>8045.9900000000007</v>
      </c>
      <c r="S39" s="474">
        <v>8216.94</v>
      </c>
      <c r="T39" s="476">
        <v>8495.3799999999974</v>
      </c>
    </row>
    <row r="40" spans="3:20" x14ac:dyDescent="0.2">
      <c r="C40" s="20"/>
      <c r="D40" s="438"/>
      <c r="E40" s="563" t="s">
        <v>3</v>
      </c>
      <c r="F40" s="439" t="s">
        <v>4</v>
      </c>
      <c r="G40" s="440"/>
      <c r="H40" s="441"/>
      <c r="I40" s="104"/>
      <c r="J40" s="478">
        <v>7491.66</v>
      </c>
      <c r="K40" s="478">
        <v>7050.84</v>
      </c>
      <c r="L40" s="478">
        <v>6672.1</v>
      </c>
      <c r="M40" s="478">
        <v>6453.32</v>
      </c>
      <c r="N40" s="478">
        <v>6344.2000000000025</v>
      </c>
      <c r="O40" s="478">
        <v>6315.35</v>
      </c>
      <c r="P40" s="478">
        <v>6329.7100000000037</v>
      </c>
      <c r="Q40" s="477">
        <v>6411.0500000000056</v>
      </c>
      <c r="R40" s="477">
        <v>6475.9900000000007</v>
      </c>
      <c r="S40" s="477">
        <v>6597.9299999999994</v>
      </c>
      <c r="T40" s="479">
        <v>6803.3499999999985</v>
      </c>
    </row>
    <row r="41" spans="3:20" x14ac:dyDescent="0.2">
      <c r="C41" s="20"/>
      <c r="D41" s="31"/>
      <c r="E41" s="564"/>
      <c r="F41" s="561" t="s">
        <v>3</v>
      </c>
      <c r="G41" s="27" t="s">
        <v>5</v>
      </c>
      <c r="H41" s="28"/>
      <c r="I41" s="29"/>
      <c r="J41" s="321">
        <v>33.4</v>
      </c>
      <c r="K41" s="321">
        <v>30</v>
      </c>
      <c r="L41" s="321">
        <v>30</v>
      </c>
      <c r="M41" s="321">
        <v>28</v>
      </c>
      <c r="N41" s="321">
        <v>28</v>
      </c>
      <c r="O41" s="321">
        <v>30</v>
      </c>
      <c r="P41" s="321">
        <v>30</v>
      </c>
      <c r="Q41" s="341">
        <v>32</v>
      </c>
      <c r="R41" s="341">
        <v>32</v>
      </c>
      <c r="S41" s="341">
        <v>28</v>
      </c>
      <c r="T41" s="338">
        <v>28.86</v>
      </c>
    </row>
    <row r="42" spans="3:20" x14ac:dyDescent="0.2">
      <c r="C42" s="20"/>
      <c r="D42" s="31"/>
      <c r="E42" s="564"/>
      <c r="F42" s="525"/>
      <c r="G42" s="32" t="s">
        <v>6</v>
      </c>
      <c r="H42" s="33"/>
      <c r="I42" s="34"/>
      <c r="J42" s="322">
        <v>53</v>
      </c>
      <c r="K42" s="322">
        <v>52</v>
      </c>
      <c r="L42" s="322">
        <v>54</v>
      </c>
      <c r="M42" s="322">
        <v>54</v>
      </c>
      <c r="N42" s="322">
        <v>55</v>
      </c>
      <c r="O42" s="322">
        <v>55</v>
      </c>
      <c r="P42" s="322">
        <v>52.999999999999993</v>
      </c>
      <c r="Q42" s="342">
        <v>50</v>
      </c>
      <c r="R42" s="342">
        <v>50</v>
      </c>
      <c r="S42" s="342">
        <v>52</v>
      </c>
      <c r="T42" s="339">
        <v>60</v>
      </c>
    </row>
    <row r="43" spans="3:20" x14ac:dyDescent="0.2">
      <c r="C43" s="20"/>
      <c r="D43" s="31"/>
      <c r="E43" s="564"/>
      <c r="F43" s="525"/>
      <c r="G43" s="211" t="s">
        <v>8</v>
      </c>
      <c r="H43" s="33"/>
      <c r="I43" s="34"/>
      <c r="J43" s="452">
        <v>7378.26</v>
      </c>
      <c r="K43" s="452">
        <v>6942.84</v>
      </c>
      <c r="L43" s="452">
        <v>6562.1</v>
      </c>
      <c r="M43" s="452">
        <v>6345.32</v>
      </c>
      <c r="N43" s="452">
        <v>6234.2000000000025</v>
      </c>
      <c r="O43" s="452">
        <v>6199.35</v>
      </c>
      <c r="P43" s="452">
        <v>6211.7100000000037</v>
      </c>
      <c r="Q43" s="453">
        <v>6289.0500000000056</v>
      </c>
      <c r="R43" s="453">
        <v>6347.9900000000007</v>
      </c>
      <c r="S43" s="453">
        <v>6467.9299999999994</v>
      </c>
      <c r="T43" s="454">
        <v>6661.4899999999989</v>
      </c>
    </row>
    <row r="44" spans="3:20" x14ac:dyDescent="0.2">
      <c r="C44" s="20"/>
      <c r="D44" s="31"/>
      <c r="E44" s="564"/>
      <c r="F44" s="566"/>
      <c r="G44" s="83" t="s">
        <v>7</v>
      </c>
      <c r="H44" s="84"/>
      <c r="I44" s="85"/>
      <c r="J44" s="323">
        <v>27</v>
      </c>
      <c r="K44" s="323">
        <v>26</v>
      </c>
      <c r="L44" s="323">
        <v>26</v>
      </c>
      <c r="M44" s="323">
        <v>26</v>
      </c>
      <c r="N44" s="323">
        <v>27</v>
      </c>
      <c r="O44" s="323">
        <v>31</v>
      </c>
      <c r="P44" s="323">
        <v>35</v>
      </c>
      <c r="Q44" s="343">
        <v>40</v>
      </c>
      <c r="R44" s="343">
        <v>46</v>
      </c>
      <c r="S44" s="343">
        <v>50</v>
      </c>
      <c r="T44" s="340">
        <v>53</v>
      </c>
    </row>
    <row r="45" spans="3:20" x14ac:dyDescent="0.2">
      <c r="C45" s="20"/>
      <c r="D45" s="31"/>
      <c r="E45" s="564"/>
      <c r="F45" s="79" t="s">
        <v>9</v>
      </c>
      <c r="G45" s="80"/>
      <c r="H45" s="81"/>
      <c r="I45" s="82"/>
      <c r="J45" s="433">
        <v>1666.11</v>
      </c>
      <c r="K45" s="433">
        <v>1552.34</v>
      </c>
      <c r="L45" s="433">
        <v>1505.03</v>
      </c>
      <c r="M45" s="433">
        <v>1498.56</v>
      </c>
      <c r="N45" s="433">
        <v>1499.2800000000004</v>
      </c>
      <c r="O45" s="433">
        <v>1508.22</v>
      </c>
      <c r="P45" s="433">
        <v>1532.4800000000005</v>
      </c>
      <c r="Q45" s="434">
        <v>1526.9999999999995</v>
      </c>
      <c r="R45" s="434">
        <v>1570.0000000000002</v>
      </c>
      <c r="S45" s="434">
        <v>1619.0100000000004</v>
      </c>
      <c r="T45" s="435">
        <v>1692.0299999999997</v>
      </c>
    </row>
    <row r="46" spans="3:20" x14ac:dyDescent="0.2">
      <c r="C46" s="20"/>
      <c r="D46" s="31"/>
      <c r="E46" s="564"/>
      <c r="F46" s="561" t="s">
        <v>3</v>
      </c>
      <c r="G46" s="27" t="s">
        <v>181</v>
      </c>
      <c r="H46" s="28"/>
      <c r="I46" s="29"/>
      <c r="J46" s="321">
        <v>1587.12</v>
      </c>
      <c r="K46" s="321">
        <v>1471.58</v>
      </c>
      <c r="L46" s="321">
        <v>1423.77</v>
      </c>
      <c r="M46" s="321">
        <v>1414.84</v>
      </c>
      <c r="N46" s="321">
        <v>1413.9700000000005</v>
      </c>
      <c r="O46" s="321">
        <v>1420.98</v>
      </c>
      <c r="P46" s="321">
        <v>1440.1100000000006</v>
      </c>
      <c r="Q46" s="341">
        <v>1432.9799999999996</v>
      </c>
      <c r="R46" s="341">
        <v>1477.0000000000002</v>
      </c>
      <c r="S46" s="341">
        <v>1523.0100000000004</v>
      </c>
      <c r="T46" s="338">
        <v>1590.0299999999997</v>
      </c>
    </row>
    <row r="47" spans="3:20" ht="13.5" thickBot="1" x14ac:dyDescent="0.25">
      <c r="C47" s="20"/>
      <c r="D47" s="39"/>
      <c r="E47" s="565"/>
      <c r="F47" s="562"/>
      <c r="G47" s="40" t="s">
        <v>10</v>
      </c>
      <c r="H47" s="41"/>
      <c r="I47" s="42"/>
      <c r="J47" s="455">
        <v>78.989999999999995</v>
      </c>
      <c r="K47" s="455">
        <v>80.760000000000005</v>
      </c>
      <c r="L47" s="455">
        <v>81.260000000000005</v>
      </c>
      <c r="M47" s="455">
        <v>83.72</v>
      </c>
      <c r="N47" s="455">
        <v>85.31</v>
      </c>
      <c r="O47" s="455">
        <v>87.24</v>
      </c>
      <c r="P47" s="455">
        <v>92.37</v>
      </c>
      <c r="Q47" s="456">
        <v>94.02000000000001</v>
      </c>
      <c r="R47" s="456">
        <v>93</v>
      </c>
      <c r="S47" s="456">
        <v>96</v>
      </c>
      <c r="T47" s="457">
        <v>102</v>
      </c>
    </row>
    <row r="48" spans="3:20" ht="13.5" thickBot="1" x14ac:dyDescent="0.25">
      <c r="C48" s="20"/>
      <c r="D48" s="472"/>
      <c r="E48" s="557" t="s">
        <v>188</v>
      </c>
      <c r="F48" s="557"/>
      <c r="G48" s="557"/>
      <c r="H48" s="558"/>
      <c r="I48" s="473"/>
      <c r="J48" s="475">
        <v>764.43</v>
      </c>
      <c r="K48" s="475">
        <v>685.05</v>
      </c>
      <c r="L48" s="475">
        <v>634.66999999999996</v>
      </c>
      <c r="M48" s="475">
        <v>588.31999999999994</v>
      </c>
      <c r="N48" s="475">
        <v>554.33999999999992</v>
      </c>
      <c r="O48" s="475">
        <v>528.29</v>
      </c>
      <c r="P48" s="475">
        <v>512.75</v>
      </c>
      <c r="Q48" s="474">
        <v>487.6</v>
      </c>
      <c r="R48" s="474">
        <v>452</v>
      </c>
      <c r="S48" s="474">
        <v>453.05</v>
      </c>
      <c r="T48" s="476">
        <v>473.99</v>
      </c>
    </row>
    <row r="49" spans="3:20" x14ac:dyDescent="0.2">
      <c r="C49" s="20"/>
      <c r="D49" s="31"/>
      <c r="E49" s="568" t="s">
        <v>3</v>
      </c>
      <c r="F49" s="445" t="s">
        <v>4</v>
      </c>
      <c r="G49" s="446"/>
      <c r="H49" s="447"/>
      <c r="I49" s="216"/>
      <c r="J49" s="430">
        <v>622.42999999999995</v>
      </c>
      <c r="K49" s="430">
        <v>552.02</v>
      </c>
      <c r="L49" s="430">
        <v>509.45</v>
      </c>
      <c r="M49" s="430">
        <v>471.2</v>
      </c>
      <c r="N49" s="430">
        <v>449.17999999999995</v>
      </c>
      <c r="O49" s="430">
        <v>430.3</v>
      </c>
      <c r="P49" s="430">
        <v>414.74</v>
      </c>
      <c r="Q49" s="431">
        <v>399.59000000000003</v>
      </c>
      <c r="R49" s="431">
        <v>375</v>
      </c>
      <c r="S49" s="431">
        <v>373.05</v>
      </c>
      <c r="T49" s="432">
        <v>393</v>
      </c>
    </row>
    <row r="50" spans="3:20" x14ac:dyDescent="0.2">
      <c r="C50" s="20"/>
      <c r="D50" s="31"/>
      <c r="E50" s="564"/>
      <c r="F50" s="561" t="s">
        <v>3</v>
      </c>
      <c r="G50" s="27" t="s">
        <v>5</v>
      </c>
      <c r="H50" s="28"/>
      <c r="I50" s="29"/>
      <c r="J50" s="321">
        <v>3</v>
      </c>
      <c r="K50" s="321">
        <v>3</v>
      </c>
      <c r="L50" s="321">
        <v>2</v>
      </c>
      <c r="M50" s="321">
        <v>1</v>
      </c>
      <c r="N50" s="321">
        <v>1</v>
      </c>
      <c r="O50" s="321">
        <v>3</v>
      </c>
      <c r="P50" s="321">
        <v>5</v>
      </c>
      <c r="Q50" s="341">
        <v>4</v>
      </c>
      <c r="R50" s="341">
        <v>2</v>
      </c>
      <c r="S50" s="341">
        <v>2</v>
      </c>
      <c r="T50" s="338">
        <v>3</v>
      </c>
    </row>
    <row r="51" spans="3:20" x14ac:dyDescent="0.2">
      <c r="C51" s="20"/>
      <c r="D51" s="31"/>
      <c r="E51" s="564"/>
      <c r="F51" s="525"/>
      <c r="G51" s="32" t="s">
        <v>6</v>
      </c>
      <c r="H51" s="33"/>
      <c r="I51" s="34"/>
      <c r="J51" s="322">
        <v>0</v>
      </c>
      <c r="K51" s="322">
        <v>0</v>
      </c>
      <c r="L51" s="322">
        <v>0</v>
      </c>
      <c r="M51" s="322">
        <v>0</v>
      </c>
      <c r="N51" s="322">
        <v>0</v>
      </c>
      <c r="O51" s="322">
        <v>0</v>
      </c>
      <c r="P51" s="322">
        <v>0</v>
      </c>
      <c r="Q51" s="342">
        <v>0</v>
      </c>
      <c r="R51" s="342">
        <v>0</v>
      </c>
      <c r="S51" s="342">
        <v>0</v>
      </c>
      <c r="T51" s="339">
        <v>0</v>
      </c>
    </row>
    <row r="52" spans="3:20" x14ac:dyDescent="0.2">
      <c r="C52" s="20"/>
      <c r="D52" s="31"/>
      <c r="E52" s="564"/>
      <c r="F52" s="525"/>
      <c r="G52" s="211" t="s">
        <v>8</v>
      </c>
      <c r="H52" s="33"/>
      <c r="I52" s="34"/>
      <c r="J52" s="452">
        <v>619.42999999999995</v>
      </c>
      <c r="K52" s="452">
        <v>549.02</v>
      </c>
      <c r="L52" s="452">
        <v>507.45</v>
      </c>
      <c r="M52" s="452">
        <v>470.2</v>
      </c>
      <c r="N52" s="452">
        <v>448.17999999999995</v>
      </c>
      <c r="O52" s="452">
        <v>427.3</v>
      </c>
      <c r="P52" s="452">
        <v>409.74</v>
      </c>
      <c r="Q52" s="453">
        <v>395.59000000000003</v>
      </c>
      <c r="R52" s="453">
        <v>373</v>
      </c>
      <c r="S52" s="453">
        <v>371.05</v>
      </c>
      <c r="T52" s="454">
        <v>390</v>
      </c>
    </row>
    <row r="53" spans="3:20" x14ac:dyDescent="0.2">
      <c r="C53" s="20"/>
      <c r="D53" s="31"/>
      <c r="E53" s="564"/>
      <c r="F53" s="566"/>
      <c r="G53" s="83" t="s">
        <v>7</v>
      </c>
      <c r="H53" s="84"/>
      <c r="I53" s="85"/>
      <c r="J53" s="323">
        <v>0</v>
      </c>
      <c r="K53" s="323">
        <v>0</v>
      </c>
      <c r="L53" s="323">
        <v>0</v>
      </c>
      <c r="M53" s="323">
        <v>0</v>
      </c>
      <c r="N53" s="323">
        <v>0</v>
      </c>
      <c r="O53" s="323">
        <v>0</v>
      </c>
      <c r="P53" s="323">
        <v>0</v>
      </c>
      <c r="Q53" s="343">
        <v>0</v>
      </c>
      <c r="R53" s="343">
        <v>0</v>
      </c>
      <c r="S53" s="343">
        <v>0</v>
      </c>
      <c r="T53" s="340">
        <v>0</v>
      </c>
    </row>
    <row r="54" spans="3:20" x14ac:dyDescent="0.2">
      <c r="C54" s="20"/>
      <c r="D54" s="31"/>
      <c r="E54" s="564"/>
      <c r="F54" s="79" t="s">
        <v>9</v>
      </c>
      <c r="G54" s="80"/>
      <c r="H54" s="81"/>
      <c r="I54" s="82"/>
      <c r="J54" s="433">
        <v>142</v>
      </c>
      <c r="K54" s="433">
        <v>133.03</v>
      </c>
      <c r="L54" s="433">
        <v>125.22</v>
      </c>
      <c r="M54" s="433">
        <v>117.12</v>
      </c>
      <c r="N54" s="433">
        <v>105.16</v>
      </c>
      <c r="O54" s="433">
        <v>97.99</v>
      </c>
      <c r="P54" s="433">
        <v>98.009999999999991</v>
      </c>
      <c r="Q54" s="434">
        <v>88.009999999999991</v>
      </c>
      <c r="R54" s="434">
        <v>77</v>
      </c>
      <c r="S54" s="434">
        <v>80</v>
      </c>
      <c r="T54" s="435">
        <v>80.989999999999995</v>
      </c>
    </row>
    <row r="55" spans="3:20" x14ac:dyDescent="0.2">
      <c r="C55" s="20"/>
      <c r="D55" s="31"/>
      <c r="E55" s="564"/>
      <c r="F55" s="561" t="s">
        <v>3</v>
      </c>
      <c r="G55" s="27" t="s">
        <v>181</v>
      </c>
      <c r="H55" s="28"/>
      <c r="I55" s="29"/>
      <c r="J55" s="321">
        <v>139</v>
      </c>
      <c r="K55" s="321">
        <v>129.03</v>
      </c>
      <c r="L55" s="321">
        <v>121.22</v>
      </c>
      <c r="M55" s="321">
        <v>113.12</v>
      </c>
      <c r="N55" s="321">
        <v>101.16</v>
      </c>
      <c r="O55" s="321">
        <v>93.99</v>
      </c>
      <c r="P55" s="321">
        <v>94.009999999999991</v>
      </c>
      <c r="Q55" s="341">
        <v>84.009999999999991</v>
      </c>
      <c r="R55" s="341">
        <v>73</v>
      </c>
      <c r="S55" s="341">
        <v>76</v>
      </c>
      <c r="T55" s="338">
        <v>75.989999999999995</v>
      </c>
    </row>
    <row r="56" spans="3:20" ht="13.5" thickBot="1" x14ac:dyDescent="0.25">
      <c r="C56" s="20"/>
      <c r="D56" s="31"/>
      <c r="E56" s="564"/>
      <c r="F56" s="569"/>
      <c r="G56" s="442" t="s">
        <v>10</v>
      </c>
      <c r="H56" s="443"/>
      <c r="I56" s="444"/>
      <c r="J56" s="455">
        <v>3</v>
      </c>
      <c r="K56" s="455">
        <v>4</v>
      </c>
      <c r="L56" s="455">
        <v>4</v>
      </c>
      <c r="M56" s="455">
        <v>4</v>
      </c>
      <c r="N56" s="455">
        <v>4</v>
      </c>
      <c r="O56" s="455">
        <v>4</v>
      </c>
      <c r="P56" s="455">
        <v>4</v>
      </c>
      <c r="Q56" s="456">
        <v>4</v>
      </c>
      <c r="R56" s="456">
        <v>4</v>
      </c>
      <c r="S56" s="456">
        <v>4</v>
      </c>
      <c r="T56" s="457">
        <v>5</v>
      </c>
    </row>
    <row r="57" spans="3:20" ht="13.5" x14ac:dyDescent="0.25">
      <c r="D57" s="54" t="s">
        <v>79</v>
      </c>
      <c r="E57" s="55"/>
      <c r="F57" s="55"/>
      <c r="G57" s="55"/>
      <c r="H57" s="55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43" t="s">
        <v>175</v>
      </c>
    </row>
    <row r="58" spans="3:20" x14ac:dyDescent="0.2">
      <c r="D58" s="44" t="s">
        <v>55</v>
      </c>
      <c r="E58" s="567" t="s">
        <v>145</v>
      </c>
      <c r="F58" s="567"/>
      <c r="G58" s="567"/>
      <c r="H58" s="567"/>
      <c r="I58" s="567"/>
      <c r="J58" s="567"/>
      <c r="K58" s="567"/>
      <c r="L58" s="567"/>
      <c r="M58" s="567"/>
      <c r="N58" s="567"/>
      <c r="O58" s="567"/>
      <c r="P58" s="567"/>
      <c r="Q58" s="567"/>
      <c r="R58" s="567"/>
      <c r="S58" s="567"/>
      <c r="T58" s="567"/>
    </row>
  </sheetData>
  <mergeCells count="33">
    <mergeCell ref="T7:T10"/>
    <mergeCell ref="D7:I11"/>
    <mergeCell ref="O7:O10"/>
    <mergeCell ref="M7:M10"/>
    <mergeCell ref="L7:L10"/>
    <mergeCell ref="J7:J10"/>
    <mergeCell ref="N7:N10"/>
    <mergeCell ref="P7:P10"/>
    <mergeCell ref="K7:K10"/>
    <mergeCell ref="S7:S10"/>
    <mergeCell ref="Q7:Q10"/>
    <mergeCell ref="E58:T58"/>
    <mergeCell ref="E49:E56"/>
    <mergeCell ref="F50:F53"/>
    <mergeCell ref="E40:E47"/>
    <mergeCell ref="F41:F44"/>
    <mergeCell ref="F46:F47"/>
    <mergeCell ref="F55:F56"/>
    <mergeCell ref="E39:H39"/>
    <mergeCell ref="E48:H48"/>
    <mergeCell ref="R7:R10"/>
    <mergeCell ref="E12:H12"/>
    <mergeCell ref="F19:F20"/>
    <mergeCell ref="F28:F29"/>
    <mergeCell ref="E31:E38"/>
    <mergeCell ref="F32:F35"/>
    <mergeCell ref="F37:F38"/>
    <mergeCell ref="E21:H21"/>
    <mergeCell ref="E22:E29"/>
    <mergeCell ref="F23:F26"/>
    <mergeCell ref="E30:H30"/>
    <mergeCell ref="E13:E20"/>
    <mergeCell ref="F14:F17"/>
  </mergeCells>
  <phoneticPr fontId="0" type="noConversion"/>
  <conditionalFormatting sqref="D6">
    <cfRule type="cellIs" dxfId="51" priority="3" stopIfTrue="1" operator="equal">
      <formula>"   sem (do závorky) poznámku, proč vývojová řada nezečíná jako obvykle - nebo červenou buňku vymazat"</formula>
    </cfRule>
  </conditionalFormatting>
  <conditionalFormatting sqref="G6 T57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4">
    <pageSetUpPr autoPageBreaks="0"/>
  </sheetPr>
  <dimension ref="B1:AI9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7" width="11.7109375" style="46" customWidth="1"/>
    <col min="8" max="8" width="8.140625" style="46" customWidth="1"/>
    <col min="9" max="9" width="2.85546875" style="46" customWidth="1"/>
    <col min="10" max="20" width="8.140625" style="46" customWidth="1"/>
    <col min="21" max="22" width="6.28515625" style="46" customWidth="1"/>
    <col min="23" max="16384" width="9.140625" style="46"/>
  </cols>
  <sheetData>
    <row r="1" spans="2:35" hidden="1" x14ac:dyDescent="0.2"/>
    <row r="2" spans="2:35" hidden="1" x14ac:dyDescent="0.2"/>
    <row r="3" spans="2:35" ht="9" customHeight="1" x14ac:dyDescent="0.2">
      <c r="C3" s="45"/>
    </row>
    <row r="4" spans="2:35" s="47" customFormat="1" ht="15.75" x14ac:dyDescent="0.2">
      <c r="D4" s="15" t="s">
        <v>80</v>
      </c>
      <c r="E4" s="48"/>
      <c r="F4" s="48"/>
      <c r="G4" s="48"/>
      <c r="H4" s="15" t="s">
        <v>124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35" s="47" customFormat="1" ht="15.75" x14ac:dyDescent="0.2">
      <c r="B5" s="190">
        <v>18</v>
      </c>
      <c r="D5" s="16" t="s">
        <v>217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35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18"/>
      <c r="S6" s="18"/>
      <c r="T6" s="18"/>
    </row>
    <row r="7" spans="2:35" ht="6" customHeight="1" x14ac:dyDescent="0.2">
      <c r="C7" s="20"/>
      <c r="D7" s="527" t="s">
        <v>56</v>
      </c>
      <c r="E7" s="528"/>
      <c r="F7" s="528"/>
      <c r="G7" s="528"/>
      <c r="H7" s="528"/>
      <c r="I7" s="529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70" t="s">
        <v>198</v>
      </c>
      <c r="S7" s="540" t="s">
        <v>202</v>
      </c>
      <c r="T7" s="538" t="s">
        <v>213</v>
      </c>
    </row>
    <row r="8" spans="2:35" ht="6" customHeight="1" x14ac:dyDescent="0.2">
      <c r="C8" s="20"/>
      <c r="D8" s="530"/>
      <c r="E8" s="531"/>
      <c r="F8" s="531"/>
      <c r="G8" s="531"/>
      <c r="H8" s="531"/>
      <c r="I8" s="532"/>
      <c r="J8" s="537"/>
      <c r="K8" s="537"/>
      <c r="L8" s="537"/>
      <c r="M8" s="537"/>
      <c r="N8" s="537"/>
      <c r="O8" s="537"/>
      <c r="P8" s="537"/>
      <c r="Q8" s="541"/>
      <c r="R8" s="571"/>
      <c r="S8" s="541"/>
      <c r="T8" s="539"/>
    </row>
    <row r="9" spans="2:35" ht="6" customHeight="1" x14ac:dyDescent="0.2">
      <c r="C9" s="20"/>
      <c r="D9" s="530"/>
      <c r="E9" s="531"/>
      <c r="F9" s="531"/>
      <c r="G9" s="531"/>
      <c r="H9" s="531"/>
      <c r="I9" s="532"/>
      <c r="J9" s="537"/>
      <c r="K9" s="537"/>
      <c r="L9" s="537"/>
      <c r="M9" s="537"/>
      <c r="N9" s="537"/>
      <c r="O9" s="537"/>
      <c r="P9" s="537"/>
      <c r="Q9" s="541"/>
      <c r="R9" s="571"/>
      <c r="S9" s="541"/>
      <c r="T9" s="539"/>
    </row>
    <row r="10" spans="2:35" ht="6" customHeight="1" x14ac:dyDescent="0.2">
      <c r="C10" s="20"/>
      <c r="D10" s="530"/>
      <c r="E10" s="531"/>
      <c r="F10" s="531"/>
      <c r="G10" s="531"/>
      <c r="H10" s="531"/>
      <c r="I10" s="532"/>
      <c r="J10" s="537"/>
      <c r="K10" s="537"/>
      <c r="L10" s="537"/>
      <c r="M10" s="537"/>
      <c r="N10" s="537"/>
      <c r="O10" s="537"/>
      <c r="P10" s="537"/>
      <c r="Q10" s="541"/>
      <c r="R10" s="571"/>
      <c r="S10" s="541"/>
      <c r="T10" s="539"/>
    </row>
    <row r="11" spans="2:35" ht="15" customHeight="1" thickBot="1" x14ac:dyDescent="0.25">
      <c r="C11" s="20"/>
      <c r="D11" s="533"/>
      <c r="E11" s="534"/>
      <c r="F11" s="534"/>
      <c r="G11" s="534"/>
      <c r="H11" s="534"/>
      <c r="I11" s="535"/>
      <c r="J11" s="154"/>
      <c r="K11" s="154"/>
      <c r="L11" s="154"/>
      <c r="M11" s="154"/>
      <c r="N11" s="154"/>
      <c r="O11" s="154"/>
      <c r="P11" s="154"/>
      <c r="Q11" s="19"/>
      <c r="R11" s="489"/>
      <c r="S11" s="19"/>
      <c r="T11" s="324"/>
    </row>
    <row r="12" spans="2:35" ht="14.25" thickTop="1" thickBot="1" x14ac:dyDescent="0.25">
      <c r="C12" s="20"/>
      <c r="D12" s="86" t="s">
        <v>57</v>
      </c>
      <c r="E12" s="87"/>
      <c r="F12" s="87"/>
      <c r="G12" s="87"/>
      <c r="H12" s="87"/>
      <c r="I12" s="87"/>
      <c r="J12" s="74"/>
      <c r="K12" s="74"/>
      <c r="L12" s="74"/>
      <c r="M12" s="74"/>
      <c r="N12" s="74"/>
      <c r="O12" s="74"/>
      <c r="P12" s="74"/>
      <c r="Q12" s="349"/>
      <c r="R12" s="490"/>
      <c r="S12" s="485"/>
      <c r="T12" s="344"/>
    </row>
    <row r="13" spans="2:35" ht="13.5" thickBot="1" x14ac:dyDescent="0.25">
      <c r="C13" s="20"/>
      <c r="D13" s="472"/>
      <c r="E13" s="557" t="s">
        <v>1</v>
      </c>
      <c r="F13" s="557"/>
      <c r="G13" s="557"/>
      <c r="H13" s="558"/>
      <c r="I13" s="473"/>
      <c r="J13" s="487">
        <v>366255</v>
      </c>
      <c r="K13" s="487">
        <v>339741</v>
      </c>
      <c r="L13" s="487">
        <v>320265</v>
      </c>
      <c r="M13" s="487">
        <v>307876</v>
      </c>
      <c r="N13" s="487">
        <v>299062</v>
      </c>
      <c r="O13" s="487">
        <v>295855</v>
      </c>
      <c r="P13" s="487">
        <v>291981</v>
      </c>
      <c r="Q13" s="486">
        <v>290681</v>
      </c>
      <c r="R13" s="491">
        <v>293113</v>
      </c>
      <c r="S13" s="486">
        <v>301107</v>
      </c>
      <c r="T13" s="488">
        <v>312933</v>
      </c>
      <c r="AC13" s="182"/>
      <c r="AD13" s="182"/>
      <c r="AE13" s="182"/>
      <c r="AF13" s="182"/>
      <c r="AG13" s="182"/>
      <c r="AH13" s="182"/>
      <c r="AI13" s="182"/>
    </row>
    <row r="14" spans="2:35" x14ac:dyDescent="0.2">
      <c r="C14" s="20"/>
      <c r="D14" s="438"/>
      <c r="E14" s="563" t="s">
        <v>3</v>
      </c>
      <c r="F14" s="439" t="s">
        <v>4</v>
      </c>
      <c r="G14" s="440"/>
      <c r="H14" s="441"/>
      <c r="I14" s="104"/>
      <c r="J14" s="269">
        <v>309116</v>
      </c>
      <c r="K14" s="269">
        <v>287835</v>
      </c>
      <c r="L14" s="269">
        <v>271421</v>
      </c>
      <c r="M14" s="269">
        <v>259919</v>
      </c>
      <c r="N14" s="269">
        <v>251477</v>
      </c>
      <c r="O14" s="269">
        <v>247164</v>
      </c>
      <c r="P14" s="269">
        <v>242815</v>
      </c>
      <c r="Q14" s="461">
        <v>241889</v>
      </c>
      <c r="R14" s="492">
        <v>243151</v>
      </c>
      <c r="S14" s="461">
        <v>249160</v>
      </c>
      <c r="T14" s="462">
        <v>257512</v>
      </c>
      <c r="AB14" s="182"/>
      <c r="AC14" s="182"/>
      <c r="AD14" s="182"/>
      <c r="AE14" s="182"/>
      <c r="AF14" s="182"/>
      <c r="AG14" s="182"/>
    </row>
    <row r="15" spans="2:35" x14ac:dyDescent="0.2">
      <c r="C15" s="20"/>
      <c r="D15" s="31"/>
      <c r="E15" s="564"/>
      <c r="F15" s="561" t="s">
        <v>3</v>
      </c>
      <c r="G15" s="27" t="s">
        <v>5</v>
      </c>
      <c r="H15" s="28"/>
      <c r="I15" s="29"/>
      <c r="J15" s="243">
        <v>1494</v>
      </c>
      <c r="K15" s="243">
        <v>1372</v>
      </c>
      <c r="L15" s="243">
        <v>1298</v>
      </c>
      <c r="M15" s="243">
        <v>1202</v>
      </c>
      <c r="N15" s="243">
        <v>1223</v>
      </c>
      <c r="O15" s="243">
        <v>1190</v>
      </c>
      <c r="P15" s="243">
        <v>1117</v>
      </c>
      <c r="Q15" s="105">
        <v>1110</v>
      </c>
      <c r="R15" s="493">
        <v>1126</v>
      </c>
      <c r="S15" s="105">
        <v>1137</v>
      </c>
      <c r="T15" s="345">
        <v>1115</v>
      </c>
      <c r="AB15" s="182"/>
      <c r="AC15" s="182"/>
      <c r="AD15" s="182"/>
      <c r="AE15" s="182"/>
      <c r="AF15" s="182"/>
      <c r="AG15" s="182"/>
    </row>
    <row r="16" spans="2:35" x14ac:dyDescent="0.2">
      <c r="C16" s="20"/>
      <c r="D16" s="31"/>
      <c r="E16" s="564"/>
      <c r="F16" s="525"/>
      <c r="G16" s="32" t="s">
        <v>6</v>
      </c>
      <c r="H16" s="33"/>
      <c r="I16" s="34"/>
      <c r="J16" s="261">
        <v>1597</v>
      </c>
      <c r="K16" s="261">
        <v>1520</v>
      </c>
      <c r="L16" s="261">
        <v>1540</v>
      </c>
      <c r="M16" s="261">
        <v>1566</v>
      </c>
      <c r="N16" s="261">
        <v>1578</v>
      </c>
      <c r="O16" s="261">
        <v>1525</v>
      </c>
      <c r="P16" s="261">
        <v>1564</v>
      </c>
      <c r="Q16" s="167">
        <v>1575</v>
      </c>
      <c r="R16" s="221">
        <v>1658</v>
      </c>
      <c r="S16" s="167">
        <v>1733</v>
      </c>
      <c r="T16" s="346">
        <v>1950</v>
      </c>
      <c r="AB16" s="182"/>
      <c r="AC16" s="182"/>
      <c r="AD16" s="182"/>
      <c r="AE16" s="182"/>
      <c r="AF16" s="182"/>
      <c r="AG16" s="182"/>
    </row>
    <row r="17" spans="3:35" x14ac:dyDescent="0.2">
      <c r="C17" s="20"/>
      <c r="D17" s="31"/>
      <c r="E17" s="564"/>
      <c r="F17" s="525"/>
      <c r="G17" s="211" t="s">
        <v>8</v>
      </c>
      <c r="H17" s="33"/>
      <c r="I17" s="34"/>
      <c r="J17" s="467">
        <v>304935</v>
      </c>
      <c r="K17" s="467">
        <v>283854</v>
      </c>
      <c r="L17" s="467">
        <v>267416</v>
      </c>
      <c r="M17" s="467">
        <v>255978</v>
      </c>
      <c r="N17" s="467">
        <v>247436</v>
      </c>
      <c r="O17" s="467">
        <v>243089</v>
      </c>
      <c r="P17" s="467">
        <v>238675</v>
      </c>
      <c r="Q17" s="466">
        <v>237620</v>
      </c>
      <c r="R17" s="494">
        <v>238599</v>
      </c>
      <c r="S17" s="466">
        <v>244402</v>
      </c>
      <c r="T17" s="468">
        <v>252469</v>
      </c>
      <c r="AB17" s="182"/>
      <c r="AC17" s="182"/>
      <c r="AD17" s="182"/>
      <c r="AE17" s="182"/>
      <c r="AF17" s="182"/>
      <c r="AG17" s="182"/>
    </row>
    <row r="18" spans="3:35" x14ac:dyDescent="0.2">
      <c r="C18" s="20"/>
      <c r="D18" s="31"/>
      <c r="E18" s="564"/>
      <c r="F18" s="566"/>
      <c r="G18" s="83" t="s">
        <v>7</v>
      </c>
      <c r="H18" s="84"/>
      <c r="I18" s="85"/>
      <c r="J18" s="262">
        <v>1090</v>
      </c>
      <c r="K18" s="262">
        <v>1089</v>
      </c>
      <c r="L18" s="262">
        <v>1167</v>
      </c>
      <c r="M18" s="262">
        <v>1173</v>
      </c>
      <c r="N18" s="262">
        <v>1240</v>
      </c>
      <c r="O18" s="262">
        <v>1360</v>
      </c>
      <c r="P18" s="262">
        <v>1459</v>
      </c>
      <c r="Q18" s="193">
        <v>1584</v>
      </c>
      <c r="R18" s="495">
        <v>1768</v>
      </c>
      <c r="S18" s="193">
        <v>1888</v>
      </c>
      <c r="T18" s="347">
        <v>1978</v>
      </c>
      <c r="AB18" s="182"/>
      <c r="AC18" s="182"/>
      <c r="AD18" s="182"/>
      <c r="AE18" s="182"/>
      <c r="AF18" s="182"/>
      <c r="AG18" s="182"/>
    </row>
    <row r="19" spans="3:35" x14ac:dyDescent="0.2">
      <c r="C19" s="20"/>
      <c r="D19" s="31"/>
      <c r="E19" s="564"/>
      <c r="F19" s="79" t="s">
        <v>9</v>
      </c>
      <c r="G19" s="80"/>
      <c r="H19" s="81"/>
      <c r="I19" s="82"/>
      <c r="J19" s="459">
        <v>57139</v>
      </c>
      <c r="K19" s="459">
        <v>51906</v>
      </c>
      <c r="L19" s="459">
        <v>48844</v>
      </c>
      <c r="M19" s="459">
        <v>47957</v>
      </c>
      <c r="N19" s="459">
        <v>47585</v>
      </c>
      <c r="O19" s="459">
        <v>48691</v>
      </c>
      <c r="P19" s="459">
        <v>49166</v>
      </c>
      <c r="Q19" s="458">
        <v>48792</v>
      </c>
      <c r="R19" s="436">
        <v>49962</v>
      </c>
      <c r="S19" s="458">
        <v>51947</v>
      </c>
      <c r="T19" s="460">
        <v>55421</v>
      </c>
      <c r="AB19" s="182"/>
      <c r="AC19" s="182"/>
      <c r="AD19" s="182"/>
      <c r="AE19" s="182"/>
      <c r="AF19" s="182"/>
      <c r="AG19" s="182"/>
    </row>
    <row r="20" spans="3:35" x14ac:dyDescent="0.2">
      <c r="C20" s="20"/>
      <c r="D20" s="31"/>
      <c r="E20" s="564"/>
      <c r="F20" s="561" t="s">
        <v>3</v>
      </c>
      <c r="G20" s="27" t="s">
        <v>181</v>
      </c>
      <c r="H20" s="28"/>
      <c r="I20" s="29"/>
      <c r="J20" s="243">
        <v>54667</v>
      </c>
      <c r="K20" s="243">
        <v>49288</v>
      </c>
      <c r="L20" s="243">
        <v>46209</v>
      </c>
      <c r="M20" s="243">
        <v>45241</v>
      </c>
      <c r="N20" s="243">
        <v>44799</v>
      </c>
      <c r="O20" s="243">
        <v>45808</v>
      </c>
      <c r="P20" s="243">
        <v>46254</v>
      </c>
      <c r="Q20" s="105">
        <v>45851</v>
      </c>
      <c r="R20" s="493">
        <v>46999</v>
      </c>
      <c r="S20" s="105">
        <v>48834</v>
      </c>
      <c r="T20" s="345">
        <v>51979</v>
      </c>
      <c r="U20" s="182"/>
      <c r="AB20" s="182"/>
      <c r="AC20" s="182"/>
      <c r="AD20" s="182"/>
      <c r="AE20" s="182"/>
      <c r="AF20" s="182"/>
      <c r="AG20" s="182"/>
    </row>
    <row r="21" spans="3:35" ht="13.5" thickBot="1" x14ac:dyDescent="0.25">
      <c r="C21" s="20"/>
      <c r="D21" s="39"/>
      <c r="E21" s="565"/>
      <c r="F21" s="562"/>
      <c r="G21" s="40" t="s">
        <v>10</v>
      </c>
      <c r="H21" s="41"/>
      <c r="I21" s="42"/>
      <c r="J21" s="470">
        <v>2472</v>
      </c>
      <c r="K21" s="470">
        <v>2618</v>
      </c>
      <c r="L21" s="470">
        <v>2635</v>
      </c>
      <c r="M21" s="470">
        <v>2716</v>
      </c>
      <c r="N21" s="470">
        <v>2786</v>
      </c>
      <c r="O21" s="470">
        <v>2883</v>
      </c>
      <c r="P21" s="470">
        <v>2912</v>
      </c>
      <c r="Q21" s="469">
        <v>2941</v>
      </c>
      <c r="R21" s="496">
        <v>2963</v>
      </c>
      <c r="S21" s="469">
        <v>3113</v>
      </c>
      <c r="T21" s="471">
        <v>3442</v>
      </c>
      <c r="AB21" s="182"/>
      <c r="AC21" s="182"/>
      <c r="AD21" s="182"/>
      <c r="AE21" s="182"/>
      <c r="AF21" s="182"/>
      <c r="AG21" s="182"/>
    </row>
    <row r="22" spans="3:35" ht="13.5" thickBot="1" x14ac:dyDescent="0.25">
      <c r="C22" s="20"/>
      <c r="D22" s="472"/>
      <c r="E22" s="557" t="s">
        <v>109</v>
      </c>
      <c r="F22" s="557"/>
      <c r="G22" s="557"/>
      <c r="H22" s="558"/>
      <c r="I22" s="473"/>
      <c r="J22" s="464">
        <v>336005</v>
      </c>
      <c r="K22" s="464">
        <v>313334</v>
      </c>
      <c r="L22" s="464">
        <v>295863</v>
      </c>
      <c r="M22" s="464">
        <v>285327</v>
      </c>
      <c r="N22" s="464">
        <v>277988</v>
      </c>
      <c r="O22" s="464">
        <v>275466</v>
      </c>
      <c r="P22" s="464">
        <v>273811</v>
      </c>
      <c r="Q22" s="463">
        <v>274091</v>
      </c>
      <c r="R22" s="497">
        <v>277607</v>
      </c>
      <c r="S22" s="463">
        <v>285748</v>
      </c>
      <c r="T22" s="465">
        <v>297112</v>
      </c>
      <c r="AC22" s="182"/>
      <c r="AD22" s="182"/>
      <c r="AE22" s="182"/>
      <c r="AF22" s="182"/>
      <c r="AG22" s="182"/>
      <c r="AH22" s="182"/>
      <c r="AI22" s="182"/>
    </row>
    <row r="23" spans="3:35" x14ac:dyDescent="0.2">
      <c r="C23" s="20"/>
      <c r="D23" s="438"/>
      <c r="E23" s="563" t="s">
        <v>3</v>
      </c>
      <c r="F23" s="439" t="s">
        <v>4</v>
      </c>
      <c r="G23" s="440"/>
      <c r="H23" s="441"/>
      <c r="I23" s="104"/>
      <c r="J23" s="269">
        <v>290976</v>
      </c>
      <c r="K23" s="269">
        <v>271825</v>
      </c>
      <c r="L23" s="269">
        <v>256559</v>
      </c>
      <c r="M23" s="269">
        <v>246941</v>
      </c>
      <c r="N23" s="269">
        <v>239673</v>
      </c>
      <c r="O23" s="269">
        <v>236339</v>
      </c>
      <c r="P23" s="269">
        <v>233832</v>
      </c>
      <c r="Q23" s="461">
        <v>234267</v>
      </c>
      <c r="R23" s="492">
        <v>236564</v>
      </c>
      <c r="S23" s="492">
        <v>242940</v>
      </c>
      <c r="T23" s="462">
        <v>251199</v>
      </c>
      <c r="AB23" s="182"/>
      <c r="AC23" s="182"/>
      <c r="AD23" s="182"/>
      <c r="AE23" s="182"/>
      <c r="AF23" s="182"/>
      <c r="AG23" s="182"/>
    </row>
    <row r="24" spans="3:35" x14ac:dyDescent="0.2">
      <c r="C24" s="20"/>
      <c r="D24" s="31"/>
      <c r="E24" s="564"/>
      <c r="F24" s="561" t="s">
        <v>3</v>
      </c>
      <c r="G24" s="27" t="s">
        <v>5</v>
      </c>
      <c r="H24" s="28"/>
      <c r="I24" s="29"/>
      <c r="J24" s="243">
        <v>1494</v>
      </c>
      <c r="K24" s="243">
        <v>1372</v>
      </c>
      <c r="L24" s="243">
        <v>1298</v>
      </c>
      <c r="M24" s="243">
        <v>1202</v>
      </c>
      <c r="N24" s="243">
        <v>1223</v>
      </c>
      <c r="O24" s="243">
        <v>1190</v>
      </c>
      <c r="P24" s="243">
        <v>1117</v>
      </c>
      <c r="Q24" s="105">
        <v>1110</v>
      </c>
      <c r="R24" s="493">
        <v>1126</v>
      </c>
      <c r="S24" s="105">
        <v>1137</v>
      </c>
      <c r="T24" s="345">
        <v>1115</v>
      </c>
      <c r="AB24" s="182"/>
      <c r="AC24" s="182"/>
      <c r="AD24" s="182"/>
      <c r="AE24" s="182"/>
      <c r="AF24" s="182"/>
      <c r="AG24" s="182"/>
    </row>
    <row r="25" spans="3:35" x14ac:dyDescent="0.2">
      <c r="C25" s="20"/>
      <c r="D25" s="31"/>
      <c r="E25" s="564"/>
      <c r="F25" s="525"/>
      <c r="G25" s="32" t="s">
        <v>6</v>
      </c>
      <c r="H25" s="33"/>
      <c r="I25" s="34"/>
      <c r="J25" s="261">
        <v>1597</v>
      </c>
      <c r="K25" s="261">
        <v>1520</v>
      </c>
      <c r="L25" s="261">
        <v>1540</v>
      </c>
      <c r="M25" s="261">
        <v>1566</v>
      </c>
      <c r="N25" s="261">
        <v>1563</v>
      </c>
      <c r="O25" s="261">
        <v>1519</v>
      </c>
      <c r="P25" s="261">
        <v>1496</v>
      </c>
      <c r="Q25" s="167">
        <v>1464</v>
      </c>
      <c r="R25" s="221">
        <v>1529</v>
      </c>
      <c r="S25" s="167">
        <v>1605</v>
      </c>
      <c r="T25" s="346">
        <v>1815</v>
      </c>
      <c r="AB25" s="182"/>
      <c r="AC25" s="182"/>
      <c r="AD25" s="182"/>
      <c r="AE25" s="182"/>
      <c r="AF25" s="182"/>
      <c r="AG25" s="182"/>
    </row>
    <row r="26" spans="3:35" x14ac:dyDescent="0.2">
      <c r="C26" s="20"/>
      <c r="D26" s="31"/>
      <c r="E26" s="564"/>
      <c r="F26" s="525"/>
      <c r="G26" s="211" t="s">
        <v>8</v>
      </c>
      <c r="H26" s="33"/>
      <c r="I26" s="34"/>
      <c r="J26" s="467">
        <v>287130</v>
      </c>
      <c r="K26" s="467">
        <v>268171</v>
      </c>
      <c r="L26" s="467">
        <v>253018</v>
      </c>
      <c r="M26" s="467">
        <v>243462</v>
      </c>
      <c r="N26" s="467">
        <v>236177</v>
      </c>
      <c r="O26" s="467">
        <v>232841</v>
      </c>
      <c r="P26" s="467">
        <v>230308</v>
      </c>
      <c r="Q26" s="466">
        <v>230651</v>
      </c>
      <c r="R26" s="494">
        <v>232735</v>
      </c>
      <c r="S26" s="466">
        <v>238902</v>
      </c>
      <c r="T26" s="468">
        <v>246886</v>
      </c>
      <c r="AB26" s="182"/>
      <c r="AC26" s="182"/>
      <c r="AD26" s="182"/>
      <c r="AE26" s="182"/>
      <c r="AF26" s="182"/>
      <c r="AG26" s="182"/>
    </row>
    <row r="27" spans="3:35" x14ac:dyDescent="0.2">
      <c r="C27" s="20"/>
      <c r="D27" s="31"/>
      <c r="E27" s="564"/>
      <c r="F27" s="566"/>
      <c r="G27" s="83" t="s">
        <v>7</v>
      </c>
      <c r="H27" s="84"/>
      <c r="I27" s="85"/>
      <c r="J27" s="262">
        <v>755</v>
      </c>
      <c r="K27" s="262">
        <v>762</v>
      </c>
      <c r="L27" s="262">
        <v>703</v>
      </c>
      <c r="M27" s="262">
        <v>711</v>
      </c>
      <c r="N27" s="262">
        <v>710</v>
      </c>
      <c r="O27" s="262">
        <v>789</v>
      </c>
      <c r="P27" s="262">
        <v>911</v>
      </c>
      <c r="Q27" s="193">
        <v>1042</v>
      </c>
      <c r="R27" s="495">
        <v>1174</v>
      </c>
      <c r="S27" s="193">
        <v>1296</v>
      </c>
      <c r="T27" s="347">
        <v>1383</v>
      </c>
      <c r="AB27" s="182"/>
      <c r="AC27" s="182"/>
      <c r="AD27" s="182"/>
      <c r="AE27" s="182"/>
      <c r="AF27" s="182"/>
      <c r="AG27" s="182"/>
    </row>
    <row r="28" spans="3:35" x14ac:dyDescent="0.2">
      <c r="C28" s="20"/>
      <c r="D28" s="31"/>
      <c r="E28" s="564"/>
      <c r="F28" s="79" t="s">
        <v>9</v>
      </c>
      <c r="G28" s="80"/>
      <c r="H28" s="81"/>
      <c r="I28" s="82"/>
      <c r="J28" s="459">
        <v>45029</v>
      </c>
      <c r="K28" s="459">
        <v>41509</v>
      </c>
      <c r="L28" s="459">
        <v>39304</v>
      </c>
      <c r="M28" s="459">
        <v>38386</v>
      </c>
      <c r="N28" s="459">
        <v>38315</v>
      </c>
      <c r="O28" s="459">
        <v>39127</v>
      </c>
      <c r="P28" s="459">
        <v>39979</v>
      </c>
      <c r="Q28" s="458">
        <v>39824</v>
      </c>
      <c r="R28" s="436">
        <v>41043</v>
      </c>
      <c r="S28" s="458">
        <v>42808</v>
      </c>
      <c r="T28" s="460">
        <v>45913</v>
      </c>
      <c r="AB28" s="182"/>
      <c r="AC28" s="182"/>
      <c r="AD28" s="182"/>
      <c r="AE28" s="182"/>
      <c r="AF28" s="182"/>
      <c r="AG28" s="182"/>
    </row>
    <row r="29" spans="3:35" x14ac:dyDescent="0.2">
      <c r="C29" s="20"/>
      <c r="D29" s="31"/>
      <c r="E29" s="564"/>
      <c r="F29" s="561" t="s">
        <v>3</v>
      </c>
      <c r="G29" s="27" t="s">
        <v>181</v>
      </c>
      <c r="H29" s="28"/>
      <c r="I29" s="29"/>
      <c r="J29" s="243">
        <v>42664</v>
      </c>
      <c r="K29" s="243">
        <v>39107</v>
      </c>
      <c r="L29" s="243">
        <v>36914</v>
      </c>
      <c r="M29" s="243">
        <v>35988</v>
      </c>
      <c r="N29" s="243">
        <v>35863</v>
      </c>
      <c r="O29" s="243">
        <v>36596</v>
      </c>
      <c r="P29" s="243">
        <v>37353</v>
      </c>
      <c r="Q29" s="105">
        <v>37198</v>
      </c>
      <c r="R29" s="493">
        <v>38374</v>
      </c>
      <c r="S29" s="105">
        <v>40025</v>
      </c>
      <c r="T29" s="345">
        <v>42816</v>
      </c>
      <c r="U29" s="182"/>
      <c r="AB29" s="182"/>
      <c r="AC29" s="182"/>
      <c r="AD29" s="182"/>
      <c r="AE29" s="182"/>
      <c r="AF29" s="182"/>
      <c r="AG29" s="182"/>
    </row>
    <row r="30" spans="3:35" ht="13.5" thickBot="1" x14ac:dyDescent="0.25">
      <c r="C30" s="20"/>
      <c r="D30" s="39"/>
      <c r="E30" s="565"/>
      <c r="F30" s="562"/>
      <c r="G30" s="40" t="s">
        <v>10</v>
      </c>
      <c r="H30" s="41"/>
      <c r="I30" s="42"/>
      <c r="J30" s="470">
        <v>2365</v>
      </c>
      <c r="K30" s="470">
        <v>2402</v>
      </c>
      <c r="L30" s="470">
        <v>2390</v>
      </c>
      <c r="M30" s="470">
        <v>2398</v>
      </c>
      <c r="N30" s="470">
        <v>2452</v>
      </c>
      <c r="O30" s="470">
        <v>2531</v>
      </c>
      <c r="P30" s="470">
        <v>2626</v>
      </c>
      <c r="Q30" s="469">
        <v>2626</v>
      </c>
      <c r="R30" s="496">
        <v>2669</v>
      </c>
      <c r="S30" s="469">
        <v>2783</v>
      </c>
      <c r="T30" s="471">
        <v>3097</v>
      </c>
      <c r="AB30" s="182"/>
      <c r="AC30" s="182"/>
      <c r="AD30" s="182"/>
      <c r="AE30" s="182"/>
      <c r="AF30" s="182"/>
      <c r="AG30" s="182"/>
    </row>
    <row r="31" spans="3:35" ht="13.5" thickBot="1" x14ac:dyDescent="0.25">
      <c r="C31" s="20"/>
      <c r="D31" s="472"/>
      <c r="E31" s="557" t="s">
        <v>100</v>
      </c>
      <c r="F31" s="557"/>
      <c r="G31" s="557"/>
      <c r="H31" s="558"/>
      <c r="I31" s="473"/>
      <c r="J31" s="464">
        <v>30250</v>
      </c>
      <c r="K31" s="464">
        <v>26407</v>
      </c>
      <c r="L31" s="464">
        <v>24402</v>
      </c>
      <c r="M31" s="464">
        <v>22549</v>
      </c>
      <c r="N31" s="464">
        <v>21074</v>
      </c>
      <c r="O31" s="464">
        <v>20389</v>
      </c>
      <c r="P31" s="464">
        <v>18170</v>
      </c>
      <c r="Q31" s="463">
        <v>16590</v>
      </c>
      <c r="R31" s="497">
        <v>15506</v>
      </c>
      <c r="S31" s="463">
        <v>15359</v>
      </c>
      <c r="T31" s="465">
        <v>15821</v>
      </c>
      <c r="AC31" s="182"/>
      <c r="AD31" s="182"/>
      <c r="AE31" s="182"/>
      <c r="AF31" s="182"/>
      <c r="AG31" s="182"/>
      <c r="AH31" s="182"/>
      <c r="AI31" s="182"/>
    </row>
    <row r="32" spans="3:35" x14ac:dyDescent="0.2">
      <c r="C32" s="20"/>
      <c r="D32" s="31"/>
      <c r="E32" s="568" t="s">
        <v>3</v>
      </c>
      <c r="F32" s="445" t="s">
        <v>4</v>
      </c>
      <c r="G32" s="446"/>
      <c r="H32" s="447"/>
      <c r="I32" s="216"/>
      <c r="J32" s="269">
        <v>18140</v>
      </c>
      <c r="K32" s="269">
        <v>16010</v>
      </c>
      <c r="L32" s="269">
        <v>14862</v>
      </c>
      <c r="M32" s="269">
        <v>12978</v>
      </c>
      <c r="N32" s="269">
        <v>11804</v>
      </c>
      <c r="O32" s="269">
        <v>10825</v>
      </c>
      <c r="P32" s="269">
        <v>8983</v>
      </c>
      <c r="Q32" s="461">
        <v>7622</v>
      </c>
      <c r="R32" s="492">
        <v>6587</v>
      </c>
      <c r="S32" s="461">
        <v>6220</v>
      </c>
      <c r="T32" s="462">
        <v>6313</v>
      </c>
      <c r="AB32" s="182"/>
      <c r="AC32" s="182"/>
      <c r="AD32" s="182"/>
      <c r="AE32" s="182"/>
      <c r="AF32" s="182"/>
      <c r="AG32" s="182"/>
    </row>
    <row r="33" spans="3:35" x14ac:dyDescent="0.2">
      <c r="C33" s="20"/>
      <c r="D33" s="31"/>
      <c r="E33" s="564"/>
      <c r="F33" s="561" t="s">
        <v>3</v>
      </c>
      <c r="G33" s="27" t="s">
        <v>5</v>
      </c>
      <c r="H33" s="28"/>
      <c r="I33" s="29"/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105">
        <v>0</v>
      </c>
      <c r="R33" s="493">
        <v>0</v>
      </c>
      <c r="S33" s="105">
        <v>0</v>
      </c>
      <c r="T33" s="345">
        <v>0</v>
      </c>
      <c r="AB33" s="182"/>
      <c r="AC33" s="182"/>
      <c r="AD33" s="182"/>
      <c r="AE33" s="182"/>
      <c r="AF33" s="182"/>
      <c r="AG33" s="182"/>
    </row>
    <row r="34" spans="3:35" x14ac:dyDescent="0.2">
      <c r="C34" s="20"/>
      <c r="D34" s="31"/>
      <c r="E34" s="564"/>
      <c r="F34" s="525"/>
      <c r="G34" s="32" t="s">
        <v>6</v>
      </c>
      <c r="H34" s="33"/>
      <c r="I34" s="34"/>
      <c r="J34" s="261">
        <v>0</v>
      </c>
      <c r="K34" s="261">
        <v>0</v>
      </c>
      <c r="L34" s="261">
        <v>0</v>
      </c>
      <c r="M34" s="261">
        <v>0</v>
      </c>
      <c r="N34" s="261">
        <v>15</v>
      </c>
      <c r="O34" s="261">
        <v>6</v>
      </c>
      <c r="P34" s="261">
        <v>68</v>
      </c>
      <c r="Q34" s="167">
        <v>111</v>
      </c>
      <c r="R34" s="221">
        <v>129</v>
      </c>
      <c r="S34" s="167">
        <v>128</v>
      </c>
      <c r="T34" s="346">
        <v>135</v>
      </c>
      <c r="AB34" s="182"/>
      <c r="AC34" s="182"/>
      <c r="AD34" s="182"/>
      <c r="AE34" s="182"/>
      <c r="AF34" s="182"/>
      <c r="AG34" s="182"/>
    </row>
    <row r="35" spans="3:35" x14ac:dyDescent="0.2">
      <c r="C35" s="20"/>
      <c r="D35" s="31"/>
      <c r="E35" s="564"/>
      <c r="F35" s="525"/>
      <c r="G35" s="211" t="s">
        <v>8</v>
      </c>
      <c r="H35" s="33"/>
      <c r="I35" s="34"/>
      <c r="J35" s="467">
        <v>17805</v>
      </c>
      <c r="K35" s="467">
        <v>15683</v>
      </c>
      <c r="L35" s="467">
        <v>14398</v>
      </c>
      <c r="M35" s="467">
        <v>12516</v>
      </c>
      <c r="N35" s="467">
        <v>11259</v>
      </c>
      <c r="O35" s="467">
        <v>10248</v>
      </c>
      <c r="P35" s="467">
        <v>8367</v>
      </c>
      <c r="Q35" s="466">
        <v>6969</v>
      </c>
      <c r="R35" s="494">
        <v>5864</v>
      </c>
      <c r="S35" s="466">
        <v>5500</v>
      </c>
      <c r="T35" s="468">
        <v>5583</v>
      </c>
      <c r="AB35" s="182"/>
      <c r="AC35" s="182"/>
      <c r="AD35" s="182"/>
      <c r="AE35" s="182"/>
      <c r="AF35" s="182"/>
      <c r="AG35" s="182"/>
    </row>
    <row r="36" spans="3:35" x14ac:dyDescent="0.2">
      <c r="C36" s="20"/>
      <c r="D36" s="31"/>
      <c r="E36" s="564"/>
      <c r="F36" s="566"/>
      <c r="G36" s="83" t="s">
        <v>7</v>
      </c>
      <c r="H36" s="84"/>
      <c r="I36" s="85"/>
      <c r="J36" s="262">
        <v>335</v>
      </c>
      <c r="K36" s="262">
        <v>327</v>
      </c>
      <c r="L36" s="262">
        <v>464</v>
      </c>
      <c r="M36" s="262">
        <v>462</v>
      </c>
      <c r="N36" s="262">
        <v>530</v>
      </c>
      <c r="O36" s="262">
        <v>571</v>
      </c>
      <c r="P36" s="262">
        <v>548</v>
      </c>
      <c r="Q36" s="193">
        <v>542</v>
      </c>
      <c r="R36" s="495">
        <v>594</v>
      </c>
      <c r="S36" s="193">
        <v>592</v>
      </c>
      <c r="T36" s="347">
        <v>595</v>
      </c>
      <c r="AB36" s="182"/>
      <c r="AC36" s="182"/>
      <c r="AD36" s="182"/>
      <c r="AE36" s="182"/>
      <c r="AF36" s="182"/>
      <c r="AG36" s="182"/>
    </row>
    <row r="37" spans="3:35" x14ac:dyDescent="0.2">
      <c r="C37" s="20"/>
      <c r="D37" s="31"/>
      <c r="E37" s="564"/>
      <c r="F37" s="79" t="s">
        <v>9</v>
      </c>
      <c r="G37" s="80"/>
      <c r="H37" s="81"/>
      <c r="I37" s="82"/>
      <c r="J37" s="459">
        <v>12110</v>
      </c>
      <c r="K37" s="459">
        <v>10397</v>
      </c>
      <c r="L37" s="459">
        <v>9540</v>
      </c>
      <c r="M37" s="459">
        <v>9571</v>
      </c>
      <c r="N37" s="459">
        <v>9270</v>
      </c>
      <c r="O37" s="459">
        <v>9564</v>
      </c>
      <c r="P37" s="459">
        <v>9187</v>
      </c>
      <c r="Q37" s="458">
        <v>8968</v>
      </c>
      <c r="R37" s="436">
        <v>8919</v>
      </c>
      <c r="S37" s="458">
        <v>9139</v>
      </c>
      <c r="T37" s="460">
        <v>9508</v>
      </c>
      <c r="AB37" s="182"/>
      <c r="AC37" s="182"/>
      <c r="AD37" s="182"/>
      <c r="AE37" s="182"/>
      <c r="AF37" s="182"/>
      <c r="AG37" s="182"/>
    </row>
    <row r="38" spans="3:35" x14ac:dyDescent="0.2">
      <c r="C38" s="20"/>
      <c r="D38" s="31"/>
      <c r="E38" s="564"/>
      <c r="F38" s="561" t="s">
        <v>3</v>
      </c>
      <c r="G38" s="27" t="s">
        <v>181</v>
      </c>
      <c r="H38" s="28"/>
      <c r="I38" s="29"/>
      <c r="J38" s="243">
        <v>12003</v>
      </c>
      <c r="K38" s="243">
        <v>10181</v>
      </c>
      <c r="L38" s="243">
        <v>9295</v>
      </c>
      <c r="M38" s="243">
        <v>9253</v>
      </c>
      <c r="N38" s="243">
        <v>8936</v>
      </c>
      <c r="O38" s="243">
        <v>9212</v>
      </c>
      <c r="P38" s="243">
        <v>8901</v>
      </c>
      <c r="Q38" s="105">
        <v>8653</v>
      </c>
      <c r="R38" s="493">
        <v>8625</v>
      </c>
      <c r="S38" s="105">
        <v>8809</v>
      </c>
      <c r="T38" s="345">
        <v>9163</v>
      </c>
      <c r="U38" s="182"/>
      <c r="AB38" s="182"/>
      <c r="AC38" s="182"/>
      <c r="AD38" s="182"/>
      <c r="AE38" s="182"/>
      <c r="AF38" s="182"/>
      <c r="AG38" s="182"/>
    </row>
    <row r="39" spans="3:35" ht="13.5" thickBot="1" x14ac:dyDescent="0.25">
      <c r="C39" s="20"/>
      <c r="D39" s="31"/>
      <c r="E39" s="564"/>
      <c r="F39" s="569"/>
      <c r="G39" s="442" t="s">
        <v>10</v>
      </c>
      <c r="H39" s="443"/>
      <c r="I39" s="444"/>
      <c r="J39" s="470">
        <v>107</v>
      </c>
      <c r="K39" s="470">
        <v>216</v>
      </c>
      <c r="L39" s="470">
        <v>245</v>
      </c>
      <c r="M39" s="470">
        <v>318</v>
      </c>
      <c r="N39" s="470">
        <v>334</v>
      </c>
      <c r="O39" s="470">
        <v>352</v>
      </c>
      <c r="P39" s="470">
        <v>286</v>
      </c>
      <c r="Q39" s="469">
        <v>315</v>
      </c>
      <c r="R39" s="496">
        <v>294</v>
      </c>
      <c r="S39" s="469">
        <v>330</v>
      </c>
      <c r="T39" s="471">
        <v>345</v>
      </c>
      <c r="AB39" s="182"/>
      <c r="AC39" s="182"/>
      <c r="AD39" s="182"/>
      <c r="AE39" s="182"/>
      <c r="AF39" s="182"/>
      <c r="AG39" s="182"/>
    </row>
    <row r="40" spans="3:35" ht="13.5" thickBot="1" x14ac:dyDescent="0.25">
      <c r="C40" s="20"/>
      <c r="D40" s="72" t="s">
        <v>58</v>
      </c>
      <c r="E40" s="73"/>
      <c r="F40" s="73"/>
      <c r="G40" s="73"/>
      <c r="H40" s="73"/>
      <c r="I40" s="73"/>
      <c r="J40" s="194"/>
      <c r="K40" s="194"/>
      <c r="L40" s="194"/>
      <c r="M40" s="194"/>
      <c r="N40" s="194"/>
      <c r="O40" s="194"/>
      <c r="P40" s="194"/>
      <c r="Q40" s="350"/>
      <c r="R40" s="498"/>
      <c r="S40" s="426"/>
      <c r="T40" s="348"/>
      <c r="AB40" s="182"/>
      <c r="AC40" s="182"/>
      <c r="AD40" s="182"/>
      <c r="AE40" s="182"/>
      <c r="AF40" s="182"/>
      <c r="AG40" s="182"/>
    </row>
    <row r="41" spans="3:35" ht="13.5" thickBot="1" x14ac:dyDescent="0.25">
      <c r="C41" s="20"/>
      <c r="D41" s="472"/>
      <c r="E41" s="557" t="s">
        <v>1</v>
      </c>
      <c r="F41" s="557"/>
      <c r="G41" s="557"/>
      <c r="H41" s="558"/>
      <c r="I41" s="473"/>
      <c r="J41" s="487">
        <v>105284</v>
      </c>
      <c r="K41" s="487">
        <v>98643</v>
      </c>
      <c r="L41" s="487">
        <v>96803</v>
      </c>
      <c r="M41" s="487">
        <v>94706</v>
      </c>
      <c r="N41" s="487">
        <v>92491</v>
      </c>
      <c r="O41" s="487">
        <v>91805</v>
      </c>
      <c r="P41" s="487">
        <v>90358</v>
      </c>
      <c r="Q41" s="486">
        <v>89872</v>
      </c>
      <c r="R41" s="491">
        <v>92063</v>
      </c>
      <c r="S41" s="486">
        <v>94223</v>
      </c>
      <c r="T41" s="488">
        <v>100443</v>
      </c>
      <c r="AC41" s="182"/>
      <c r="AD41" s="182"/>
      <c r="AE41" s="182"/>
      <c r="AF41" s="182"/>
      <c r="AG41" s="182"/>
      <c r="AH41" s="182"/>
      <c r="AI41" s="182"/>
    </row>
    <row r="42" spans="3:35" x14ac:dyDescent="0.2">
      <c r="C42" s="20"/>
      <c r="D42" s="438"/>
      <c r="E42" s="563" t="s">
        <v>3</v>
      </c>
      <c r="F42" s="439" t="s">
        <v>4</v>
      </c>
      <c r="G42" s="440"/>
      <c r="H42" s="441"/>
      <c r="I42" s="104"/>
      <c r="J42" s="269">
        <v>89883</v>
      </c>
      <c r="K42" s="269">
        <v>83864</v>
      </c>
      <c r="L42" s="269">
        <v>82110</v>
      </c>
      <c r="M42" s="269">
        <v>79345</v>
      </c>
      <c r="N42" s="269">
        <v>77497</v>
      </c>
      <c r="O42" s="269">
        <v>76236</v>
      </c>
      <c r="P42" s="269">
        <v>75046</v>
      </c>
      <c r="Q42" s="461">
        <v>74718</v>
      </c>
      <c r="R42" s="492">
        <v>76024</v>
      </c>
      <c r="S42" s="461">
        <v>77532</v>
      </c>
      <c r="T42" s="462">
        <v>81957</v>
      </c>
      <c r="AB42" s="182"/>
      <c r="AC42" s="182"/>
      <c r="AD42" s="182"/>
      <c r="AE42" s="182"/>
      <c r="AF42" s="182"/>
      <c r="AG42" s="182"/>
    </row>
    <row r="43" spans="3:35" x14ac:dyDescent="0.2">
      <c r="C43" s="20"/>
      <c r="D43" s="31"/>
      <c r="E43" s="564"/>
      <c r="F43" s="561" t="s">
        <v>3</v>
      </c>
      <c r="G43" s="27" t="s">
        <v>5</v>
      </c>
      <c r="H43" s="28"/>
      <c r="I43" s="29"/>
      <c r="J43" s="243">
        <v>607</v>
      </c>
      <c r="K43" s="243">
        <v>503</v>
      </c>
      <c r="L43" s="243">
        <v>432</v>
      </c>
      <c r="M43" s="243">
        <v>425</v>
      </c>
      <c r="N43" s="243">
        <v>454</v>
      </c>
      <c r="O43" s="243">
        <v>437</v>
      </c>
      <c r="P43" s="243">
        <v>371</v>
      </c>
      <c r="Q43" s="105">
        <v>395</v>
      </c>
      <c r="R43" s="493">
        <v>397</v>
      </c>
      <c r="S43" s="105">
        <v>390</v>
      </c>
      <c r="T43" s="345">
        <v>398</v>
      </c>
      <c r="AB43" s="182"/>
      <c r="AC43" s="182"/>
      <c r="AD43" s="182"/>
      <c r="AE43" s="182"/>
      <c r="AF43" s="182"/>
      <c r="AG43" s="182"/>
    </row>
    <row r="44" spans="3:35" x14ac:dyDescent="0.2">
      <c r="C44" s="20"/>
      <c r="D44" s="31"/>
      <c r="E44" s="564"/>
      <c r="F44" s="525"/>
      <c r="G44" s="32" t="s">
        <v>6</v>
      </c>
      <c r="H44" s="33"/>
      <c r="I44" s="34"/>
      <c r="J44" s="261">
        <v>438</v>
      </c>
      <c r="K44" s="261">
        <v>451</v>
      </c>
      <c r="L44" s="261">
        <v>515</v>
      </c>
      <c r="M44" s="261">
        <v>471</v>
      </c>
      <c r="N44" s="261">
        <v>446</v>
      </c>
      <c r="O44" s="261">
        <v>431</v>
      </c>
      <c r="P44" s="261">
        <v>486</v>
      </c>
      <c r="Q44" s="167">
        <v>477</v>
      </c>
      <c r="R44" s="221">
        <v>519</v>
      </c>
      <c r="S44" s="167">
        <v>534</v>
      </c>
      <c r="T44" s="346">
        <v>600</v>
      </c>
      <c r="AB44" s="182"/>
      <c r="AC44" s="182"/>
      <c r="AD44" s="182"/>
      <c r="AE44" s="182"/>
      <c r="AF44" s="182"/>
      <c r="AG44" s="182"/>
    </row>
    <row r="45" spans="3:35" x14ac:dyDescent="0.2">
      <c r="C45" s="20"/>
      <c r="D45" s="31"/>
      <c r="E45" s="564"/>
      <c r="F45" s="525"/>
      <c r="G45" s="211" t="s">
        <v>8</v>
      </c>
      <c r="H45" s="33"/>
      <c r="I45" s="34"/>
      <c r="J45" s="467">
        <v>88516</v>
      </c>
      <c r="K45" s="467">
        <v>82560</v>
      </c>
      <c r="L45" s="467">
        <v>80826</v>
      </c>
      <c r="M45" s="467">
        <v>78132</v>
      </c>
      <c r="N45" s="467">
        <v>76256</v>
      </c>
      <c r="O45" s="467">
        <v>75016</v>
      </c>
      <c r="P45" s="467">
        <v>73773</v>
      </c>
      <c r="Q45" s="466">
        <v>73412</v>
      </c>
      <c r="R45" s="494">
        <v>74633</v>
      </c>
      <c r="S45" s="466">
        <v>76115</v>
      </c>
      <c r="T45" s="468">
        <v>80498</v>
      </c>
      <c r="AB45" s="182"/>
      <c r="AC45" s="182"/>
      <c r="AD45" s="182"/>
      <c r="AE45" s="182"/>
      <c r="AF45" s="182"/>
      <c r="AG45" s="182"/>
    </row>
    <row r="46" spans="3:35" x14ac:dyDescent="0.2">
      <c r="C46" s="20"/>
      <c r="D46" s="31"/>
      <c r="E46" s="564"/>
      <c r="F46" s="566"/>
      <c r="G46" s="83" t="s">
        <v>7</v>
      </c>
      <c r="H46" s="84"/>
      <c r="I46" s="85"/>
      <c r="J46" s="262">
        <v>322</v>
      </c>
      <c r="K46" s="262">
        <v>350</v>
      </c>
      <c r="L46" s="262">
        <v>337</v>
      </c>
      <c r="M46" s="262">
        <v>317</v>
      </c>
      <c r="N46" s="262">
        <v>341</v>
      </c>
      <c r="O46" s="262">
        <v>352</v>
      </c>
      <c r="P46" s="262">
        <v>416</v>
      </c>
      <c r="Q46" s="193">
        <v>434</v>
      </c>
      <c r="R46" s="495">
        <v>475</v>
      </c>
      <c r="S46" s="193">
        <v>493</v>
      </c>
      <c r="T46" s="347">
        <v>461</v>
      </c>
      <c r="AB46" s="182"/>
      <c r="AC46" s="182"/>
      <c r="AD46" s="182"/>
      <c r="AE46" s="182"/>
      <c r="AF46" s="182"/>
      <c r="AG46" s="182"/>
    </row>
    <row r="47" spans="3:35" x14ac:dyDescent="0.2">
      <c r="C47" s="20"/>
      <c r="D47" s="31"/>
      <c r="E47" s="564"/>
      <c r="F47" s="79" t="s">
        <v>9</v>
      </c>
      <c r="G47" s="80"/>
      <c r="H47" s="81"/>
      <c r="I47" s="82"/>
      <c r="J47" s="459">
        <v>15401</v>
      </c>
      <c r="K47" s="459">
        <v>14779</v>
      </c>
      <c r="L47" s="459">
        <v>14693</v>
      </c>
      <c r="M47" s="459">
        <v>15361</v>
      </c>
      <c r="N47" s="459">
        <v>14994</v>
      </c>
      <c r="O47" s="459">
        <v>15569</v>
      </c>
      <c r="P47" s="459">
        <v>15312</v>
      </c>
      <c r="Q47" s="458">
        <v>15154</v>
      </c>
      <c r="R47" s="436">
        <v>16039</v>
      </c>
      <c r="S47" s="458">
        <v>16691</v>
      </c>
      <c r="T47" s="460">
        <v>18486</v>
      </c>
      <c r="AB47" s="182"/>
      <c r="AC47" s="182"/>
      <c r="AD47" s="182"/>
      <c r="AE47" s="182"/>
      <c r="AF47" s="182"/>
      <c r="AG47" s="182"/>
    </row>
    <row r="48" spans="3:35" x14ac:dyDescent="0.2">
      <c r="C48" s="20"/>
      <c r="D48" s="31"/>
      <c r="E48" s="564"/>
      <c r="F48" s="561" t="s">
        <v>3</v>
      </c>
      <c r="G48" s="27" t="s">
        <v>181</v>
      </c>
      <c r="H48" s="28"/>
      <c r="I48" s="29"/>
      <c r="J48" s="243">
        <v>14671</v>
      </c>
      <c r="K48" s="243">
        <v>13919</v>
      </c>
      <c r="L48" s="243">
        <v>13899</v>
      </c>
      <c r="M48" s="243">
        <v>14450</v>
      </c>
      <c r="N48" s="243">
        <v>14114</v>
      </c>
      <c r="O48" s="243">
        <v>14647</v>
      </c>
      <c r="P48" s="243">
        <v>14420</v>
      </c>
      <c r="Q48" s="105">
        <v>14218</v>
      </c>
      <c r="R48" s="493">
        <v>15035</v>
      </c>
      <c r="S48" s="105">
        <v>15745</v>
      </c>
      <c r="T48" s="345">
        <v>17310</v>
      </c>
      <c r="U48" s="182"/>
      <c r="AB48" s="182"/>
      <c r="AC48" s="182"/>
      <c r="AD48" s="182"/>
      <c r="AE48" s="182"/>
      <c r="AF48" s="182"/>
      <c r="AG48" s="182"/>
    </row>
    <row r="49" spans="3:35" ht="13.5" thickBot="1" x14ac:dyDescent="0.25">
      <c r="C49" s="20"/>
      <c r="D49" s="39"/>
      <c r="E49" s="565"/>
      <c r="F49" s="562"/>
      <c r="G49" s="40" t="s">
        <v>10</v>
      </c>
      <c r="H49" s="41"/>
      <c r="I49" s="42"/>
      <c r="J49" s="470">
        <v>730</v>
      </c>
      <c r="K49" s="470">
        <v>860</v>
      </c>
      <c r="L49" s="470">
        <v>794</v>
      </c>
      <c r="M49" s="470">
        <v>911</v>
      </c>
      <c r="N49" s="470">
        <v>880</v>
      </c>
      <c r="O49" s="470">
        <v>922</v>
      </c>
      <c r="P49" s="470">
        <v>892</v>
      </c>
      <c r="Q49" s="469">
        <v>936</v>
      </c>
      <c r="R49" s="496">
        <v>1004</v>
      </c>
      <c r="S49" s="469">
        <v>946</v>
      </c>
      <c r="T49" s="471">
        <v>1176</v>
      </c>
      <c r="AB49" s="182"/>
      <c r="AC49" s="182"/>
      <c r="AD49" s="182"/>
      <c r="AE49" s="182"/>
      <c r="AF49" s="182"/>
      <c r="AG49" s="182"/>
    </row>
    <row r="50" spans="3:35" ht="13.5" thickBot="1" x14ac:dyDescent="0.25">
      <c r="C50" s="20"/>
      <c r="D50" s="472"/>
      <c r="E50" s="557" t="s">
        <v>109</v>
      </c>
      <c r="F50" s="557"/>
      <c r="G50" s="557"/>
      <c r="H50" s="558"/>
      <c r="I50" s="473"/>
      <c r="J50" s="464">
        <v>94387</v>
      </c>
      <c r="K50" s="464">
        <v>89116</v>
      </c>
      <c r="L50" s="464">
        <v>87261</v>
      </c>
      <c r="M50" s="464">
        <v>86170</v>
      </c>
      <c r="N50" s="464">
        <v>84531</v>
      </c>
      <c r="O50" s="464">
        <v>83645</v>
      </c>
      <c r="P50" s="464">
        <v>83675</v>
      </c>
      <c r="Q50" s="463">
        <v>83877</v>
      </c>
      <c r="R50" s="497">
        <v>86010</v>
      </c>
      <c r="S50" s="463">
        <v>88267</v>
      </c>
      <c r="T50" s="465">
        <v>93735</v>
      </c>
      <c r="AC50" s="182"/>
      <c r="AD50" s="182"/>
      <c r="AE50" s="182"/>
      <c r="AF50" s="182"/>
      <c r="AG50" s="182"/>
      <c r="AH50" s="182"/>
      <c r="AI50" s="182"/>
    </row>
    <row r="51" spans="3:35" x14ac:dyDescent="0.2">
      <c r="C51" s="20"/>
      <c r="D51" s="438"/>
      <c r="E51" s="563" t="s">
        <v>3</v>
      </c>
      <c r="F51" s="439" t="s">
        <v>4</v>
      </c>
      <c r="G51" s="440"/>
      <c r="H51" s="441"/>
      <c r="I51" s="104"/>
      <c r="J51" s="269">
        <v>82904</v>
      </c>
      <c r="K51" s="269">
        <v>77603</v>
      </c>
      <c r="L51" s="269">
        <v>75890</v>
      </c>
      <c r="M51" s="269">
        <v>74345</v>
      </c>
      <c r="N51" s="269">
        <v>72827</v>
      </c>
      <c r="O51" s="269">
        <v>71722</v>
      </c>
      <c r="P51" s="269">
        <v>71720</v>
      </c>
      <c r="Q51" s="461">
        <v>71992</v>
      </c>
      <c r="R51" s="492">
        <v>73348</v>
      </c>
      <c r="S51" s="461">
        <v>75147</v>
      </c>
      <c r="T51" s="462">
        <v>79113</v>
      </c>
      <c r="AB51" s="182"/>
      <c r="AC51" s="182"/>
      <c r="AD51" s="182"/>
      <c r="AE51" s="182"/>
      <c r="AF51" s="182"/>
      <c r="AG51" s="182"/>
    </row>
    <row r="52" spans="3:35" x14ac:dyDescent="0.2">
      <c r="C52" s="20"/>
      <c r="D52" s="31"/>
      <c r="E52" s="564"/>
      <c r="F52" s="561" t="s">
        <v>3</v>
      </c>
      <c r="G52" s="27" t="s">
        <v>5</v>
      </c>
      <c r="H52" s="28"/>
      <c r="I52" s="29"/>
      <c r="J52" s="243">
        <v>607</v>
      </c>
      <c r="K52" s="243">
        <v>503</v>
      </c>
      <c r="L52" s="243">
        <v>432</v>
      </c>
      <c r="M52" s="243">
        <v>425</v>
      </c>
      <c r="N52" s="243">
        <v>454</v>
      </c>
      <c r="O52" s="243">
        <v>437</v>
      </c>
      <c r="P52" s="243">
        <v>371</v>
      </c>
      <c r="Q52" s="105">
        <v>395</v>
      </c>
      <c r="R52" s="493">
        <v>397</v>
      </c>
      <c r="S52" s="105">
        <v>390</v>
      </c>
      <c r="T52" s="345">
        <v>398</v>
      </c>
      <c r="AB52" s="182"/>
      <c r="AC52" s="182"/>
      <c r="AD52" s="182"/>
      <c r="AE52" s="182"/>
      <c r="AF52" s="182"/>
      <c r="AG52" s="182"/>
    </row>
    <row r="53" spans="3:35" x14ac:dyDescent="0.2">
      <c r="C53" s="20"/>
      <c r="D53" s="31"/>
      <c r="E53" s="564"/>
      <c r="F53" s="525"/>
      <c r="G53" s="32" t="s">
        <v>6</v>
      </c>
      <c r="H53" s="33"/>
      <c r="I53" s="34"/>
      <c r="J53" s="261">
        <v>438</v>
      </c>
      <c r="K53" s="261">
        <v>451</v>
      </c>
      <c r="L53" s="261">
        <v>515</v>
      </c>
      <c r="M53" s="261">
        <v>471</v>
      </c>
      <c r="N53" s="261">
        <v>431</v>
      </c>
      <c r="O53" s="261">
        <v>429</v>
      </c>
      <c r="P53" s="261">
        <v>440</v>
      </c>
      <c r="Q53" s="167">
        <v>429</v>
      </c>
      <c r="R53" s="221">
        <v>472</v>
      </c>
      <c r="S53" s="167">
        <v>505</v>
      </c>
      <c r="T53" s="346">
        <v>566</v>
      </c>
      <c r="AB53" s="182"/>
      <c r="AC53" s="182"/>
      <c r="AD53" s="182"/>
      <c r="AE53" s="182"/>
      <c r="AF53" s="182"/>
      <c r="AG53" s="182"/>
    </row>
    <row r="54" spans="3:35" x14ac:dyDescent="0.2">
      <c r="C54" s="20"/>
      <c r="D54" s="31"/>
      <c r="E54" s="564"/>
      <c r="F54" s="525"/>
      <c r="G54" s="211" t="s">
        <v>8</v>
      </c>
      <c r="H54" s="33"/>
      <c r="I54" s="34"/>
      <c r="J54" s="467">
        <v>81665</v>
      </c>
      <c r="K54" s="467">
        <v>76422</v>
      </c>
      <c r="L54" s="467">
        <v>74731</v>
      </c>
      <c r="M54" s="467">
        <v>73238</v>
      </c>
      <c r="N54" s="467">
        <v>71737</v>
      </c>
      <c r="O54" s="467">
        <v>70588</v>
      </c>
      <c r="P54" s="467">
        <v>70583</v>
      </c>
      <c r="Q54" s="466">
        <v>70834</v>
      </c>
      <c r="R54" s="494">
        <v>72128</v>
      </c>
      <c r="S54" s="466">
        <v>73862</v>
      </c>
      <c r="T54" s="468">
        <v>77751</v>
      </c>
      <c r="AB54" s="182"/>
      <c r="AC54" s="182"/>
      <c r="AD54" s="182"/>
      <c r="AE54" s="182"/>
      <c r="AF54" s="182"/>
      <c r="AG54" s="182"/>
    </row>
    <row r="55" spans="3:35" x14ac:dyDescent="0.2">
      <c r="C55" s="20"/>
      <c r="D55" s="31"/>
      <c r="E55" s="564"/>
      <c r="F55" s="566"/>
      <c r="G55" s="83" t="s">
        <v>7</v>
      </c>
      <c r="H55" s="84"/>
      <c r="I55" s="85"/>
      <c r="J55" s="262">
        <v>194</v>
      </c>
      <c r="K55" s="262">
        <v>227</v>
      </c>
      <c r="L55" s="262">
        <v>212</v>
      </c>
      <c r="M55" s="262">
        <v>211</v>
      </c>
      <c r="N55" s="262">
        <v>205</v>
      </c>
      <c r="O55" s="262">
        <v>268</v>
      </c>
      <c r="P55" s="262">
        <v>326</v>
      </c>
      <c r="Q55" s="193">
        <v>334</v>
      </c>
      <c r="R55" s="495">
        <v>351</v>
      </c>
      <c r="S55" s="193">
        <v>390</v>
      </c>
      <c r="T55" s="347">
        <v>398</v>
      </c>
      <c r="AB55" s="182"/>
      <c r="AC55" s="182"/>
      <c r="AD55" s="182"/>
      <c r="AE55" s="182"/>
      <c r="AF55" s="182"/>
      <c r="AG55" s="182"/>
    </row>
    <row r="56" spans="3:35" x14ac:dyDescent="0.2">
      <c r="C56" s="20"/>
      <c r="D56" s="31"/>
      <c r="E56" s="564"/>
      <c r="F56" s="79" t="s">
        <v>9</v>
      </c>
      <c r="G56" s="80"/>
      <c r="H56" s="81"/>
      <c r="I56" s="82"/>
      <c r="J56" s="459">
        <v>11483</v>
      </c>
      <c r="K56" s="459">
        <v>11513</v>
      </c>
      <c r="L56" s="459">
        <v>11371</v>
      </c>
      <c r="M56" s="459">
        <v>11825</v>
      </c>
      <c r="N56" s="459">
        <v>11704</v>
      </c>
      <c r="O56" s="459">
        <v>11923</v>
      </c>
      <c r="P56" s="459">
        <v>11955</v>
      </c>
      <c r="Q56" s="458">
        <v>11885</v>
      </c>
      <c r="R56" s="436">
        <v>12662</v>
      </c>
      <c r="S56" s="458">
        <v>13120</v>
      </c>
      <c r="T56" s="460">
        <v>14622</v>
      </c>
      <c r="AB56" s="182"/>
      <c r="AC56" s="182"/>
      <c r="AD56" s="182"/>
      <c r="AE56" s="182"/>
      <c r="AF56" s="182"/>
      <c r="AG56" s="182"/>
    </row>
    <row r="57" spans="3:35" x14ac:dyDescent="0.2">
      <c r="C57" s="20"/>
      <c r="D57" s="31"/>
      <c r="E57" s="564"/>
      <c r="F57" s="561" t="s">
        <v>3</v>
      </c>
      <c r="G57" s="27" t="s">
        <v>181</v>
      </c>
      <c r="H57" s="28"/>
      <c r="I57" s="29"/>
      <c r="J57" s="243">
        <v>10814</v>
      </c>
      <c r="K57" s="243">
        <v>10776</v>
      </c>
      <c r="L57" s="243">
        <v>10663</v>
      </c>
      <c r="M57" s="243">
        <v>11049</v>
      </c>
      <c r="N57" s="243">
        <v>10954</v>
      </c>
      <c r="O57" s="243">
        <v>11120</v>
      </c>
      <c r="P57" s="243">
        <v>11173</v>
      </c>
      <c r="Q57" s="105">
        <v>11083</v>
      </c>
      <c r="R57" s="493">
        <v>11776</v>
      </c>
      <c r="S57" s="105">
        <v>12294</v>
      </c>
      <c r="T57" s="345">
        <v>13593</v>
      </c>
      <c r="U57" s="182"/>
      <c r="AB57" s="182"/>
      <c r="AC57" s="182"/>
      <c r="AD57" s="182"/>
      <c r="AE57" s="182"/>
      <c r="AF57" s="182"/>
      <c r="AG57" s="182"/>
    </row>
    <row r="58" spans="3:35" ht="13.5" thickBot="1" x14ac:dyDescent="0.25">
      <c r="C58" s="20"/>
      <c r="D58" s="39"/>
      <c r="E58" s="565"/>
      <c r="F58" s="562"/>
      <c r="G58" s="40" t="s">
        <v>10</v>
      </c>
      <c r="H58" s="41"/>
      <c r="I58" s="42"/>
      <c r="J58" s="470">
        <v>669</v>
      </c>
      <c r="K58" s="470">
        <v>737</v>
      </c>
      <c r="L58" s="470">
        <v>708</v>
      </c>
      <c r="M58" s="470">
        <v>776</v>
      </c>
      <c r="N58" s="470">
        <v>750</v>
      </c>
      <c r="O58" s="470">
        <v>803</v>
      </c>
      <c r="P58" s="470">
        <v>782</v>
      </c>
      <c r="Q58" s="469">
        <v>802</v>
      </c>
      <c r="R58" s="496">
        <v>886</v>
      </c>
      <c r="S58" s="469">
        <v>826</v>
      </c>
      <c r="T58" s="471">
        <v>1029</v>
      </c>
      <c r="AB58" s="182"/>
      <c r="AC58" s="182"/>
      <c r="AD58" s="182"/>
      <c r="AE58" s="182"/>
      <c r="AF58" s="182"/>
      <c r="AG58" s="182"/>
    </row>
    <row r="59" spans="3:35" ht="13.5" thickBot="1" x14ac:dyDescent="0.25">
      <c r="C59" s="20"/>
      <c r="D59" s="472"/>
      <c r="E59" s="557" t="s">
        <v>100</v>
      </c>
      <c r="F59" s="557"/>
      <c r="G59" s="557"/>
      <c r="H59" s="558"/>
      <c r="I59" s="473"/>
      <c r="J59" s="464">
        <v>10897</v>
      </c>
      <c r="K59" s="464">
        <v>9527</v>
      </c>
      <c r="L59" s="464">
        <v>9542</v>
      </c>
      <c r="M59" s="464">
        <v>8536</v>
      </c>
      <c r="N59" s="464">
        <v>7960</v>
      </c>
      <c r="O59" s="464">
        <v>8160</v>
      </c>
      <c r="P59" s="464">
        <v>6683</v>
      </c>
      <c r="Q59" s="463">
        <v>5995</v>
      </c>
      <c r="R59" s="497">
        <v>6053</v>
      </c>
      <c r="S59" s="463">
        <v>5956</v>
      </c>
      <c r="T59" s="465">
        <v>6708</v>
      </c>
      <c r="AC59" s="182"/>
      <c r="AD59" s="182"/>
      <c r="AE59" s="182"/>
      <c r="AF59" s="182"/>
      <c r="AG59" s="182"/>
      <c r="AH59" s="182"/>
      <c r="AI59" s="182"/>
    </row>
    <row r="60" spans="3:35" x14ac:dyDescent="0.2">
      <c r="C60" s="20"/>
      <c r="D60" s="31"/>
      <c r="E60" s="568" t="s">
        <v>3</v>
      </c>
      <c r="F60" s="445" t="s">
        <v>4</v>
      </c>
      <c r="G60" s="446"/>
      <c r="H60" s="447"/>
      <c r="I60" s="216"/>
      <c r="J60" s="269">
        <v>6979</v>
      </c>
      <c r="K60" s="269">
        <v>6261</v>
      </c>
      <c r="L60" s="269">
        <v>6220</v>
      </c>
      <c r="M60" s="269">
        <v>5000</v>
      </c>
      <c r="N60" s="269">
        <v>4670</v>
      </c>
      <c r="O60" s="269">
        <v>4514</v>
      </c>
      <c r="P60" s="269">
        <v>3326</v>
      </c>
      <c r="Q60" s="461">
        <v>2726</v>
      </c>
      <c r="R60" s="492">
        <v>2676</v>
      </c>
      <c r="S60" s="461">
        <v>2385</v>
      </c>
      <c r="T60" s="462">
        <v>2844</v>
      </c>
      <c r="AB60" s="182"/>
      <c r="AC60" s="182"/>
      <c r="AD60" s="182"/>
      <c r="AE60" s="182"/>
      <c r="AF60" s="182"/>
      <c r="AG60" s="182"/>
    </row>
    <row r="61" spans="3:35" x14ac:dyDescent="0.2">
      <c r="C61" s="20"/>
      <c r="D61" s="31"/>
      <c r="E61" s="564"/>
      <c r="F61" s="561" t="s">
        <v>3</v>
      </c>
      <c r="G61" s="27" t="s">
        <v>5</v>
      </c>
      <c r="H61" s="28"/>
      <c r="I61" s="29"/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0</v>
      </c>
      <c r="P61" s="243">
        <v>0</v>
      </c>
      <c r="Q61" s="105">
        <v>0</v>
      </c>
      <c r="R61" s="493">
        <v>0</v>
      </c>
      <c r="S61" s="105">
        <v>0</v>
      </c>
      <c r="T61" s="345">
        <v>0</v>
      </c>
      <c r="AB61" s="182"/>
      <c r="AC61" s="182"/>
      <c r="AD61" s="182"/>
      <c r="AE61" s="182"/>
      <c r="AF61" s="182"/>
      <c r="AG61" s="182"/>
    </row>
    <row r="62" spans="3:35" x14ac:dyDescent="0.2">
      <c r="C62" s="20"/>
      <c r="D62" s="31"/>
      <c r="E62" s="564"/>
      <c r="F62" s="525"/>
      <c r="G62" s="32" t="s">
        <v>6</v>
      </c>
      <c r="H62" s="33"/>
      <c r="I62" s="34"/>
      <c r="J62" s="261">
        <v>0</v>
      </c>
      <c r="K62" s="261">
        <v>0</v>
      </c>
      <c r="L62" s="261">
        <v>0</v>
      </c>
      <c r="M62" s="261">
        <v>0</v>
      </c>
      <c r="N62" s="261">
        <v>15</v>
      </c>
      <c r="O62" s="261">
        <v>2</v>
      </c>
      <c r="P62" s="261">
        <v>46</v>
      </c>
      <c r="Q62" s="167">
        <v>48</v>
      </c>
      <c r="R62" s="221">
        <v>47</v>
      </c>
      <c r="S62" s="167">
        <v>29</v>
      </c>
      <c r="T62" s="346">
        <v>34</v>
      </c>
      <c r="AB62" s="182"/>
      <c r="AC62" s="182"/>
      <c r="AD62" s="182"/>
      <c r="AE62" s="182"/>
      <c r="AF62" s="182"/>
      <c r="AG62" s="182"/>
    </row>
    <row r="63" spans="3:35" x14ac:dyDescent="0.2">
      <c r="C63" s="20"/>
      <c r="D63" s="31"/>
      <c r="E63" s="564"/>
      <c r="F63" s="525"/>
      <c r="G63" s="211" t="s">
        <v>8</v>
      </c>
      <c r="H63" s="33"/>
      <c r="I63" s="34"/>
      <c r="J63" s="467">
        <v>6851</v>
      </c>
      <c r="K63" s="467">
        <v>6138</v>
      </c>
      <c r="L63" s="467">
        <v>6095</v>
      </c>
      <c r="M63" s="467">
        <v>4894</v>
      </c>
      <c r="N63" s="467">
        <v>4519</v>
      </c>
      <c r="O63" s="467">
        <v>4428</v>
      </c>
      <c r="P63" s="467">
        <v>3190</v>
      </c>
      <c r="Q63" s="466">
        <v>2578</v>
      </c>
      <c r="R63" s="494">
        <v>2505</v>
      </c>
      <c r="S63" s="466">
        <v>2253</v>
      </c>
      <c r="T63" s="468">
        <v>2747</v>
      </c>
      <c r="AB63" s="182"/>
      <c r="AC63" s="182"/>
      <c r="AD63" s="182"/>
      <c r="AE63" s="182"/>
      <c r="AF63" s="182"/>
      <c r="AG63" s="182"/>
    </row>
    <row r="64" spans="3:35" x14ac:dyDescent="0.2">
      <c r="C64" s="20"/>
      <c r="D64" s="31"/>
      <c r="E64" s="564"/>
      <c r="F64" s="566"/>
      <c r="G64" s="83" t="s">
        <v>7</v>
      </c>
      <c r="H64" s="84"/>
      <c r="I64" s="85"/>
      <c r="J64" s="262">
        <v>128</v>
      </c>
      <c r="K64" s="262">
        <v>123</v>
      </c>
      <c r="L64" s="262">
        <v>125</v>
      </c>
      <c r="M64" s="262">
        <v>106</v>
      </c>
      <c r="N64" s="262">
        <v>136</v>
      </c>
      <c r="O64" s="262">
        <v>84</v>
      </c>
      <c r="P64" s="262">
        <v>90</v>
      </c>
      <c r="Q64" s="193">
        <v>100</v>
      </c>
      <c r="R64" s="495">
        <v>124</v>
      </c>
      <c r="S64" s="193">
        <v>103</v>
      </c>
      <c r="T64" s="347">
        <v>63</v>
      </c>
      <c r="AB64" s="182"/>
      <c r="AC64" s="182"/>
      <c r="AD64" s="182"/>
      <c r="AE64" s="182"/>
      <c r="AF64" s="182"/>
      <c r="AG64" s="182"/>
    </row>
    <row r="65" spans="3:33" x14ac:dyDescent="0.2">
      <c r="C65" s="20"/>
      <c r="D65" s="31"/>
      <c r="E65" s="564"/>
      <c r="F65" s="79" t="s">
        <v>9</v>
      </c>
      <c r="G65" s="80"/>
      <c r="H65" s="81"/>
      <c r="I65" s="82"/>
      <c r="J65" s="459">
        <v>3918</v>
      </c>
      <c r="K65" s="459">
        <v>3266</v>
      </c>
      <c r="L65" s="459">
        <v>3322</v>
      </c>
      <c r="M65" s="459">
        <v>3536</v>
      </c>
      <c r="N65" s="459">
        <v>3290</v>
      </c>
      <c r="O65" s="459">
        <v>3646</v>
      </c>
      <c r="P65" s="459">
        <v>3357</v>
      </c>
      <c r="Q65" s="458">
        <v>3269</v>
      </c>
      <c r="R65" s="436">
        <v>3377</v>
      </c>
      <c r="S65" s="458">
        <v>3571</v>
      </c>
      <c r="T65" s="460">
        <v>3864</v>
      </c>
      <c r="AB65" s="182"/>
      <c r="AC65" s="182"/>
      <c r="AD65" s="182"/>
      <c r="AE65" s="182"/>
      <c r="AF65" s="182"/>
      <c r="AG65" s="182"/>
    </row>
    <row r="66" spans="3:33" x14ac:dyDescent="0.2">
      <c r="C66" s="20"/>
      <c r="D66" s="31"/>
      <c r="E66" s="564"/>
      <c r="F66" s="561" t="s">
        <v>3</v>
      </c>
      <c r="G66" s="27" t="s">
        <v>181</v>
      </c>
      <c r="H66" s="28"/>
      <c r="I66" s="29"/>
      <c r="J66" s="243">
        <v>3857</v>
      </c>
      <c r="K66" s="243">
        <v>3143</v>
      </c>
      <c r="L66" s="243">
        <v>3236</v>
      </c>
      <c r="M66" s="243">
        <v>3401</v>
      </c>
      <c r="N66" s="243">
        <v>3160</v>
      </c>
      <c r="O66" s="243">
        <v>3527</v>
      </c>
      <c r="P66" s="243">
        <v>3247</v>
      </c>
      <c r="Q66" s="105">
        <v>3135</v>
      </c>
      <c r="R66" s="493">
        <v>3259</v>
      </c>
      <c r="S66" s="105">
        <v>3451</v>
      </c>
      <c r="T66" s="345">
        <v>3717</v>
      </c>
      <c r="U66" s="182"/>
      <c r="AB66" s="182"/>
      <c r="AC66" s="182"/>
      <c r="AD66" s="182"/>
      <c r="AE66" s="182"/>
      <c r="AF66" s="182"/>
      <c r="AG66" s="182"/>
    </row>
    <row r="67" spans="3:33" ht="13.5" thickBot="1" x14ac:dyDescent="0.25">
      <c r="C67" s="20"/>
      <c r="D67" s="31"/>
      <c r="E67" s="564"/>
      <c r="F67" s="569"/>
      <c r="G67" s="442" t="s">
        <v>10</v>
      </c>
      <c r="H67" s="443"/>
      <c r="I67" s="444"/>
      <c r="J67" s="470">
        <v>61</v>
      </c>
      <c r="K67" s="470">
        <v>123</v>
      </c>
      <c r="L67" s="470">
        <v>86</v>
      </c>
      <c r="M67" s="470">
        <v>135</v>
      </c>
      <c r="N67" s="470">
        <v>130</v>
      </c>
      <c r="O67" s="470">
        <v>119</v>
      </c>
      <c r="P67" s="470">
        <v>110</v>
      </c>
      <c r="Q67" s="469">
        <v>134</v>
      </c>
      <c r="R67" s="496">
        <v>118</v>
      </c>
      <c r="S67" s="469">
        <v>120</v>
      </c>
      <c r="T67" s="471">
        <v>147</v>
      </c>
      <c r="AB67" s="182"/>
      <c r="AC67" s="182"/>
      <c r="AD67" s="182"/>
      <c r="AE67" s="182"/>
      <c r="AF67" s="182"/>
      <c r="AG67" s="182"/>
    </row>
    <row r="68" spans="3:33" ht="13.5" thickBot="1" x14ac:dyDescent="0.25">
      <c r="C68" s="20"/>
      <c r="D68" s="72" t="s">
        <v>59</v>
      </c>
      <c r="E68" s="73"/>
      <c r="F68" s="73"/>
      <c r="G68" s="73"/>
      <c r="H68" s="73"/>
      <c r="I68" s="73"/>
      <c r="J68" s="194"/>
      <c r="K68" s="194"/>
      <c r="L68" s="194"/>
      <c r="M68" s="194"/>
      <c r="N68" s="194"/>
      <c r="O68" s="194"/>
      <c r="P68" s="194"/>
      <c r="Q68" s="194"/>
      <c r="R68" s="350"/>
      <c r="S68" s="520"/>
      <c r="T68" s="348"/>
      <c r="AB68" s="182"/>
      <c r="AC68" s="182"/>
      <c r="AD68" s="182"/>
      <c r="AE68" s="182"/>
      <c r="AF68" s="182"/>
      <c r="AG68" s="182"/>
    </row>
    <row r="69" spans="3:33" ht="13.5" thickBot="1" x14ac:dyDescent="0.25">
      <c r="C69" s="20"/>
      <c r="D69" s="480"/>
      <c r="E69" s="481" t="s">
        <v>1</v>
      </c>
      <c r="F69" s="481"/>
      <c r="G69" s="481"/>
      <c r="H69" s="482"/>
      <c r="I69" s="483"/>
      <c r="J69" s="464">
        <v>82852</v>
      </c>
      <c r="K69" s="464">
        <v>78279</v>
      </c>
      <c r="L69" s="464">
        <v>68832</v>
      </c>
      <c r="M69" s="464">
        <v>63231</v>
      </c>
      <c r="N69" s="464">
        <v>58106</v>
      </c>
      <c r="O69" s="464">
        <v>58136</v>
      </c>
      <c r="P69" s="464">
        <v>57709</v>
      </c>
      <c r="Q69" s="464">
        <v>58439</v>
      </c>
      <c r="R69" s="463">
        <v>63188</v>
      </c>
      <c r="S69" s="463">
        <v>68652</v>
      </c>
      <c r="T69" s="465" t="s">
        <v>2</v>
      </c>
      <c r="AB69" s="182"/>
      <c r="AC69" s="182"/>
      <c r="AD69" s="182"/>
      <c r="AE69" s="182"/>
      <c r="AF69" s="182"/>
      <c r="AG69" s="182"/>
    </row>
    <row r="70" spans="3:33" x14ac:dyDescent="0.2">
      <c r="C70" s="20"/>
      <c r="D70" s="31"/>
      <c r="E70" s="568" t="s">
        <v>3</v>
      </c>
      <c r="F70" s="445" t="s">
        <v>4</v>
      </c>
      <c r="G70" s="446"/>
      <c r="H70" s="447"/>
      <c r="I70" s="216"/>
      <c r="J70" s="269">
        <v>69977</v>
      </c>
      <c r="K70" s="269">
        <v>66328</v>
      </c>
      <c r="L70" s="269">
        <v>58610</v>
      </c>
      <c r="M70" s="269">
        <v>53871</v>
      </c>
      <c r="N70" s="269">
        <v>49051</v>
      </c>
      <c r="O70" s="269">
        <v>48889</v>
      </c>
      <c r="P70" s="269">
        <v>48166</v>
      </c>
      <c r="Q70" s="461">
        <v>48814</v>
      </c>
      <c r="R70" s="492">
        <v>52555</v>
      </c>
      <c r="S70" s="492">
        <v>57019</v>
      </c>
      <c r="T70" s="462" t="s">
        <v>2</v>
      </c>
      <c r="AB70" s="182"/>
      <c r="AC70" s="182"/>
      <c r="AD70" s="182"/>
      <c r="AE70" s="182"/>
      <c r="AF70" s="182"/>
      <c r="AG70" s="182"/>
    </row>
    <row r="71" spans="3:33" x14ac:dyDescent="0.2">
      <c r="C71" s="20"/>
      <c r="D71" s="31"/>
      <c r="E71" s="564"/>
      <c r="F71" s="561" t="s">
        <v>3</v>
      </c>
      <c r="G71" s="27" t="s">
        <v>5</v>
      </c>
      <c r="H71" s="28"/>
      <c r="I71" s="29"/>
      <c r="J71" s="243">
        <v>269</v>
      </c>
      <c r="K71" s="243">
        <v>248</v>
      </c>
      <c r="L71" s="243">
        <v>291</v>
      </c>
      <c r="M71" s="243">
        <v>240</v>
      </c>
      <c r="N71" s="243">
        <v>201</v>
      </c>
      <c r="O71" s="243">
        <v>203</v>
      </c>
      <c r="P71" s="243">
        <v>197</v>
      </c>
      <c r="Q71" s="105">
        <v>188</v>
      </c>
      <c r="R71" s="493">
        <v>200</v>
      </c>
      <c r="S71" s="493">
        <v>200</v>
      </c>
      <c r="T71" s="345" t="s">
        <v>2</v>
      </c>
      <c r="AB71" s="182"/>
      <c r="AC71" s="182"/>
      <c r="AD71" s="182"/>
      <c r="AE71" s="182"/>
      <c r="AF71" s="182"/>
      <c r="AG71" s="182"/>
    </row>
    <row r="72" spans="3:33" x14ac:dyDescent="0.2">
      <c r="C72" s="20"/>
      <c r="D72" s="31"/>
      <c r="E72" s="564"/>
      <c r="F72" s="525"/>
      <c r="G72" s="32" t="s">
        <v>6</v>
      </c>
      <c r="H72" s="33"/>
      <c r="I72" s="34"/>
      <c r="J72" s="261">
        <v>376</v>
      </c>
      <c r="K72" s="261">
        <v>340</v>
      </c>
      <c r="L72" s="261">
        <v>296</v>
      </c>
      <c r="M72" s="261">
        <v>283</v>
      </c>
      <c r="N72" s="261">
        <v>288</v>
      </c>
      <c r="O72" s="261">
        <v>309</v>
      </c>
      <c r="P72" s="261">
        <v>303</v>
      </c>
      <c r="Q72" s="167">
        <v>304</v>
      </c>
      <c r="R72" s="221">
        <v>322</v>
      </c>
      <c r="S72" s="221">
        <v>366</v>
      </c>
      <c r="T72" s="346" t="s">
        <v>2</v>
      </c>
      <c r="AB72" s="182"/>
      <c r="AC72" s="182"/>
      <c r="AD72" s="182"/>
      <c r="AE72" s="182"/>
      <c r="AF72" s="182"/>
      <c r="AG72" s="182"/>
    </row>
    <row r="73" spans="3:33" x14ac:dyDescent="0.2">
      <c r="C73" s="20"/>
      <c r="D73" s="31"/>
      <c r="E73" s="564"/>
      <c r="F73" s="525"/>
      <c r="G73" s="211" t="s">
        <v>8</v>
      </c>
      <c r="H73" s="33"/>
      <c r="I73" s="34"/>
      <c r="J73" s="467">
        <v>69034</v>
      </c>
      <c r="K73" s="467">
        <v>65510</v>
      </c>
      <c r="L73" s="467">
        <v>57746</v>
      </c>
      <c r="M73" s="467">
        <v>53077</v>
      </c>
      <c r="N73" s="467">
        <v>48274</v>
      </c>
      <c r="O73" s="467">
        <v>48067</v>
      </c>
      <c r="P73" s="467">
        <v>47325</v>
      </c>
      <c r="Q73" s="466">
        <v>47991</v>
      </c>
      <c r="R73" s="494">
        <v>51617</v>
      </c>
      <c r="S73" s="494">
        <v>56002</v>
      </c>
      <c r="T73" s="468" t="s">
        <v>2</v>
      </c>
      <c r="AB73" s="182"/>
      <c r="AC73" s="182"/>
      <c r="AD73" s="182"/>
      <c r="AE73" s="182"/>
      <c r="AF73" s="182"/>
      <c r="AG73" s="182"/>
    </row>
    <row r="74" spans="3:33" x14ac:dyDescent="0.2">
      <c r="C74" s="20"/>
      <c r="D74" s="31"/>
      <c r="E74" s="564"/>
      <c r="F74" s="566"/>
      <c r="G74" s="83" t="s">
        <v>7</v>
      </c>
      <c r="H74" s="84"/>
      <c r="I74" s="85"/>
      <c r="J74" s="262">
        <v>298</v>
      </c>
      <c r="K74" s="262">
        <v>230</v>
      </c>
      <c r="L74" s="262">
        <v>277</v>
      </c>
      <c r="M74" s="262">
        <v>271</v>
      </c>
      <c r="N74" s="262">
        <v>288</v>
      </c>
      <c r="O74" s="262">
        <v>310</v>
      </c>
      <c r="P74" s="262">
        <v>341</v>
      </c>
      <c r="Q74" s="193">
        <v>331</v>
      </c>
      <c r="R74" s="495">
        <v>416</v>
      </c>
      <c r="S74" s="495">
        <v>451</v>
      </c>
      <c r="T74" s="347" t="s">
        <v>2</v>
      </c>
      <c r="AB74" s="182"/>
      <c r="AC74" s="182"/>
      <c r="AD74" s="182"/>
      <c r="AE74" s="182"/>
      <c r="AF74" s="182"/>
      <c r="AG74" s="182"/>
    </row>
    <row r="75" spans="3:33" x14ac:dyDescent="0.2">
      <c r="C75" s="20"/>
      <c r="D75" s="31"/>
      <c r="E75" s="564"/>
      <c r="F75" s="79" t="s">
        <v>9</v>
      </c>
      <c r="G75" s="80"/>
      <c r="H75" s="81"/>
      <c r="I75" s="82"/>
      <c r="J75" s="459">
        <v>12875</v>
      </c>
      <c r="K75" s="459">
        <v>11951</v>
      </c>
      <c r="L75" s="459">
        <v>10222</v>
      </c>
      <c r="M75" s="459">
        <v>9360</v>
      </c>
      <c r="N75" s="459">
        <v>9055</v>
      </c>
      <c r="O75" s="459">
        <v>9247</v>
      </c>
      <c r="P75" s="459">
        <v>9543</v>
      </c>
      <c r="Q75" s="458">
        <v>9625</v>
      </c>
      <c r="R75" s="436">
        <v>10633</v>
      </c>
      <c r="S75" s="436">
        <v>11633</v>
      </c>
      <c r="T75" s="460"/>
      <c r="AB75" s="182"/>
      <c r="AC75" s="182"/>
      <c r="AD75" s="182"/>
      <c r="AE75" s="182"/>
      <c r="AF75" s="182"/>
      <c r="AG75" s="182"/>
    </row>
    <row r="76" spans="3:33" x14ac:dyDescent="0.2">
      <c r="C76" s="20"/>
      <c r="D76" s="31"/>
      <c r="E76" s="564"/>
      <c r="F76" s="561" t="s">
        <v>3</v>
      </c>
      <c r="G76" s="27" t="s">
        <v>181</v>
      </c>
      <c r="H76" s="28"/>
      <c r="I76" s="29"/>
      <c r="J76" s="243">
        <v>12365</v>
      </c>
      <c r="K76" s="243">
        <v>11433</v>
      </c>
      <c r="L76" s="243">
        <v>9681</v>
      </c>
      <c r="M76" s="243">
        <v>8889</v>
      </c>
      <c r="N76" s="243">
        <v>8489</v>
      </c>
      <c r="O76" s="243">
        <v>8678</v>
      </c>
      <c r="P76" s="243">
        <v>8977</v>
      </c>
      <c r="Q76" s="105">
        <v>9110</v>
      </c>
      <c r="R76" s="493">
        <v>10059</v>
      </c>
      <c r="S76" s="493">
        <v>10938</v>
      </c>
      <c r="T76" s="345" t="s">
        <v>2</v>
      </c>
      <c r="U76" s="182"/>
      <c r="AB76" s="182"/>
      <c r="AC76" s="182"/>
      <c r="AD76" s="182"/>
      <c r="AE76" s="182"/>
      <c r="AF76" s="182"/>
      <c r="AG76" s="182"/>
    </row>
    <row r="77" spans="3:33" ht="13.5" thickBot="1" x14ac:dyDescent="0.25">
      <c r="C77" s="20"/>
      <c r="D77" s="31"/>
      <c r="E77" s="564"/>
      <c r="F77" s="569"/>
      <c r="G77" s="442" t="s">
        <v>10</v>
      </c>
      <c r="H77" s="443"/>
      <c r="I77" s="444"/>
      <c r="J77" s="470">
        <v>510</v>
      </c>
      <c r="K77" s="470">
        <v>518</v>
      </c>
      <c r="L77" s="470">
        <v>541</v>
      </c>
      <c r="M77" s="470">
        <v>471</v>
      </c>
      <c r="N77" s="470">
        <v>566</v>
      </c>
      <c r="O77" s="470">
        <v>569</v>
      </c>
      <c r="P77" s="470">
        <v>566</v>
      </c>
      <c r="Q77" s="469">
        <v>515</v>
      </c>
      <c r="R77" s="496">
        <v>574</v>
      </c>
      <c r="S77" s="496">
        <v>695</v>
      </c>
      <c r="T77" s="471" t="s">
        <v>2</v>
      </c>
      <c r="AB77" s="182"/>
      <c r="AC77" s="182"/>
      <c r="AD77" s="182"/>
      <c r="AE77" s="182"/>
      <c r="AF77" s="182"/>
      <c r="AG77" s="182"/>
    </row>
    <row r="78" spans="3:33" ht="13.5" thickBot="1" x14ac:dyDescent="0.25">
      <c r="C78" s="20"/>
      <c r="D78" s="480"/>
      <c r="E78" s="481" t="s">
        <v>109</v>
      </c>
      <c r="F78" s="481"/>
      <c r="G78" s="481"/>
      <c r="H78" s="482"/>
      <c r="I78" s="483"/>
      <c r="J78" s="464">
        <v>76919</v>
      </c>
      <c r="K78" s="464">
        <v>72902</v>
      </c>
      <c r="L78" s="464">
        <v>64316</v>
      </c>
      <c r="M78" s="464">
        <v>59086</v>
      </c>
      <c r="N78" s="464">
        <v>54082</v>
      </c>
      <c r="O78" s="464">
        <v>53960</v>
      </c>
      <c r="P78" s="464">
        <v>53993</v>
      </c>
      <c r="Q78" s="464">
        <v>54453</v>
      </c>
      <c r="R78" s="463">
        <v>59129</v>
      </c>
      <c r="S78" s="463">
        <v>64206</v>
      </c>
      <c r="T78" s="465" t="s">
        <v>2</v>
      </c>
      <c r="AB78" s="182"/>
      <c r="AC78" s="182"/>
      <c r="AD78" s="182"/>
      <c r="AE78" s="182"/>
      <c r="AF78" s="182"/>
      <c r="AG78" s="182"/>
    </row>
    <row r="79" spans="3:33" x14ac:dyDescent="0.2">
      <c r="C79" s="20"/>
      <c r="D79" s="31"/>
      <c r="E79" s="568" t="s">
        <v>3</v>
      </c>
      <c r="F79" s="445" t="s">
        <v>4</v>
      </c>
      <c r="G79" s="446"/>
      <c r="H79" s="447"/>
      <c r="I79" s="216"/>
      <c r="J79" s="269">
        <v>66654</v>
      </c>
      <c r="K79" s="269">
        <v>63232</v>
      </c>
      <c r="L79" s="269">
        <v>56129</v>
      </c>
      <c r="M79" s="269">
        <v>51741</v>
      </c>
      <c r="N79" s="269">
        <v>47098</v>
      </c>
      <c r="O79" s="269">
        <v>46975</v>
      </c>
      <c r="P79" s="269">
        <v>46585</v>
      </c>
      <c r="Q79" s="461">
        <v>47017</v>
      </c>
      <c r="R79" s="492">
        <v>50983</v>
      </c>
      <c r="S79" s="492">
        <v>55279</v>
      </c>
      <c r="T79" s="462" t="s">
        <v>2</v>
      </c>
      <c r="AB79" s="182"/>
      <c r="AC79" s="182"/>
      <c r="AD79" s="182"/>
      <c r="AE79" s="182"/>
      <c r="AF79" s="182"/>
      <c r="AG79" s="182"/>
    </row>
    <row r="80" spans="3:33" x14ac:dyDescent="0.2">
      <c r="C80" s="20"/>
      <c r="D80" s="31"/>
      <c r="E80" s="564"/>
      <c r="F80" s="561" t="s">
        <v>3</v>
      </c>
      <c r="G80" s="27" t="s">
        <v>5</v>
      </c>
      <c r="H80" s="28"/>
      <c r="I80" s="29"/>
      <c r="J80" s="243">
        <v>269</v>
      </c>
      <c r="K80" s="243">
        <v>248</v>
      </c>
      <c r="L80" s="243">
        <v>291</v>
      </c>
      <c r="M80" s="243">
        <v>240</v>
      </c>
      <c r="N80" s="243">
        <v>201</v>
      </c>
      <c r="O80" s="243">
        <v>203</v>
      </c>
      <c r="P80" s="243">
        <v>197</v>
      </c>
      <c r="Q80" s="105">
        <v>188</v>
      </c>
      <c r="R80" s="493">
        <v>200</v>
      </c>
      <c r="S80" s="493">
        <v>200</v>
      </c>
      <c r="T80" s="345" t="s">
        <v>2</v>
      </c>
      <c r="AB80" s="182"/>
      <c r="AC80" s="182"/>
      <c r="AD80" s="182"/>
      <c r="AE80" s="182"/>
      <c r="AF80" s="182"/>
      <c r="AG80" s="182"/>
    </row>
    <row r="81" spans="3:33" x14ac:dyDescent="0.2">
      <c r="C81" s="20"/>
      <c r="D81" s="31"/>
      <c r="E81" s="564"/>
      <c r="F81" s="525"/>
      <c r="G81" s="32" t="s">
        <v>6</v>
      </c>
      <c r="H81" s="33"/>
      <c r="I81" s="34"/>
      <c r="J81" s="261">
        <v>376</v>
      </c>
      <c r="K81" s="261">
        <v>340</v>
      </c>
      <c r="L81" s="261">
        <v>296</v>
      </c>
      <c r="M81" s="261">
        <v>283</v>
      </c>
      <c r="N81" s="261">
        <v>288</v>
      </c>
      <c r="O81" s="261">
        <v>309</v>
      </c>
      <c r="P81" s="261">
        <v>301</v>
      </c>
      <c r="Q81" s="167">
        <v>302</v>
      </c>
      <c r="R81" s="221">
        <v>304</v>
      </c>
      <c r="S81" s="221">
        <v>341</v>
      </c>
      <c r="T81" s="346" t="s">
        <v>2</v>
      </c>
      <c r="AB81" s="182"/>
      <c r="AC81" s="182"/>
      <c r="AD81" s="182"/>
      <c r="AE81" s="182"/>
      <c r="AF81" s="182"/>
      <c r="AG81" s="182"/>
    </row>
    <row r="82" spans="3:33" x14ac:dyDescent="0.2">
      <c r="C82" s="20"/>
      <c r="D82" s="31"/>
      <c r="E82" s="564"/>
      <c r="F82" s="525"/>
      <c r="G82" s="211" t="s">
        <v>8</v>
      </c>
      <c r="H82" s="33"/>
      <c r="I82" s="34"/>
      <c r="J82" s="467">
        <v>65832</v>
      </c>
      <c r="K82" s="467">
        <v>62471</v>
      </c>
      <c r="L82" s="467">
        <v>55373</v>
      </c>
      <c r="M82" s="467">
        <v>51082</v>
      </c>
      <c r="N82" s="467">
        <v>46470</v>
      </c>
      <c r="O82" s="467">
        <v>46331</v>
      </c>
      <c r="P82" s="467">
        <v>45930</v>
      </c>
      <c r="Q82" s="466">
        <v>46384</v>
      </c>
      <c r="R82" s="494">
        <v>50263</v>
      </c>
      <c r="S82" s="494">
        <v>54464</v>
      </c>
      <c r="T82" s="468" t="s">
        <v>2</v>
      </c>
      <c r="AB82" s="182"/>
      <c r="AC82" s="182"/>
      <c r="AD82" s="182"/>
      <c r="AE82" s="182"/>
      <c r="AF82" s="182"/>
      <c r="AG82" s="182"/>
    </row>
    <row r="83" spans="3:33" x14ac:dyDescent="0.2">
      <c r="C83" s="20"/>
      <c r="D83" s="31"/>
      <c r="E83" s="564"/>
      <c r="F83" s="566"/>
      <c r="G83" s="83" t="s">
        <v>7</v>
      </c>
      <c r="H83" s="84"/>
      <c r="I83" s="85"/>
      <c r="J83" s="262">
        <v>177</v>
      </c>
      <c r="K83" s="262">
        <v>173</v>
      </c>
      <c r="L83" s="262">
        <v>169</v>
      </c>
      <c r="M83" s="262">
        <v>136</v>
      </c>
      <c r="N83" s="262">
        <v>139</v>
      </c>
      <c r="O83" s="262">
        <v>132</v>
      </c>
      <c r="P83" s="262">
        <v>157</v>
      </c>
      <c r="Q83" s="193">
        <v>143</v>
      </c>
      <c r="R83" s="495">
        <v>216</v>
      </c>
      <c r="S83" s="495">
        <v>274</v>
      </c>
      <c r="T83" s="347" t="s">
        <v>2</v>
      </c>
      <c r="AB83" s="182"/>
      <c r="AC83" s="182"/>
      <c r="AD83" s="182"/>
      <c r="AE83" s="182"/>
      <c r="AF83" s="182"/>
      <c r="AG83" s="182"/>
    </row>
    <row r="84" spans="3:33" x14ac:dyDescent="0.2">
      <c r="C84" s="20"/>
      <c r="D84" s="31"/>
      <c r="E84" s="564"/>
      <c r="F84" s="79" t="s">
        <v>9</v>
      </c>
      <c r="G84" s="80"/>
      <c r="H84" s="81"/>
      <c r="I84" s="82"/>
      <c r="J84" s="459">
        <v>10265</v>
      </c>
      <c r="K84" s="459">
        <v>9670</v>
      </c>
      <c r="L84" s="459">
        <v>8187</v>
      </c>
      <c r="M84" s="459">
        <v>7345</v>
      </c>
      <c r="N84" s="459">
        <v>6984</v>
      </c>
      <c r="O84" s="459">
        <v>6985</v>
      </c>
      <c r="P84" s="459">
        <v>7408</v>
      </c>
      <c r="Q84" s="458">
        <v>7436</v>
      </c>
      <c r="R84" s="436">
        <v>8146</v>
      </c>
      <c r="S84" s="436">
        <v>8927</v>
      </c>
      <c r="T84" s="460"/>
      <c r="AB84" s="182"/>
      <c r="AC84" s="182"/>
      <c r="AD84" s="182"/>
      <c r="AE84" s="182"/>
      <c r="AF84" s="182"/>
      <c r="AG84" s="182"/>
    </row>
    <row r="85" spans="3:33" x14ac:dyDescent="0.2">
      <c r="C85" s="20"/>
      <c r="D85" s="31"/>
      <c r="E85" s="564"/>
      <c r="F85" s="561" t="s">
        <v>3</v>
      </c>
      <c r="G85" s="27" t="s">
        <v>181</v>
      </c>
      <c r="H85" s="28"/>
      <c r="I85" s="29"/>
      <c r="J85" s="243">
        <v>9755</v>
      </c>
      <c r="K85" s="243">
        <v>9168</v>
      </c>
      <c r="L85" s="243">
        <v>7692</v>
      </c>
      <c r="M85" s="243">
        <v>6924</v>
      </c>
      <c r="N85" s="243">
        <v>6495</v>
      </c>
      <c r="O85" s="243">
        <v>6551</v>
      </c>
      <c r="P85" s="243">
        <v>6894</v>
      </c>
      <c r="Q85" s="105">
        <v>7020</v>
      </c>
      <c r="R85" s="493">
        <v>7639</v>
      </c>
      <c r="S85" s="493">
        <v>8334</v>
      </c>
      <c r="T85" s="345" t="s">
        <v>2</v>
      </c>
      <c r="U85" s="182"/>
      <c r="AB85" s="182"/>
      <c r="AC85" s="182"/>
      <c r="AD85" s="182"/>
      <c r="AE85" s="182"/>
      <c r="AF85" s="182"/>
      <c r="AG85" s="182"/>
    </row>
    <row r="86" spans="3:33" ht="13.5" thickBot="1" x14ac:dyDescent="0.25">
      <c r="C86" s="20"/>
      <c r="D86" s="31"/>
      <c r="E86" s="564"/>
      <c r="F86" s="569"/>
      <c r="G86" s="442" t="s">
        <v>10</v>
      </c>
      <c r="H86" s="443"/>
      <c r="I86" s="444"/>
      <c r="J86" s="470">
        <v>510</v>
      </c>
      <c r="K86" s="470">
        <v>502</v>
      </c>
      <c r="L86" s="470">
        <v>495</v>
      </c>
      <c r="M86" s="470">
        <v>421</v>
      </c>
      <c r="N86" s="470">
        <v>489</v>
      </c>
      <c r="O86" s="470">
        <v>434</v>
      </c>
      <c r="P86" s="470">
        <v>514</v>
      </c>
      <c r="Q86" s="469">
        <v>416</v>
      </c>
      <c r="R86" s="496">
        <v>507</v>
      </c>
      <c r="S86" s="496">
        <v>593</v>
      </c>
      <c r="T86" s="471" t="s">
        <v>2</v>
      </c>
      <c r="AB86" s="182"/>
      <c r="AC86" s="182"/>
      <c r="AD86" s="182"/>
      <c r="AE86" s="182"/>
      <c r="AF86" s="182"/>
      <c r="AG86" s="182"/>
    </row>
    <row r="87" spans="3:33" ht="13.5" thickBot="1" x14ac:dyDescent="0.25">
      <c r="C87" s="20"/>
      <c r="D87" s="480"/>
      <c r="E87" s="481" t="s">
        <v>100</v>
      </c>
      <c r="F87" s="481"/>
      <c r="G87" s="481"/>
      <c r="H87" s="482"/>
      <c r="I87" s="483"/>
      <c r="J87" s="464">
        <v>5933</v>
      </c>
      <c r="K87" s="464">
        <v>5377</v>
      </c>
      <c r="L87" s="464">
        <v>4516</v>
      </c>
      <c r="M87" s="464">
        <v>4145</v>
      </c>
      <c r="N87" s="464">
        <v>4024</v>
      </c>
      <c r="O87" s="464">
        <v>4176</v>
      </c>
      <c r="P87" s="464">
        <v>3716</v>
      </c>
      <c r="Q87" s="464">
        <v>3986</v>
      </c>
      <c r="R87" s="463">
        <v>4059</v>
      </c>
      <c r="S87" s="463">
        <v>4446</v>
      </c>
      <c r="T87" s="465" t="s">
        <v>2</v>
      </c>
      <c r="AB87" s="182"/>
      <c r="AC87" s="182"/>
      <c r="AD87" s="182"/>
      <c r="AE87" s="182"/>
      <c r="AF87" s="182"/>
      <c r="AG87" s="182"/>
    </row>
    <row r="88" spans="3:33" x14ac:dyDescent="0.2">
      <c r="C88" s="20"/>
      <c r="D88" s="31"/>
      <c r="E88" s="568" t="s">
        <v>3</v>
      </c>
      <c r="F88" s="445" t="s">
        <v>4</v>
      </c>
      <c r="G88" s="446"/>
      <c r="H88" s="447"/>
      <c r="I88" s="216"/>
      <c r="J88" s="269">
        <v>3323</v>
      </c>
      <c r="K88" s="269">
        <v>3096</v>
      </c>
      <c r="L88" s="269">
        <v>2481</v>
      </c>
      <c r="M88" s="269">
        <v>2130</v>
      </c>
      <c r="N88" s="269">
        <v>1953</v>
      </c>
      <c r="O88" s="269">
        <v>1914</v>
      </c>
      <c r="P88" s="269">
        <v>1581</v>
      </c>
      <c r="Q88" s="461">
        <v>1797</v>
      </c>
      <c r="R88" s="492">
        <v>1572</v>
      </c>
      <c r="S88" s="492">
        <v>1740</v>
      </c>
      <c r="T88" s="462" t="s">
        <v>2</v>
      </c>
      <c r="AB88" s="182"/>
      <c r="AC88" s="182"/>
      <c r="AD88" s="182"/>
      <c r="AE88" s="182"/>
      <c r="AF88" s="182"/>
      <c r="AG88" s="182"/>
    </row>
    <row r="89" spans="3:33" x14ac:dyDescent="0.2">
      <c r="C89" s="20"/>
      <c r="D89" s="31"/>
      <c r="E89" s="564"/>
      <c r="F89" s="561" t="s">
        <v>3</v>
      </c>
      <c r="G89" s="27" t="s">
        <v>5</v>
      </c>
      <c r="H89" s="28"/>
      <c r="I89" s="29"/>
      <c r="J89" s="243">
        <v>0</v>
      </c>
      <c r="K89" s="243">
        <v>0</v>
      </c>
      <c r="L89" s="243">
        <v>0</v>
      </c>
      <c r="M89" s="243">
        <v>0</v>
      </c>
      <c r="N89" s="243">
        <v>0</v>
      </c>
      <c r="O89" s="243">
        <v>0</v>
      </c>
      <c r="P89" s="243">
        <v>0</v>
      </c>
      <c r="Q89" s="105">
        <v>0</v>
      </c>
      <c r="R89" s="493">
        <v>0</v>
      </c>
      <c r="S89" s="493">
        <v>0</v>
      </c>
      <c r="T89" s="345" t="s">
        <v>2</v>
      </c>
      <c r="AB89" s="182"/>
      <c r="AC89" s="182"/>
      <c r="AD89" s="182"/>
      <c r="AE89" s="182"/>
      <c r="AF89" s="182"/>
      <c r="AG89" s="182"/>
    </row>
    <row r="90" spans="3:33" x14ac:dyDescent="0.2">
      <c r="C90" s="20"/>
      <c r="D90" s="31"/>
      <c r="E90" s="564"/>
      <c r="F90" s="525"/>
      <c r="G90" s="32" t="s">
        <v>6</v>
      </c>
      <c r="H90" s="33"/>
      <c r="I90" s="34"/>
      <c r="J90" s="261">
        <v>0</v>
      </c>
      <c r="K90" s="261">
        <v>0</v>
      </c>
      <c r="L90" s="261">
        <v>0</v>
      </c>
      <c r="M90" s="261">
        <v>0</v>
      </c>
      <c r="N90" s="261">
        <v>0</v>
      </c>
      <c r="O90" s="261">
        <v>0</v>
      </c>
      <c r="P90" s="261">
        <v>2</v>
      </c>
      <c r="Q90" s="167">
        <v>2</v>
      </c>
      <c r="R90" s="221">
        <v>18</v>
      </c>
      <c r="S90" s="221">
        <v>25</v>
      </c>
      <c r="T90" s="346" t="s">
        <v>2</v>
      </c>
      <c r="AB90" s="182"/>
      <c r="AC90" s="182"/>
      <c r="AD90" s="182"/>
      <c r="AE90" s="182"/>
      <c r="AF90" s="182"/>
      <c r="AG90" s="182"/>
    </row>
    <row r="91" spans="3:33" x14ac:dyDescent="0.2">
      <c r="C91" s="20"/>
      <c r="D91" s="31"/>
      <c r="E91" s="564"/>
      <c r="F91" s="525"/>
      <c r="G91" s="211" t="s">
        <v>8</v>
      </c>
      <c r="H91" s="33"/>
      <c r="I91" s="34"/>
      <c r="J91" s="467">
        <v>3202</v>
      </c>
      <c r="K91" s="467">
        <v>3039</v>
      </c>
      <c r="L91" s="467">
        <v>2373</v>
      </c>
      <c r="M91" s="467">
        <v>1995</v>
      </c>
      <c r="N91" s="467">
        <v>1804</v>
      </c>
      <c r="O91" s="467">
        <v>1736</v>
      </c>
      <c r="P91" s="467">
        <v>1395</v>
      </c>
      <c r="Q91" s="466">
        <v>1607</v>
      </c>
      <c r="R91" s="494">
        <v>1354</v>
      </c>
      <c r="S91" s="494">
        <v>1538</v>
      </c>
      <c r="T91" s="468" t="s">
        <v>2</v>
      </c>
      <c r="AB91" s="182"/>
      <c r="AC91" s="182"/>
      <c r="AD91" s="182"/>
      <c r="AE91" s="182"/>
      <c r="AF91" s="182"/>
      <c r="AG91" s="182"/>
    </row>
    <row r="92" spans="3:33" x14ac:dyDescent="0.2">
      <c r="C92" s="20"/>
      <c r="D92" s="31"/>
      <c r="E92" s="564"/>
      <c r="F92" s="566"/>
      <c r="G92" s="83" t="s">
        <v>7</v>
      </c>
      <c r="H92" s="84"/>
      <c r="I92" s="85"/>
      <c r="J92" s="262">
        <v>121</v>
      </c>
      <c r="K92" s="262">
        <v>57</v>
      </c>
      <c r="L92" s="262">
        <v>108</v>
      </c>
      <c r="M92" s="262">
        <v>135</v>
      </c>
      <c r="N92" s="262">
        <v>149</v>
      </c>
      <c r="O92" s="262">
        <v>178</v>
      </c>
      <c r="P92" s="262">
        <v>184</v>
      </c>
      <c r="Q92" s="193">
        <v>188</v>
      </c>
      <c r="R92" s="495">
        <v>200</v>
      </c>
      <c r="S92" s="495">
        <v>177</v>
      </c>
      <c r="T92" s="347" t="s">
        <v>2</v>
      </c>
      <c r="AB92" s="182"/>
      <c r="AC92" s="182"/>
      <c r="AD92" s="182"/>
      <c r="AE92" s="182"/>
      <c r="AF92" s="182"/>
      <c r="AG92" s="182"/>
    </row>
    <row r="93" spans="3:33" x14ac:dyDescent="0.2">
      <c r="C93" s="20"/>
      <c r="D93" s="31"/>
      <c r="E93" s="564"/>
      <c r="F93" s="79" t="s">
        <v>9</v>
      </c>
      <c r="G93" s="80"/>
      <c r="H93" s="81"/>
      <c r="I93" s="82"/>
      <c r="J93" s="459">
        <v>2610</v>
      </c>
      <c r="K93" s="459">
        <v>2281</v>
      </c>
      <c r="L93" s="459">
        <v>2035</v>
      </c>
      <c r="M93" s="459">
        <v>2015</v>
      </c>
      <c r="N93" s="459">
        <v>2071</v>
      </c>
      <c r="O93" s="459">
        <v>2262</v>
      </c>
      <c r="P93" s="459">
        <v>2135</v>
      </c>
      <c r="Q93" s="458">
        <v>2189</v>
      </c>
      <c r="R93" s="436">
        <v>2487</v>
      </c>
      <c r="S93" s="436">
        <v>2706</v>
      </c>
      <c r="T93" s="460"/>
      <c r="AB93" s="182"/>
      <c r="AC93" s="182"/>
      <c r="AD93" s="182"/>
      <c r="AE93" s="182"/>
      <c r="AF93" s="182"/>
      <c r="AG93" s="182"/>
    </row>
    <row r="94" spans="3:33" x14ac:dyDescent="0.2">
      <c r="C94" s="20"/>
      <c r="D94" s="31"/>
      <c r="E94" s="564"/>
      <c r="F94" s="561" t="s">
        <v>3</v>
      </c>
      <c r="G94" s="27" t="s">
        <v>181</v>
      </c>
      <c r="H94" s="28"/>
      <c r="I94" s="29"/>
      <c r="J94" s="243">
        <v>2610</v>
      </c>
      <c r="K94" s="243">
        <v>2265</v>
      </c>
      <c r="L94" s="243">
        <v>1989</v>
      </c>
      <c r="M94" s="243">
        <v>1965</v>
      </c>
      <c r="N94" s="243">
        <v>1994</v>
      </c>
      <c r="O94" s="243">
        <v>2127</v>
      </c>
      <c r="P94" s="243">
        <v>2083</v>
      </c>
      <c r="Q94" s="105">
        <v>2090</v>
      </c>
      <c r="R94" s="493">
        <v>2420</v>
      </c>
      <c r="S94" s="493">
        <v>2604</v>
      </c>
      <c r="T94" s="345" t="s">
        <v>2</v>
      </c>
      <c r="U94" s="182"/>
      <c r="AB94" s="182"/>
      <c r="AC94" s="182"/>
      <c r="AD94" s="182"/>
      <c r="AE94" s="182"/>
      <c r="AF94" s="182"/>
      <c r="AG94" s="182"/>
    </row>
    <row r="95" spans="3:33" ht="13.5" thickBot="1" x14ac:dyDescent="0.25">
      <c r="C95" s="20"/>
      <c r="D95" s="31"/>
      <c r="E95" s="564"/>
      <c r="F95" s="569"/>
      <c r="G95" s="442" t="s">
        <v>10</v>
      </c>
      <c r="H95" s="443"/>
      <c r="I95" s="444"/>
      <c r="J95" s="470">
        <v>0</v>
      </c>
      <c r="K95" s="470">
        <v>16</v>
      </c>
      <c r="L95" s="470">
        <v>46</v>
      </c>
      <c r="M95" s="470">
        <v>50</v>
      </c>
      <c r="N95" s="470">
        <v>77</v>
      </c>
      <c r="O95" s="470">
        <v>135</v>
      </c>
      <c r="P95" s="470">
        <v>52</v>
      </c>
      <c r="Q95" s="469">
        <v>99</v>
      </c>
      <c r="R95" s="496">
        <v>67</v>
      </c>
      <c r="S95" s="496">
        <v>102</v>
      </c>
      <c r="T95" s="471" t="s">
        <v>2</v>
      </c>
      <c r="AB95" s="182"/>
      <c r="AC95" s="182"/>
      <c r="AD95" s="182"/>
      <c r="AE95" s="182"/>
      <c r="AF95" s="182"/>
      <c r="AG95" s="182"/>
    </row>
    <row r="96" spans="3:33" ht="13.5" x14ac:dyDescent="0.25">
      <c r="D96" s="54"/>
      <c r="E96" s="55"/>
      <c r="F96" s="55"/>
      <c r="G96" s="55"/>
      <c r="H96" s="55"/>
      <c r="I96" s="54"/>
      <c r="J96" s="54"/>
      <c r="K96" s="54"/>
      <c r="L96" s="54"/>
      <c r="M96" s="54"/>
      <c r="N96" s="54"/>
      <c r="O96" s="54"/>
      <c r="P96" s="54"/>
      <c r="Q96" s="54"/>
      <c r="R96" s="43"/>
      <c r="S96" s="43"/>
      <c r="T96" s="43" t="s">
        <v>175</v>
      </c>
    </row>
  </sheetData>
  <mergeCells count="45">
    <mergeCell ref="S7:S10"/>
    <mergeCell ref="T7:T10"/>
    <mergeCell ref="M7:M10"/>
    <mergeCell ref="J7:J10"/>
    <mergeCell ref="L7:L10"/>
    <mergeCell ref="O7:O10"/>
    <mergeCell ref="N7:N10"/>
    <mergeCell ref="K7:K10"/>
    <mergeCell ref="Q7:Q10"/>
    <mergeCell ref="R7:R10"/>
    <mergeCell ref="P7:P10"/>
    <mergeCell ref="F76:F77"/>
    <mergeCell ref="E88:E95"/>
    <mergeCell ref="F89:F92"/>
    <mergeCell ref="F80:F83"/>
    <mergeCell ref="E60:E67"/>
    <mergeCell ref="E79:E86"/>
    <mergeCell ref="F61:F64"/>
    <mergeCell ref="E70:E77"/>
    <mergeCell ref="F71:F74"/>
    <mergeCell ref="F85:F86"/>
    <mergeCell ref="F94:F95"/>
    <mergeCell ref="F66:F67"/>
    <mergeCell ref="E31:H31"/>
    <mergeCell ref="E41:H41"/>
    <mergeCell ref="E50:H50"/>
    <mergeCell ref="F33:F36"/>
    <mergeCell ref="E59:H59"/>
    <mergeCell ref="F38:F39"/>
    <mergeCell ref="F48:F49"/>
    <mergeCell ref="F57:F58"/>
    <mergeCell ref="E51:E58"/>
    <mergeCell ref="E42:E49"/>
    <mergeCell ref="E32:E39"/>
    <mergeCell ref="F52:F55"/>
    <mergeCell ref="F43:F46"/>
    <mergeCell ref="D7:I11"/>
    <mergeCell ref="F15:F18"/>
    <mergeCell ref="E23:E30"/>
    <mergeCell ref="F24:F27"/>
    <mergeCell ref="E14:E21"/>
    <mergeCell ref="E13:H13"/>
    <mergeCell ref="F20:F21"/>
    <mergeCell ref="F29:F30"/>
    <mergeCell ref="E22:H22"/>
  </mergeCells>
  <phoneticPr fontId="0" type="noConversion"/>
  <conditionalFormatting sqref="D6">
    <cfRule type="cellIs" dxfId="49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8" priority="2" stopIfTrue="1">
      <formula>#REF!=" "</formula>
    </cfRule>
  </conditionalFormatting>
  <conditionalFormatting sqref="R96:T96">
    <cfRule type="expression" dxfId="4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77" min="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O81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42578125" style="46" customWidth="1"/>
    <col min="5" max="5" width="2.140625" style="46" customWidth="1"/>
    <col min="6" max="6" width="2.42578125" style="46" customWidth="1"/>
    <col min="7" max="7" width="11.7109375" style="46" customWidth="1"/>
    <col min="8" max="8" width="11.85546875" style="46" customWidth="1"/>
    <col min="9" max="9" width="3.42578125" style="46" customWidth="1"/>
    <col min="10" max="20" width="8.140625" style="46" customWidth="1"/>
    <col min="21" max="24" width="11.85546875" style="46" customWidth="1"/>
    <col min="25" max="16384" width="9.140625" style="46"/>
  </cols>
  <sheetData>
    <row r="1" spans="3:41" hidden="1" x14ac:dyDescent="0.2"/>
    <row r="2" spans="3:41" hidden="1" x14ac:dyDescent="0.2"/>
    <row r="3" spans="3:41" ht="9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3:41" s="47" customFormat="1" ht="15.75" x14ac:dyDescent="0.2">
      <c r="C4" s="113"/>
      <c r="D4" s="114" t="s">
        <v>81</v>
      </c>
      <c r="E4" s="114"/>
      <c r="F4" s="114"/>
      <c r="G4" s="114"/>
      <c r="H4" s="115" t="s">
        <v>124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3:41" s="47" customFormat="1" ht="15.75" x14ac:dyDescent="0.2">
      <c r="C5" s="113"/>
      <c r="D5" s="117" t="s">
        <v>218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3:41" s="50" customFormat="1" ht="12.75" customHeight="1" thickBot="1" x14ac:dyDescent="0.25">
      <c r="C6" s="119"/>
      <c r="D6" s="17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3:41" ht="6" customHeight="1" x14ac:dyDescent="0.2">
      <c r="C7" s="123"/>
      <c r="D7" s="576" t="s">
        <v>60</v>
      </c>
      <c r="E7" s="577"/>
      <c r="F7" s="577"/>
      <c r="G7" s="577"/>
      <c r="H7" s="577"/>
      <c r="I7" s="578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40" t="s">
        <v>198</v>
      </c>
      <c r="S7" s="540" t="s">
        <v>202</v>
      </c>
      <c r="T7" s="538" t="s">
        <v>213</v>
      </c>
    </row>
    <row r="8" spans="3:41" ht="6" customHeight="1" x14ac:dyDescent="0.2">
      <c r="C8" s="123"/>
      <c r="D8" s="579"/>
      <c r="E8" s="580"/>
      <c r="F8" s="580"/>
      <c r="G8" s="580"/>
      <c r="H8" s="580"/>
      <c r="I8" s="581"/>
      <c r="J8" s="537"/>
      <c r="K8" s="537"/>
      <c r="L8" s="537"/>
      <c r="M8" s="537"/>
      <c r="N8" s="537"/>
      <c r="O8" s="537"/>
      <c r="P8" s="537"/>
      <c r="Q8" s="541"/>
      <c r="R8" s="541"/>
      <c r="S8" s="541"/>
      <c r="T8" s="539"/>
    </row>
    <row r="9" spans="3:41" ht="6" customHeight="1" x14ac:dyDescent="0.2">
      <c r="C9" s="123"/>
      <c r="D9" s="579"/>
      <c r="E9" s="580"/>
      <c r="F9" s="580"/>
      <c r="G9" s="580"/>
      <c r="H9" s="580"/>
      <c r="I9" s="581"/>
      <c r="J9" s="537"/>
      <c r="K9" s="537"/>
      <c r="L9" s="537"/>
      <c r="M9" s="537"/>
      <c r="N9" s="537"/>
      <c r="O9" s="537"/>
      <c r="P9" s="537"/>
      <c r="Q9" s="541"/>
      <c r="R9" s="541"/>
      <c r="S9" s="541"/>
      <c r="T9" s="539"/>
    </row>
    <row r="10" spans="3:41" ht="6" customHeight="1" x14ac:dyDescent="0.2">
      <c r="C10" s="123"/>
      <c r="D10" s="579"/>
      <c r="E10" s="580"/>
      <c r="F10" s="580"/>
      <c r="G10" s="580"/>
      <c r="H10" s="580"/>
      <c r="I10" s="581"/>
      <c r="J10" s="537"/>
      <c r="K10" s="537"/>
      <c r="L10" s="537"/>
      <c r="M10" s="537"/>
      <c r="N10" s="537"/>
      <c r="O10" s="537"/>
      <c r="P10" s="537"/>
      <c r="Q10" s="541"/>
      <c r="R10" s="541"/>
      <c r="S10" s="541"/>
      <c r="T10" s="539"/>
    </row>
    <row r="11" spans="3:41" ht="15" customHeight="1" thickBot="1" x14ac:dyDescent="0.25">
      <c r="C11" s="123"/>
      <c r="D11" s="582"/>
      <c r="E11" s="583"/>
      <c r="F11" s="583"/>
      <c r="G11" s="583"/>
      <c r="H11" s="583"/>
      <c r="I11" s="584"/>
      <c r="J11" s="154"/>
      <c r="K11" s="154"/>
      <c r="L11" s="154"/>
      <c r="M11" s="154"/>
      <c r="N11" s="154"/>
      <c r="O11" s="154"/>
      <c r="P11" s="154"/>
      <c r="Q11" s="19"/>
      <c r="R11" s="19"/>
      <c r="S11" s="19"/>
      <c r="T11" s="324"/>
    </row>
    <row r="12" spans="3:41" ht="14.25" thickTop="1" thickBot="1" x14ac:dyDescent="0.25">
      <c r="C12" s="123"/>
      <c r="D12" s="124" t="s">
        <v>57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360"/>
      <c r="R12" s="499"/>
      <c r="S12" s="499"/>
      <c r="T12" s="126"/>
    </row>
    <row r="13" spans="3:41" x14ac:dyDescent="0.2">
      <c r="C13" s="127"/>
      <c r="D13" s="128"/>
      <c r="E13" s="129" t="s">
        <v>1</v>
      </c>
      <c r="F13" s="129"/>
      <c r="G13" s="129"/>
      <c r="H13" s="130"/>
      <c r="I13" s="131"/>
      <c r="J13" s="254">
        <v>366255</v>
      </c>
      <c r="K13" s="254">
        <v>339741</v>
      </c>
      <c r="L13" s="254">
        <v>320265</v>
      </c>
      <c r="M13" s="254">
        <v>307876</v>
      </c>
      <c r="N13" s="254">
        <v>299062</v>
      </c>
      <c r="O13" s="254">
        <v>295855</v>
      </c>
      <c r="P13" s="254">
        <v>291981</v>
      </c>
      <c r="Q13" s="159">
        <v>290681</v>
      </c>
      <c r="R13" s="159">
        <v>293113</v>
      </c>
      <c r="S13" s="159">
        <v>301107</v>
      </c>
      <c r="T13" s="351">
        <v>312933</v>
      </c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8"/>
      <c r="AH13" s="182"/>
      <c r="AI13" s="182"/>
      <c r="AJ13" s="182"/>
      <c r="AK13" s="182"/>
      <c r="AL13" s="182"/>
      <c r="AM13" s="182"/>
      <c r="AN13" s="182"/>
      <c r="AO13" s="182"/>
    </row>
    <row r="14" spans="3:41" x14ac:dyDescent="0.2">
      <c r="C14" s="127"/>
      <c r="D14" s="132"/>
      <c r="E14" s="572" t="s">
        <v>3</v>
      </c>
      <c r="F14" s="137" t="s">
        <v>62</v>
      </c>
      <c r="G14" s="133"/>
      <c r="H14" s="134"/>
      <c r="I14" s="135"/>
      <c r="J14" s="255">
        <v>2053</v>
      </c>
      <c r="K14" s="255">
        <v>1965</v>
      </c>
      <c r="L14" s="255">
        <v>1965</v>
      </c>
      <c r="M14" s="255">
        <v>2040</v>
      </c>
      <c r="N14" s="255">
        <v>2201</v>
      </c>
      <c r="O14" s="255">
        <v>2404</v>
      </c>
      <c r="P14" s="255">
        <v>2612</v>
      </c>
      <c r="Q14" s="160">
        <v>2723</v>
      </c>
      <c r="R14" s="160">
        <v>2719</v>
      </c>
      <c r="S14" s="160">
        <v>2720</v>
      </c>
      <c r="T14" s="352">
        <v>2763</v>
      </c>
      <c r="U14" s="305"/>
      <c r="V14" s="206"/>
      <c r="W14" s="206"/>
      <c r="X14" s="206"/>
      <c r="Y14" s="206"/>
      <c r="Z14" s="206"/>
      <c r="AA14" s="206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</row>
    <row r="15" spans="3:41" ht="15" x14ac:dyDescent="0.2">
      <c r="C15" s="127"/>
      <c r="D15" s="136"/>
      <c r="E15" s="575"/>
      <c r="F15" s="176" t="s">
        <v>147</v>
      </c>
      <c r="G15" s="137"/>
      <c r="H15" s="138"/>
      <c r="I15" s="139"/>
      <c r="J15" s="256">
        <v>103685</v>
      </c>
      <c r="K15" s="256">
        <v>100558</v>
      </c>
      <c r="L15" s="256">
        <v>97491</v>
      </c>
      <c r="M15" s="256">
        <v>94759</v>
      </c>
      <c r="N15" s="256">
        <v>91841</v>
      </c>
      <c r="O15" s="256">
        <v>89467</v>
      </c>
      <c r="P15" s="256">
        <v>87437</v>
      </c>
      <c r="Q15" s="161">
        <v>86590</v>
      </c>
      <c r="R15" s="161">
        <v>88783</v>
      </c>
      <c r="S15" s="161">
        <v>90641</v>
      </c>
      <c r="T15" s="353">
        <v>91256</v>
      </c>
      <c r="U15" s="305"/>
      <c r="V15" s="206"/>
      <c r="W15" s="206"/>
      <c r="X15" s="206"/>
      <c r="Y15" s="206"/>
      <c r="Z15" s="206"/>
      <c r="AA15" s="206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</row>
    <row r="16" spans="3:41" ht="15" x14ac:dyDescent="0.2">
      <c r="C16" s="127"/>
      <c r="D16" s="136"/>
      <c r="E16" s="575"/>
      <c r="F16" s="177" t="s">
        <v>148</v>
      </c>
      <c r="G16" s="137"/>
      <c r="H16" s="138"/>
      <c r="I16" s="139"/>
      <c r="J16" s="257">
        <v>224035</v>
      </c>
      <c r="K16" s="257">
        <v>207052</v>
      </c>
      <c r="L16" s="257">
        <v>194326</v>
      </c>
      <c r="M16" s="257">
        <v>188319</v>
      </c>
      <c r="N16" s="257">
        <v>184583</v>
      </c>
      <c r="O16" s="257">
        <v>185006</v>
      </c>
      <c r="P16" s="257">
        <v>185446</v>
      </c>
      <c r="Q16" s="175">
        <v>186565</v>
      </c>
      <c r="R16" s="175">
        <v>188091</v>
      </c>
      <c r="S16" s="175">
        <v>194208</v>
      </c>
      <c r="T16" s="354">
        <v>203962</v>
      </c>
      <c r="U16" s="305"/>
      <c r="V16" s="206"/>
      <c r="W16" s="206"/>
      <c r="X16" s="206"/>
      <c r="Y16" s="206"/>
      <c r="Z16" s="206"/>
      <c r="AA16" s="206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</row>
    <row r="17" spans="3:39" ht="13.5" thickBot="1" x14ac:dyDescent="0.25">
      <c r="C17" s="127"/>
      <c r="D17" s="136"/>
      <c r="E17" s="575"/>
      <c r="F17" s="174" t="s">
        <v>63</v>
      </c>
      <c r="G17" s="137"/>
      <c r="H17" s="138"/>
      <c r="I17" s="139"/>
      <c r="J17" s="258">
        <v>36482</v>
      </c>
      <c r="K17" s="258">
        <v>30166</v>
      </c>
      <c r="L17" s="258">
        <v>26483</v>
      </c>
      <c r="M17" s="258">
        <v>22758</v>
      </c>
      <c r="N17" s="258">
        <v>20437</v>
      </c>
      <c r="O17" s="258">
        <v>18978</v>
      </c>
      <c r="P17" s="258">
        <v>16486</v>
      </c>
      <c r="Q17" s="162">
        <v>14803</v>
      </c>
      <c r="R17" s="162">
        <v>13520</v>
      </c>
      <c r="S17" s="162">
        <v>13538</v>
      </c>
      <c r="T17" s="355">
        <v>14952</v>
      </c>
      <c r="U17" s="305"/>
      <c r="V17" s="206"/>
      <c r="W17" s="206"/>
      <c r="X17" s="206"/>
      <c r="Y17" s="206"/>
      <c r="Z17" s="206"/>
      <c r="AA17" s="206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</row>
    <row r="18" spans="3:39" x14ac:dyDescent="0.2">
      <c r="C18" s="127"/>
      <c r="D18" s="140"/>
      <c r="E18" s="141" t="s">
        <v>110</v>
      </c>
      <c r="F18" s="141"/>
      <c r="G18" s="141"/>
      <c r="H18" s="142"/>
      <c r="I18" s="143"/>
      <c r="J18" s="251">
        <v>309116</v>
      </c>
      <c r="K18" s="251">
        <v>287835</v>
      </c>
      <c r="L18" s="251">
        <v>271421</v>
      </c>
      <c r="M18" s="251">
        <v>259919</v>
      </c>
      <c r="N18" s="251">
        <v>251477</v>
      </c>
      <c r="O18" s="251">
        <v>247164</v>
      </c>
      <c r="P18" s="251">
        <v>242815</v>
      </c>
      <c r="Q18" s="168">
        <v>241889</v>
      </c>
      <c r="R18" s="168">
        <v>243151</v>
      </c>
      <c r="S18" s="168">
        <v>249160</v>
      </c>
      <c r="T18" s="356">
        <v>257512</v>
      </c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</row>
    <row r="19" spans="3:39" x14ac:dyDescent="0.2">
      <c r="C19" s="127"/>
      <c r="D19" s="132"/>
      <c r="E19" s="572" t="s">
        <v>3</v>
      </c>
      <c r="F19" s="137" t="s">
        <v>62</v>
      </c>
      <c r="G19" s="133"/>
      <c r="H19" s="134"/>
      <c r="I19" s="135"/>
      <c r="J19" s="255">
        <v>1709</v>
      </c>
      <c r="K19" s="255">
        <v>1626</v>
      </c>
      <c r="L19" s="255">
        <v>1578</v>
      </c>
      <c r="M19" s="255">
        <v>1619</v>
      </c>
      <c r="N19" s="255">
        <v>1714</v>
      </c>
      <c r="O19" s="255">
        <v>1749</v>
      </c>
      <c r="P19" s="255">
        <v>1811</v>
      </c>
      <c r="Q19" s="160">
        <v>1885</v>
      </c>
      <c r="R19" s="160">
        <v>1871</v>
      </c>
      <c r="S19" s="160">
        <v>1856</v>
      </c>
      <c r="T19" s="352">
        <v>1827</v>
      </c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</row>
    <row r="20" spans="3:39" x14ac:dyDescent="0.2">
      <c r="C20" s="127"/>
      <c r="D20" s="136"/>
      <c r="E20" s="573"/>
      <c r="F20" s="176" t="s">
        <v>105</v>
      </c>
      <c r="G20" s="137"/>
      <c r="H20" s="138"/>
      <c r="I20" s="139"/>
      <c r="J20" s="256">
        <v>93144</v>
      </c>
      <c r="K20" s="256">
        <v>89932</v>
      </c>
      <c r="L20" s="256">
        <v>87079</v>
      </c>
      <c r="M20" s="256">
        <v>84733</v>
      </c>
      <c r="N20" s="256">
        <v>82060</v>
      </c>
      <c r="O20" s="256">
        <v>79428</v>
      </c>
      <c r="P20" s="256">
        <v>77215</v>
      </c>
      <c r="Q20" s="161">
        <v>76775</v>
      </c>
      <c r="R20" s="161">
        <v>78591</v>
      </c>
      <c r="S20" s="161">
        <v>80404</v>
      </c>
      <c r="T20" s="353">
        <v>81038</v>
      </c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</row>
    <row r="21" spans="3:39" x14ac:dyDescent="0.2">
      <c r="C21" s="127"/>
      <c r="D21" s="136"/>
      <c r="E21" s="573"/>
      <c r="F21" s="177" t="s">
        <v>65</v>
      </c>
      <c r="G21" s="137"/>
      <c r="H21" s="138"/>
      <c r="I21" s="139"/>
      <c r="J21" s="257">
        <v>187900</v>
      </c>
      <c r="K21" s="257">
        <v>173959</v>
      </c>
      <c r="L21" s="257">
        <v>162794</v>
      </c>
      <c r="M21" s="257">
        <v>156249</v>
      </c>
      <c r="N21" s="257">
        <v>152318</v>
      </c>
      <c r="O21" s="257">
        <v>151691</v>
      </c>
      <c r="P21" s="257">
        <v>151523</v>
      </c>
      <c r="Q21" s="175">
        <v>152258</v>
      </c>
      <c r="R21" s="175">
        <v>152847</v>
      </c>
      <c r="S21" s="175">
        <v>157099</v>
      </c>
      <c r="T21" s="354">
        <v>163761</v>
      </c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</row>
    <row r="22" spans="3:39" ht="13.5" thickBot="1" x14ac:dyDescent="0.25">
      <c r="C22" s="127"/>
      <c r="D22" s="136"/>
      <c r="E22" s="573"/>
      <c r="F22" s="174" t="s">
        <v>63</v>
      </c>
      <c r="G22" s="137"/>
      <c r="H22" s="138"/>
      <c r="I22" s="139"/>
      <c r="J22" s="258">
        <v>26363</v>
      </c>
      <c r="K22" s="258">
        <v>22318</v>
      </c>
      <c r="L22" s="258">
        <v>19970</v>
      </c>
      <c r="M22" s="258">
        <v>17318</v>
      </c>
      <c r="N22" s="258">
        <v>15385</v>
      </c>
      <c r="O22" s="258">
        <v>14296</v>
      </c>
      <c r="P22" s="258">
        <v>12266</v>
      </c>
      <c r="Q22" s="162">
        <v>10971</v>
      </c>
      <c r="R22" s="162">
        <v>9842</v>
      </c>
      <c r="S22" s="162">
        <v>9801</v>
      </c>
      <c r="T22" s="355">
        <v>10886</v>
      </c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</row>
    <row r="23" spans="3:39" x14ac:dyDescent="0.2">
      <c r="C23" s="127"/>
      <c r="D23" s="140"/>
      <c r="E23" s="141" t="s">
        <v>182</v>
      </c>
      <c r="F23" s="141"/>
      <c r="G23" s="141"/>
      <c r="H23" s="142"/>
      <c r="I23" s="143"/>
      <c r="J23" s="252">
        <v>54667</v>
      </c>
      <c r="K23" s="252">
        <v>49288</v>
      </c>
      <c r="L23" s="252">
        <v>46209</v>
      </c>
      <c r="M23" s="252">
        <v>45241</v>
      </c>
      <c r="N23" s="252">
        <v>44799</v>
      </c>
      <c r="O23" s="252">
        <v>45808</v>
      </c>
      <c r="P23" s="252">
        <v>46254</v>
      </c>
      <c r="Q23" s="170">
        <v>45851</v>
      </c>
      <c r="R23" s="170">
        <v>46999</v>
      </c>
      <c r="S23" s="170">
        <v>48834</v>
      </c>
      <c r="T23" s="357">
        <v>51979</v>
      </c>
      <c r="U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</row>
    <row r="24" spans="3:39" x14ac:dyDescent="0.2">
      <c r="C24" s="127"/>
      <c r="D24" s="132"/>
      <c r="E24" s="572" t="s">
        <v>3</v>
      </c>
      <c r="F24" s="137" t="s">
        <v>62</v>
      </c>
      <c r="G24" s="133"/>
      <c r="H24" s="134"/>
      <c r="I24" s="135"/>
      <c r="J24" s="255">
        <v>182</v>
      </c>
      <c r="K24" s="255">
        <v>157</v>
      </c>
      <c r="L24" s="255">
        <v>178</v>
      </c>
      <c r="M24" s="255">
        <v>199</v>
      </c>
      <c r="N24" s="255">
        <v>256</v>
      </c>
      <c r="O24" s="255">
        <v>396</v>
      </c>
      <c r="P24" s="255">
        <v>544</v>
      </c>
      <c r="Q24" s="160">
        <v>618</v>
      </c>
      <c r="R24" s="160">
        <v>599</v>
      </c>
      <c r="S24" s="160">
        <v>631</v>
      </c>
      <c r="T24" s="352">
        <v>702</v>
      </c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</row>
    <row r="25" spans="3:39" x14ac:dyDescent="0.2">
      <c r="C25" s="127"/>
      <c r="D25" s="136"/>
      <c r="E25" s="573"/>
      <c r="F25" s="176" t="s">
        <v>105</v>
      </c>
      <c r="G25" s="137"/>
      <c r="H25" s="138"/>
      <c r="I25" s="139"/>
      <c r="J25" s="256">
        <v>10217</v>
      </c>
      <c r="K25" s="256">
        <v>10287</v>
      </c>
      <c r="L25" s="256">
        <v>10083</v>
      </c>
      <c r="M25" s="256">
        <v>9696</v>
      </c>
      <c r="N25" s="256">
        <v>9475</v>
      </c>
      <c r="O25" s="256">
        <v>9725</v>
      </c>
      <c r="P25" s="256">
        <v>9917</v>
      </c>
      <c r="Q25" s="161">
        <v>9489</v>
      </c>
      <c r="R25" s="161">
        <v>9832</v>
      </c>
      <c r="S25" s="161">
        <v>9852</v>
      </c>
      <c r="T25" s="353">
        <v>9780</v>
      </c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</row>
    <row r="26" spans="3:39" x14ac:dyDescent="0.2">
      <c r="C26" s="127"/>
      <c r="D26" s="136"/>
      <c r="E26" s="573"/>
      <c r="F26" s="177" t="s">
        <v>65</v>
      </c>
      <c r="G26" s="137"/>
      <c r="H26" s="138"/>
      <c r="I26" s="139"/>
      <c r="J26" s="257">
        <v>34202</v>
      </c>
      <c r="K26" s="257">
        <v>31061</v>
      </c>
      <c r="L26" s="257">
        <v>29493</v>
      </c>
      <c r="M26" s="257">
        <v>29969</v>
      </c>
      <c r="N26" s="257">
        <v>30103</v>
      </c>
      <c r="O26" s="257">
        <v>31089</v>
      </c>
      <c r="P26" s="257">
        <v>31647</v>
      </c>
      <c r="Q26" s="175">
        <v>31992</v>
      </c>
      <c r="R26" s="175">
        <v>32987</v>
      </c>
      <c r="S26" s="175">
        <v>34704</v>
      </c>
      <c r="T26" s="354">
        <v>37535</v>
      </c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</row>
    <row r="27" spans="3:39" ht="13.5" thickBot="1" x14ac:dyDescent="0.25">
      <c r="C27" s="127"/>
      <c r="D27" s="136"/>
      <c r="E27" s="573"/>
      <c r="F27" s="179" t="s">
        <v>63</v>
      </c>
      <c r="G27" s="137"/>
      <c r="H27" s="138"/>
      <c r="I27" s="139"/>
      <c r="J27" s="258">
        <v>10066</v>
      </c>
      <c r="K27" s="258">
        <v>7783</v>
      </c>
      <c r="L27" s="258">
        <v>6455</v>
      </c>
      <c r="M27" s="258">
        <v>5377</v>
      </c>
      <c r="N27" s="258">
        <v>4965</v>
      </c>
      <c r="O27" s="258">
        <v>4598</v>
      </c>
      <c r="P27" s="258">
        <v>4146</v>
      </c>
      <c r="Q27" s="162">
        <v>3752</v>
      </c>
      <c r="R27" s="162">
        <v>3581</v>
      </c>
      <c r="S27" s="162">
        <v>3647</v>
      </c>
      <c r="T27" s="355">
        <v>3962</v>
      </c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</row>
    <row r="28" spans="3:39" x14ac:dyDescent="0.2">
      <c r="C28" s="127"/>
      <c r="D28" s="144"/>
      <c r="E28" s="145" t="s">
        <v>111</v>
      </c>
      <c r="F28" s="178"/>
      <c r="G28" s="145"/>
      <c r="H28" s="146"/>
      <c r="I28" s="147"/>
      <c r="J28" s="246">
        <v>2472</v>
      </c>
      <c r="K28" s="246">
        <v>2618</v>
      </c>
      <c r="L28" s="246">
        <v>2635</v>
      </c>
      <c r="M28" s="246">
        <v>2716</v>
      </c>
      <c r="N28" s="246">
        <v>2786</v>
      </c>
      <c r="O28" s="246">
        <v>2883</v>
      </c>
      <c r="P28" s="246">
        <v>2912</v>
      </c>
      <c r="Q28" s="172">
        <v>2941</v>
      </c>
      <c r="R28" s="172">
        <v>2963</v>
      </c>
      <c r="S28" s="172">
        <v>3113</v>
      </c>
      <c r="T28" s="358">
        <v>3442</v>
      </c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</row>
    <row r="29" spans="3:39" x14ac:dyDescent="0.2">
      <c r="C29" s="127"/>
      <c r="D29" s="132"/>
      <c r="E29" s="572" t="s">
        <v>3</v>
      </c>
      <c r="F29" s="174" t="s">
        <v>62</v>
      </c>
      <c r="G29" s="133"/>
      <c r="H29" s="134"/>
      <c r="I29" s="135"/>
      <c r="J29" s="259">
        <v>162</v>
      </c>
      <c r="K29" s="259">
        <v>182</v>
      </c>
      <c r="L29" s="259">
        <v>209</v>
      </c>
      <c r="M29" s="259">
        <v>222</v>
      </c>
      <c r="N29" s="259">
        <v>231</v>
      </c>
      <c r="O29" s="259">
        <v>259</v>
      </c>
      <c r="P29" s="259">
        <v>257</v>
      </c>
      <c r="Q29" s="163">
        <v>220</v>
      </c>
      <c r="R29" s="163">
        <v>249</v>
      </c>
      <c r="S29" s="163">
        <v>233</v>
      </c>
      <c r="T29" s="359">
        <v>234</v>
      </c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</row>
    <row r="30" spans="3:39" x14ac:dyDescent="0.2">
      <c r="C30" s="127"/>
      <c r="D30" s="136"/>
      <c r="E30" s="574"/>
      <c r="F30" s="176" t="s">
        <v>105</v>
      </c>
      <c r="G30" s="137"/>
      <c r="H30" s="138"/>
      <c r="I30" s="139"/>
      <c r="J30" s="256">
        <v>324</v>
      </c>
      <c r="K30" s="256">
        <v>339</v>
      </c>
      <c r="L30" s="256">
        <v>329</v>
      </c>
      <c r="M30" s="256">
        <v>330</v>
      </c>
      <c r="N30" s="256">
        <v>306</v>
      </c>
      <c r="O30" s="256">
        <v>314</v>
      </c>
      <c r="P30" s="256">
        <v>305</v>
      </c>
      <c r="Q30" s="161">
        <v>326</v>
      </c>
      <c r="R30" s="161">
        <v>360</v>
      </c>
      <c r="S30" s="161">
        <v>385</v>
      </c>
      <c r="T30" s="353">
        <v>438</v>
      </c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</row>
    <row r="31" spans="3:39" x14ac:dyDescent="0.2">
      <c r="C31" s="127"/>
      <c r="D31" s="136"/>
      <c r="E31" s="574"/>
      <c r="F31" s="177" t="s">
        <v>65</v>
      </c>
      <c r="G31" s="137"/>
      <c r="H31" s="138"/>
      <c r="I31" s="139"/>
      <c r="J31" s="257">
        <v>1933</v>
      </c>
      <c r="K31" s="257">
        <v>2032</v>
      </c>
      <c r="L31" s="257">
        <v>2039</v>
      </c>
      <c r="M31" s="257">
        <v>2101</v>
      </c>
      <c r="N31" s="257">
        <v>2162</v>
      </c>
      <c r="O31" s="257">
        <v>2226</v>
      </c>
      <c r="P31" s="257">
        <v>2276</v>
      </c>
      <c r="Q31" s="175">
        <v>2315</v>
      </c>
      <c r="R31" s="175">
        <v>2257</v>
      </c>
      <c r="S31" s="175">
        <v>2405</v>
      </c>
      <c r="T31" s="354">
        <v>2666</v>
      </c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</row>
    <row r="32" spans="3:39" ht="13.5" thickBot="1" x14ac:dyDescent="0.25">
      <c r="C32" s="127"/>
      <c r="D32" s="136"/>
      <c r="E32" s="574"/>
      <c r="F32" s="174" t="s">
        <v>63</v>
      </c>
      <c r="G32" s="137"/>
      <c r="H32" s="138"/>
      <c r="I32" s="139"/>
      <c r="J32" s="258">
        <v>53</v>
      </c>
      <c r="K32" s="258">
        <v>65</v>
      </c>
      <c r="L32" s="258">
        <v>58</v>
      </c>
      <c r="M32" s="258">
        <v>63</v>
      </c>
      <c r="N32" s="258">
        <v>87</v>
      </c>
      <c r="O32" s="258">
        <v>84</v>
      </c>
      <c r="P32" s="258">
        <v>74</v>
      </c>
      <c r="Q32" s="162">
        <v>80</v>
      </c>
      <c r="R32" s="162">
        <v>97</v>
      </c>
      <c r="S32" s="162">
        <v>90</v>
      </c>
      <c r="T32" s="355">
        <v>104</v>
      </c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</row>
    <row r="33" spans="3:39" ht="13.5" thickBot="1" x14ac:dyDescent="0.25">
      <c r="C33" s="123"/>
      <c r="D33" s="148" t="s">
        <v>58</v>
      </c>
      <c r="E33" s="149"/>
      <c r="F33" s="149"/>
      <c r="G33" s="149"/>
      <c r="H33" s="149"/>
      <c r="I33" s="149"/>
      <c r="J33" s="150"/>
      <c r="K33" s="150"/>
      <c r="L33" s="150"/>
      <c r="M33" s="150"/>
      <c r="N33" s="150"/>
      <c r="O33" s="150"/>
      <c r="P33" s="150"/>
      <c r="Q33" s="361"/>
      <c r="R33" s="500"/>
      <c r="S33" s="500"/>
      <c r="T33" s="150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</row>
    <row r="34" spans="3:39" x14ac:dyDescent="0.2">
      <c r="C34" s="127"/>
      <c r="D34" s="128"/>
      <c r="E34" s="129" t="s">
        <v>1</v>
      </c>
      <c r="F34" s="129"/>
      <c r="G34" s="129"/>
      <c r="H34" s="130"/>
      <c r="I34" s="131"/>
      <c r="J34" s="254">
        <v>105284</v>
      </c>
      <c r="K34" s="254">
        <v>98643</v>
      </c>
      <c r="L34" s="254">
        <v>96803</v>
      </c>
      <c r="M34" s="254">
        <v>94706</v>
      </c>
      <c r="N34" s="254">
        <v>92491</v>
      </c>
      <c r="O34" s="254">
        <v>91805</v>
      </c>
      <c r="P34" s="254">
        <v>90358</v>
      </c>
      <c r="Q34" s="159">
        <v>89872</v>
      </c>
      <c r="R34" s="159">
        <v>92063</v>
      </c>
      <c r="S34" s="159">
        <v>94223</v>
      </c>
      <c r="T34" s="351">
        <v>100443</v>
      </c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</row>
    <row r="35" spans="3:39" x14ac:dyDescent="0.2">
      <c r="C35" s="127"/>
      <c r="D35" s="132"/>
      <c r="E35" s="572" t="s">
        <v>3</v>
      </c>
      <c r="F35" s="137" t="s">
        <v>62</v>
      </c>
      <c r="G35" s="133"/>
      <c r="H35" s="134"/>
      <c r="I35" s="135"/>
      <c r="J35" s="255">
        <v>1027</v>
      </c>
      <c r="K35" s="255">
        <v>987</v>
      </c>
      <c r="L35" s="255">
        <v>993</v>
      </c>
      <c r="M35" s="255">
        <v>842</v>
      </c>
      <c r="N35" s="255">
        <v>943</v>
      </c>
      <c r="O35" s="255">
        <v>1098</v>
      </c>
      <c r="P35" s="255">
        <v>1098</v>
      </c>
      <c r="Q35" s="160">
        <v>1010</v>
      </c>
      <c r="R35" s="160">
        <v>942</v>
      </c>
      <c r="S35" s="160">
        <v>966</v>
      </c>
      <c r="T35" s="352">
        <v>926</v>
      </c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</row>
    <row r="36" spans="3:39" ht="15" x14ac:dyDescent="0.2">
      <c r="C36" s="127"/>
      <c r="D36" s="136"/>
      <c r="E36" s="575"/>
      <c r="F36" s="176" t="s">
        <v>147</v>
      </c>
      <c r="G36" s="137"/>
      <c r="H36" s="138"/>
      <c r="I36" s="139"/>
      <c r="J36" s="256">
        <v>34926</v>
      </c>
      <c r="K36" s="256">
        <v>34441</v>
      </c>
      <c r="L36" s="256">
        <v>33129</v>
      </c>
      <c r="M36" s="256">
        <v>33029</v>
      </c>
      <c r="N36" s="256">
        <v>32010</v>
      </c>
      <c r="O36" s="256">
        <v>31112</v>
      </c>
      <c r="P36" s="256">
        <v>31376</v>
      </c>
      <c r="Q36" s="161">
        <v>31524</v>
      </c>
      <c r="R36" s="161">
        <v>32999</v>
      </c>
      <c r="S36" s="161">
        <v>32739</v>
      </c>
      <c r="T36" s="353">
        <v>32387</v>
      </c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</row>
    <row r="37" spans="3:39" ht="15" x14ac:dyDescent="0.2">
      <c r="C37" s="127"/>
      <c r="D37" s="136"/>
      <c r="E37" s="575"/>
      <c r="F37" s="177" t="s">
        <v>148</v>
      </c>
      <c r="G37" s="137"/>
      <c r="H37" s="138"/>
      <c r="I37" s="139"/>
      <c r="J37" s="257">
        <v>52643</v>
      </c>
      <c r="K37" s="257">
        <v>49276</v>
      </c>
      <c r="L37" s="257">
        <v>49638</v>
      </c>
      <c r="M37" s="257">
        <v>49673</v>
      </c>
      <c r="N37" s="257">
        <v>49341</v>
      </c>
      <c r="O37" s="257">
        <v>49733</v>
      </c>
      <c r="P37" s="257">
        <v>49824</v>
      </c>
      <c r="Q37" s="175">
        <v>50043</v>
      </c>
      <c r="R37" s="175">
        <v>51112</v>
      </c>
      <c r="S37" s="175">
        <v>53370</v>
      </c>
      <c r="T37" s="354">
        <v>58760</v>
      </c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</row>
    <row r="38" spans="3:39" ht="13.5" thickBot="1" x14ac:dyDescent="0.25">
      <c r="C38" s="127"/>
      <c r="D38" s="136"/>
      <c r="E38" s="575"/>
      <c r="F38" s="174" t="s">
        <v>63</v>
      </c>
      <c r="G38" s="137"/>
      <c r="H38" s="138"/>
      <c r="I38" s="139"/>
      <c r="J38" s="258">
        <v>16688</v>
      </c>
      <c r="K38" s="258">
        <v>13939</v>
      </c>
      <c r="L38" s="258">
        <v>13043</v>
      </c>
      <c r="M38" s="258">
        <v>11162</v>
      </c>
      <c r="N38" s="258">
        <v>10197</v>
      </c>
      <c r="O38" s="258">
        <v>9862</v>
      </c>
      <c r="P38" s="258">
        <v>8060</v>
      </c>
      <c r="Q38" s="162">
        <v>7295</v>
      </c>
      <c r="R38" s="162">
        <v>7010</v>
      </c>
      <c r="S38" s="162">
        <v>7148</v>
      </c>
      <c r="T38" s="355">
        <v>8370</v>
      </c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</row>
    <row r="39" spans="3:39" x14ac:dyDescent="0.2">
      <c r="C39" s="127"/>
      <c r="D39" s="140"/>
      <c r="E39" s="141" t="s">
        <v>110</v>
      </c>
      <c r="F39" s="141"/>
      <c r="G39" s="141"/>
      <c r="H39" s="142"/>
      <c r="I39" s="143"/>
      <c r="J39" s="251">
        <v>89883</v>
      </c>
      <c r="K39" s="251">
        <v>83864</v>
      </c>
      <c r="L39" s="251">
        <v>82110</v>
      </c>
      <c r="M39" s="251">
        <v>79345</v>
      </c>
      <c r="N39" s="251">
        <v>77497</v>
      </c>
      <c r="O39" s="251">
        <v>76236</v>
      </c>
      <c r="P39" s="251">
        <v>75046</v>
      </c>
      <c r="Q39" s="168">
        <v>74718</v>
      </c>
      <c r="R39" s="168">
        <v>76024</v>
      </c>
      <c r="S39" s="168">
        <v>77532</v>
      </c>
      <c r="T39" s="356">
        <v>81957</v>
      </c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</row>
    <row r="40" spans="3:39" x14ac:dyDescent="0.2">
      <c r="C40" s="127"/>
      <c r="D40" s="132"/>
      <c r="E40" s="572" t="s">
        <v>3</v>
      </c>
      <c r="F40" s="137" t="s">
        <v>62</v>
      </c>
      <c r="G40" s="133"/>
      <c r="H40" s="134"/>
      <c r="I40" s="135"/>
      <c r="J40" s="255">
        <v>842</v>
      </c>
      <c r="K40" s="255">
        <v>828</v>
      </c>
      <c r="L40" s="255">
        <v>790</v>
      </c>
      <c r="M40" s="255">
        <v>648</v>
      </c>
      <c r="N40" s="255">
        <v>744</v>
      </c>
      <c r="O40" s="255">
        <v>734</v>
      </c>
      <c r="P40" s="255">
        <v>730</v>
      </c>
      <c r="Q40" s="160">
        <v>741</v>
      </c>
      <c r="R40" s="160">
        <v>687</v>
      </c>
      <c r="S40" s="160">
        <v>670</v>
      </c>
      <c r="T40" s="352">
        <v>662</v>
      </c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</row>
    <row r="41" spans="3:39" x14ac:dyDescent="0.2">
      <c r="C41" s="127"/>
      <c r="D41" s="136"/>
      <c r="E41" s="573"/>
      <c r="F41" s="176" t="s">
        <v>105</v>
      </c>
      <c r="G41" s="137"/>
      <c r="H41" s="138"/>
      <c r="I41" s="139"/>
      <c r="J41" s="256">
        <v>31481</v>
      </c>
      <c r="K41" s="256">
        <v>30670</v>
      </c>
      <c r="L41" s="256">
        <v>29684</v>
      </c>
      <c r="M41" s="256">
        <v>29444</v>
      </c>
      <c r="N41" s="256">
        <v>28483</v>
      </c>
      <c r="O41" s="256">
        <v>27490</v>
      </c>
      <c r="P41" s="256">
        <v>27599</v>
      </c>
      <c r="Q41" s="161">
        <v>27882</v>
      </c>
      <c r="R41" s="161">
        <v>29139</v>
      </c>
      <c r="S41" s="161">
        <v>29035</v>
      </c>
      <c r="T41" s="353">
        <v>28881</v>
      </c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</row>
    <row r="42" spans="3:39" x14ac:dyDescent="0.2">
      <c r="C42" s="127"/>
      <c r="D42" s="136"/>
      <c r="E42" s="573"/>
      <c r="F42" s="177" t="s">
        <v>65</v>
      </c>
      <c r="G42" s="137"/>
      <c r="H42" s="138"/>
      <c r="I42" s="139"/>
      <c r="J42" s="257">
        <v>44578</v>
      </c>
      <c r="K42" s="257">
        <v>41542</v>
      </c>
      <c r="L42" s="257">
        <v>41371</v>
      </c>
      <c r="M42" s="257">
        <v>40532</v>
      </c>
      <c r="N42" s="257">
        <v>40408</v>
      </c>
      <c r="O42" s="257">
        <v>40415</v>
      </c>
      <c r="P42" s="257">
        <v>40623</v>
      </c>
      <c r="Q42" s="175">
        <v>40591</v>
      </c>
      <c r="R42" s="175">
        <v>40990</v>
      </c>
      <c r="S42" s="175">
        <v>42599</v>
      </c>
      <c r="T42" s="354">
        <v>46268</v>
      </c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</row>
    <row r="43" spans="3:39" ht="13.5" thickBot="1" x14ac:dyDescent="0.25">
      <c r="C43" s="127"/>
      <c r="D43" s="136"/>
      <c r="E43" s="573"/>
      <c r="F43" s="174" t="s">
        <v>63</v>
      </c>
      <c r="G43" s="137"/>
      <c r="H43" s="138"/>
      <c r="I43" s="139"/>
      <c r="J43" s="258">
        <v>12982</v>
      </c>
      <c r="K43" s="258">
        <v>10824</v>
      </c>
      <c r="L43" s="258">
        <v>10265</v>
      </c>
      <c r="M43" s="258">
        <v>8721</v>
      </c>
      <c r="N43" s="258">
        <v>7862</v>
      </c>
      <c r="O43" s="258">
        <v>7597</v>
      </c>
      <c r="P43" s="258">
        <v>6094</v>
      </c>
      <c r="Q43" s="162">
        <v>5504</v>
      </c>
      <c r="R43" s="162">
        <v>5208</v>
      </c>
      <c r="S43" s="162">
        <v>5228</v>
      </c>
      <c r="T43" s="355">
        <v>6146</v>
      </c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</row>
    <row r="44" spans="3:39" x14ac:dyDescent="0.2">
      <c r="C44" s="127"/>
      <c r="D44" s="140"/>
      <c r="E44" s="141" t="s">
        <v>182</v>
      </c>
      <c r="F44" s="141"/>
      <c r="G44" s="141"/>
      <c r="H44" s="142"/>
      <c r="I44" s="143"/>
      <c r="J44" s="252">
        <v>14671</v>
      </c>
      <c r="K44" s="252">
        <v>13919</v>
      </c>
      <c r="L44" s="252">
        <v>13899</v>
      </c>
      <c r="M44" s="252">
        <v>14450</v>
      </c>
      <c r="N44" s="252">
        <v>14114</v>
      </c>
      <c r="O44" s="252">
        <v>14647</v>
      </c>
      <c r="P44" s="252">
        <v>14420</v>
      </c>
      <c r="Q44" s="170">
        <v>14218</v>
      </c>
      <c r="R44" s="170">
        <v>15035</v>
      </c>
      <c r="S44" s="170">
        <v>15745</v>
      </c>
      <c r="T44" s="357">
        <v>17310</v>
      </c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</row>
    <row r="45" spans="3:39" x14ac:dyDescent="0.2">
      <c r="C45" s="127"/>
      <c r="D45" s="132"/>
      <c r="E45" s="572" t="s">
        <v>3</v>
      </c>
      <c r="F45" s="137" t="s">
        <v>62</v>
      </c>
      <c r="G45" s="133"/>
      <c r="H45" s="134"/>
      <c r="I45" s="135"/>
      <c r="J45" s="255">
        <v>96</v>
      </c>
      <c r="K45" s="255">
        <v>64</v>
      </c>
      <c r="L45" s="255">
        <v>91</v>
      </c>
      <c r="M45" s="255">
        <v>85</v>
      </c>
      <c r="N45" s="255">
        <v>109</v>
      </c>
      <c r="O45" s="255">
        <v>236</v>
      </c>
      <c r="P45" s="255">
        <v>273</v>
      </c>
      <c r="Q45" s="160">
        <v>185</v>
      </c>
      <c r="R45" s="160">
        <v>158</v>
      </c>
      <c r="S45" s="160">
        <v>209</v>
      </c>
      <c r="T45" s="352">
        <v>176</v>
      </c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</row>
    <row r="46" spans="3:39" x14ac:dyDescent="0.2">
      <c r="C46" s="127"/>
      <c r="D46" s="136"/>
      <c r="E46" s="573"/>
      <c r="F46" s="176" t="s">
        <v>105</v>
      </c>
      <c r="G46" s="137"/>
      <c r="H46" s="138"/>
      <c r="I46" s="139"/>
      <c r="J46" s="256">
        <v>3337</v>
      </c>
      <c r="K46" s="256">
        <v>3644</v>
      </c>
      <c r="L46" s="256">
        <v>3335</v>
      </c>
      <c r="M46" s="256">
        <v>3476</v>
      </c>
      <c r="N46" s="256">
        <v>3427</v>
      </c>
      <c r="O46" s="256">
        <v>3507</v>
      </c>
      <c r="P46" s="256">
        <v>3683</v>
      </c>
      <c r="Q46" s="161">
        <v>3522</v>
      </c>
      <c r="R46" s="161">
        <v>3708</v>
      </c>
      <c r="S46" s="161">
        <v>3581</v>
      </c>
      <c r="T46" s="353">
        <v>3337</v>
      </c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</row>
    <row r="47" spans="3:39" x14ac:dyDescent="0.2">
      <c r="C47" s="127"/>
      <c r="D47" s="136"/>
      <c r="E47" s="573"/>
      <c r="F47" s="177" t="s">
        <v>65</v>
      </c>
      <c r="G47" s="137"/>
      <c r="H47" s="138"/>
      <c r="I47" s="139"/>
      <c r="J47" s="257">
        <v>7573</v>
      </c>
      <c r="K47" s="257">
        <v>7134</v>
      </c>
      <c r="L47" s="257">
        <v>7720</v>
      </c>
      <c r="M47" s="257">
        <v>8491</v>
      </c>
      <c r="N47" s="257">
        <v>8296</v>
      </c>
      <c r="O47" s="257">
        <v>8688</v>
      </c>
      <c r="P47" s="257">
        <v>8538</v>
      </c>
      <c r="Q47" s="175">
        <v>8774</v>
      </c>
      <c r="R47" s="175">
        <v>9418</v>
      </c>
      <c r="S47" s="175">
        <v>10078</v>
      </c>
      <c r="T47" s="354">
        <v>11634</v>
      </c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</row>
    <row r="48" spans="3:39" ht="13.5" thickBot="1" x14ac:dyDescent="0.25">
      <c r="C48" s="127"/>
      <c r="D48" s="136"/>
      <c r="E48" s="573"/>
      <c r="F48" s="179" t="s">
        <v>63</v>
      </c>
      <c r="G48" s="137"/>
      <c r="H48" s="138"/>
      <c r="I48" s="139"/>
      <c r="J48" s="258">
        <v>3665</v>
      </c>
      <c r="K48" s="258">
        <v>3077</v>
      </c>
      <c r="L48" s="258">
        <v>2753</v>
      </c>
      <c r="M48" s="258">
        <v>2398</v>
      </c>
      <c r="N48" s="258">
        <v>2282</v>
      </c>
      <c r="O48" s="258">
        <v>2216</v>
      </c>
      <c r="P48" s="258">
        <v>1926</v>
      </c>
      <c r="Q48" s="162">
        <v>1737</v>
      </c>
      <c r="R48" s="162">
        <v>1751</v>
      </c>
      <c r="S48" s="162">
        <v>1877</v>
      </c>
      <c r="T48" s="355">
        <v>2163</v>
      </c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</row>
    <row r="49" spans="3:39" x14ac:dyDescent="0.2">
      <c r="C49" s="127"/>
      <c r="D49" s="144"/>
      <c r="E49" s="145" t="s">
        <v>111</v>
      </c>
      <c r="F49" s="178"/>
      <c r="G49" s="145"/>
      <c r="H49" s="146"/>
      <c r="I49" s="147"/>
      <c r="J49" s="246">
        <v>730</v>
      </c>
      <c r="K49" s="246">
        <v>860</v>
      </c>
      <c r="L49" s="246">
        <v>794</v>
      </c>
      <c r="M49" s="246">
        <v>911</v>
      </c>
      <c r="N49" s="246">
        <v>880</v>
      </c>
      <c r="O49" s="246">
        <v>922</v>
      </c>
      <c r="P49" s="246">
        <v>892</v>
      </c>
      <c r="Q49" s="172">
        <v>936</v>
      </c>
      <c r="R49" s="172">
        <v>1004</v>
      </c>
      <c r="S49" s="172">
        <v>946</v>
      </c>
      <c r="T49" s="358">
        <v>1176</v>
      </c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</row>
    <row r="50" spans="3:39" x14ac:dyDescent="0.2">
      <c r="C50" s="127"/>
      <c r="D50" s="132"/>
      <c r="E50" s="572" t="s">
        <v>3</v>
      </c>
      <c r="F50" s="174" t="s">
        <v>62</v>
      </c>
      <c r="G50" s="133"/>
      <c r="H50" s="134"/>
      <c r="I50" s="135"/>
      <c r="J50" s="259">
        <v>89</v>
      </c>
      <c r="K50" s="259">
        <v>95</v>
      </c>
      <c r="L50" s="259">
        <v>112</v>
      </c>
      <c r="M50" s="259">
        <v>109</v>
      </c>
      <c r="N50" s="259">
        <v>90</v>
      </c>
      <c r="O50" s="259">
        <v>128</v>
      </c>
      <c r="P50" s="259">
        <v>95</v>
      </c>
      <c r="Q50" s="163">
        <v>84</v>
      </c>
      <c r="R50" s="163">
        <v>97</v>
      </c>
      <c r="S50" s="163">
        <v>87</v>
      </c>
      <c r="T50" s="359">
        <v>88</v>
      </c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</row>
    <row r="51" spans="3:39" x14ac:dyDescent="0.2">
      <c r="C51" s="127"/>
      <c r="D51" s="136"/>
      <c r="E51" s="574"/>
      <c r="F51" s="176" t="s">
        <v>105</v>
      </c>
      <c r="G51" s="137"/>
      <c r="H51" s="138"/>
      <c r="I51" s="139"/>
      <c r="J51" s="256">
        <v>108</v>
      </c>
      <c r="K51" s="256">
        <v>127</v>
      </c>
      <c r="L51" s="256">
        <v>110</v>
      </c>
      <c r="M51" s="256">
        <v>109</v>
      </c>
      <c r="N51" s="256">
        <v>100</v>
      </c>
      <c r="O51" s="256">
        <v>115</v>
      </c>
      <c r="P51" s="256">
        <v>94</v>
      </c>
      <c r="Q51" s="161">
        <v>120</v>
      </c>
      <c r="R51" s="161">
        <v>152</v>
      </c>
      <c r="S51" s="161">
        <v>123</v>
      </c>
      <c r="T51" s="353">
        <v>169</v>
      </c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</row>
    <row r="52" spans="3:39" x14ac:dyDescent="0.2">
      <c r="C52" s="127"/>
      <c r="D52" s="136"/>
      <c r="E52" s="574"/>
      <c r="F52" s="177" t="s">
        <v>65</v>
      </c>
      <c r="G52" s="137"/>
      <c r="H52" s="138"/>
      <c r="I52" s="139"/>
      <c r="J52" s="257">
        <v>492</v>
      </c>
      <c r="K52" s="257">
        <v>600</v>
      </c>
      <c r="L52" s="257">
        <v>547</v>
      </c>
      <c r="M52" s="257">
        <v>650</v>
      </c>
      <c r="N52" s="257">
        <v>637</v>
      </c>
      <c r="O52" s="257">
        <v>630</v>
      </c>
      <c r="P52" s="257">
        <v>663</v>
      </c>
      <c r="Q52" s="175">
        <v>678</v>
      </c>
      <c r="R52" s="175">
        <v>704</v>
      </c>
      <c r="S52" s="175">
        <v>693</v>
      </c>
      <c r="T52" s="354">
        <v>858</v>
      </c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</row>
    <row r="53" spans="3:39" ht="13.5" thickBot="1" x14ac:dyDescent="0.25">
      <c r="C53" s="127"/>
      <c r="D53" s="136"/>
      <c r="E53" s="574"/>
      <c r="F53" s="174" t="s">
        <v>63</v>
      </c>
      <c r="G53" s="137"/>
      <c r="H53" s="138"/>
      <c r="I53" s="139"/>
      <c r="J53" s="258">
        <v>41</v>
      </c>
      <c r="K53" s="258">
        <v>38</v>
      </c>
      <c r="L53" s="258">
        <v>25</v>
      </c>
      <c r="M53" s="258">
        <v>43</v>
      </c>
      <c r="N53" s="258">
        <v>53</v>
      </c>
      <c r="O53" s="258">
        <v>49</v>
      </c>
      <c r="P53" s="258">
        <v>40</v>
      </c>
      <c r="Q53" s="162">
        <v>54</v>
      </c>
      <c r="R53" s="162">
        <v>51</v>
      </c>
      <c r="S53" s="162">
        <v>43</v>
      </c>
      <c r="T53" s="355">
        <v>61</v>
      </c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</row>
    <row r="54" spans="3:39" ht="13.5" thickBot="1" x14ac:dyDescent="0.25">
      <c r="C54" s="123"/>
      <c r="D54" s="148" t="s">
        <v>59</v>
      </c>
      <c r="E54" s="149"/>
      <c r="F54" s="149"/>
      <c r="G54" s="149"/>
      <c r="H54" s="149"/>
      <c r="I54" s="149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</row>
    <row r="55" spans="3:39" x14ac:dyDescent="0.2">
      <c r="C55" s="127"/>
      <c r="D55" s="128"/>
      <c r="E55" s="129" t="s">
        <v>1</v>
      </c>
      <c r="F55" s="129"/>
      <c r="G55" s="129"/>
      <c r="H55" s="130"/>
      <c r="I55" s="131"/>
      <c r="J55" s="246">
        <v>82852</v>
      </c>
      <c r="K55" s="246">
        <v>78279</v>
      </c>
      <c r="L55" s="246">
        <v>68832</v>
      </c>
      <c r="M55" s="246">
        <v>63231</v>
      </c>
      <c r="N55" s="246">
        <v>58106</v>
      </c>
      <c r="O55" s="246">
        <v>58136</v>
      </c>
      <c r="P55" s="246">
        <v>57709</v>
      </c>
      <c r="Q55" s="246">
        <v>58439</v>
      </c>
      <c r="R55" s="246">
        <v>63188</v>
      </c>
      <c r="S55" s="246">
        <v>68652</v>
      </c>
      <c r="T55" s="173" t="s">
        <v>66</v>
      </c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</row>
    <row r="56" spans="3:39" x14ac:dyDescent="0.2">
      <c r="C56" s="127"/>
      <c r="D56" s="132"/>
      <c r="E56" s="572" t="s">
        <v>3</v>
      </c>
      <c r="F56" s="137" t="s">
        <v>62</v>
      </c>
      <c r="G56" s="133"/>
      <c r="H56" s="134"/>
      <c r="I56" s="135"/>
      <c r="J56" s="255">
        <v>650</v>
      </c>
      <c r="K56" s="255">
        <v>578</v>
      </c>
      <c r="L56" s="255">
        <v>585</v>
      </c>
      <c r="M56" s="255">
        <v>583</v>
      </c>
      <c r="N56" s="255">
        <v>645</v>
      </c>
      <c r="O56" s="255">
        <v>614</v>
      </c>
      <c r="P56" s="255">
        <v>618</v>
      </c>
      <c r="Q56" s="255">
        <v>646</v>
      </c>
      <c r="R56" s="255">
        <v>693</v>
      </c>
      <c r="S56" s="255">
        <v>595</v>
      </c>
      <c r="T56" s="514" t="s">
        <v>66</v>
      </c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</row>
    <row r="57" spans="3:39" ht="15" x14ac:dyDescent="0.2">
      <c r="C57" s="127"/>
      <c r="D57" s="136"/>
      <c r="E57" s="575"/>
      <c r="F57" s="176" t="s">
        <v>147</v>
      </c>
      <c r="G57" s="137"/>
      <c r="H57" s="138"/>
      <c r="I57" s="139"/>
      <c r="J57" s="256">
        <v>27985</v>
      </c>
      <c r="K57" s="256">
        <v>25433</v>
      </c>
      <c r="L57" s="256">
        <v>24689</v>
      </c>
      <c r="M57" s="256">
        <v>23642</v>
      </c>
      <c r="N57" s="256">
        <v>22095</v>
      </c>
      <c r="O57" s="256">
        <v>22244</v>
      </c>
      <c r="P57" s="256">
        <v>21917</v>
      </c>
      <c r="Q57" s="256">
        <v>21331</v>
      </c>
      <c r="R57" s="256">
        <v>23240</v>
      </c>
      <c r="S57" s="256">
        <v>24008</v>
      </c>
      <c r="T57" s="515" t="s">
        <v>66</v>
      </c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</row>
    <row r="58" spans="3:39" ht="15" x14ac:dyDescent="0.2">
      <c r="C58" s="127"/>
      <c r="D58" s="136"/>
      <c r="E58" s="575"/>
      <c r="F58" s="177" t="s">
        <v>148</v>
      </c>
      <c r="G58" s="137"/>
      <c r="H58" s="138"/>
      <c r="I58" s="139"/>
      <c r="J58" s="257">
        <v>46478</v>
      </c>
      <c r="K58" s="257">
        <v>45605</v>
      </c>
      <c r="L58" s="257">
        <v>38496</v>
      </c>
      <c r="M58" s="257">
        <v>35468</v>
      </c>
      <c r="N58" s="257">
        <v>32427</v>
      </c>
      <c r="O58" s="257">
        <v>32554</v>
      </c>
      <c r="P58" s="257">
        <v>32651</v>
      </c>
      <c r="Q58" s="257">
        <v>33885</v>
      </c>
      <c r="R58" s="257">
        <v>36456</v>
      </c>
      <c r="S58" s="257">
        <v>40699</v>
      </c>
      <c r="T58" s="516" t="s">
        <v>66</v>
      </c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</row>
    <row r="59" spans="3:39" ht="13.5" thickBot="1" x14ac:dyDescent="0.25">
      <c r="C59" s="127"/>
      <c r="D59" s="136"/>
      <c r="E59" s="575"/>
      <c r="F59" s="174" t="s">
        <v>63</v>
      </c>
      <c r="G59" s="137"/>
      <c r="H59" s="138"/>
      <c r="I59" s="139"/>
      <c r="J59" s="258">
        <v>7739</v>
      </c>
      <c r="K59" s="258">
        <v>6663</v>
      </c>
      <c r="L59" s="258">
        <v>5062</v>
      </c>
      <c r="M59" s="258">
        <v>3538</v>
      </c>
      <c r="N59" s="258">
        <v>2939</v>
      </c>
      <c r="O59" s="258">
        <v>2724</v>
      </c>
      <c r="P59" s="258">
        <v>2523</v>
      </c>
      <c r="Q59" s="258">
        <v>2577</v>
      </c>
      <c r="R59" s="258">
        <v>2799</v>
      </c>
      <c r="S59" s="258">
        <v>3350</v>
      </c>
      <c r="T59" s="517" t="s">
        <v>66</v>
      </c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</row>
    <row r="60" spans="3:39" x14ac:dyDescent="0.2">
      <c r="C60" s="127"/>
      <c r="D60" s="140"/>
      <c r="E60" s="141" t="s">
        <v>110</v>
      </c>
      <c r="F60" s="141"/>
      <c r="G60" s="141"/>
      <c r="H60" s="142"/>
      <c r="I60" s="143"/>
      <c r="J60" s="251">
        <v>69977</v>
      </c>
      <c r="K60" s="251">
        <v>66328</v>
      </c>
      <c r="L60" s="251">
        <v>58610</v>
      </c>
      <c r="M60" s="251">
        <v>53871</v>
      </c>
      <c r="N60" s="251">
        <v>49051</v>
      </c>
      <c r="O60" s="251">
        <v>48889</v>
      </c>
      <c r="P60" s="251">
        <v>48166</v>
      </c>
      <c r="Q60" s="251">
        <v>48814</v>
      </c>
      <c r="R60" s="251">
        <v>52555</v>
      </c>
      <c r="S60" s="251">
        <v>57019</v>
      </c>
      <c r="T60" s="169" t="s">
        <v>66</v>
      </c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</row>
    <row r="61" spans="3:39" x14ac:dyDescent="0.2">
      <c r="C61" s="127"/>
      <c r="D61" s="132"/>
      <c r="E61" s="572" t="s">
        <v>3</v>
      </c>
      <c r="F61" s="137" t="s">
        <v>62</v>
      </c>
      <c r="G61" s="133"/>
      <c r="H61" s="134"/>
      <c r="I61" s="135"/>
      <c r="J61" s="255">
        <v>527</v>
      </c>
      <c r="K61" s="255">
        <v>471</v>
      </c>
      <c r="L61" s="255">
        <v>473</v>
      </c>
      <c r="M61" s="255">
        <v>477</v>
      </c>
      <c r="N61" s="255">
        <v>508</v>
      </c>
      <c r="O61" s="255">
        <v>483</v>
      </c>
      <c r="P61" s="255">
        <v>472</v>
      </c>
      <c r="Q61" s="255">
        <v>506</v>
      </c>
      <c r="R61" s="255">
        <v>510</v>
      </c>
      <c r="S61" s="255">
        <v>471</v>
      </c>
      <c r="T61" s="514" t="s">
        <v>66</v>
      </c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</row>
    <row r="62" spans="3:39" x14ac:dyDescent="0.2">
      <c r="C62" s="127"/>
      <c r="D62" s="136"/>
      <c r="E62" s="573"/>
      <c r="F62" s="176" t="s">
        <v>105</v>
      </c>
      <c r="G62" s="137"/>
      <c r="H62" s="138"/>
      <c r="I62" s="139"/>
      <c r="J62" s="256">
        <v>25011</v>
      </c>
      <c r="K62" s="256">
        <v>22692</v>
      </c>
      <c r="L62" s="256">
        <v>22003</v>
      </c>
      <c r="M62" s="256">
        <v>20935</v>
      </c>
      <c r="N62" s="256">
        <v>19606</v>
      </c>
      <c r="O62" s="256">
        <v>19589</v>
      </c>
      <c r="P62" s="256">
        <v>19227</v>
      </c>
      <c r="Q62" s="256">
        <v>18869</v>
      </c>
      <c r="R62" s="256">
        <v>20488</v>
      </c>
      <c r="S62" s="256">
        <v>21218</v>
      </c>
      <c r="T62" s="515" t="s">
        <v>66</v>
      </c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</row>
    <row r="63" spans="3:39" x14ac:dyDescent="0.2">
      <c r="C63" s="127"/>
      <c r="D63" s="136"/>
      <c r="E63" s="573"/>
      <c r="F63" s="177" t="s">
        <v>65</v>
      </c>
      <c r="G63" s="137"/>
      <c r="H63" s="138"/>
      <c r="I63" s="139"/>
      <c r="J63" s="257">
        <v>39268</v>
      </c>
      <c r="K63" s="257">
        <v>38403</v>
      </c>
      <c r="L63" s="257">
        <v>32518</v>
      </c>
      <c r="M63" s="257">
        <v>29826</v>
      </c>
      <c r="N63" s="257">
        <v>26821</v>
      </c>
      <c r="O63" s="257">
        <v>26824</v>
      </c>
      <c r="P63" s="257">
        <v>26636</v>
      </c>
      <c r="Q63" s="257">
        <v>27556</v>
      </c>
      <c r="R63" s="257">
        <v>29549</v>
      </c>
      <c r="S63" s="257">
        <v>32873</v>
      </c>
      <c r="T63" s="516" t="s">
        <v>66</v>
      </c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</row>
    <row r="64" spans="3:39" ht="13.5" thickBot="1" x14ac:dyDescent="0.25">
      <c r="C64" s="127"/>
      <c r="D64" s="136"/>
      <c r="E64" s="573"/>
      <c r="F64" s="174" t="s">
        <v>63</v>
      </c>
      <c r="G64" s="137"/>
      <c r="H64" s="138"/>
      <c r="I64" s="139"/>
      <c r="J64" s="258">
        <v>5171</v>
      </c>
      <c r="K64" s="258">
        <v>4762</v>
      </c>
      <c r="L64" s="258">
        <v>3616</v>
      </c>
      <c r="M64" s="258">
        <v>2633</v>
      </c>
      <c r="N64" s="258">
        <v>2116</v>
      </c>
      <c r="O64" s="258">
        <v>1993</v>
      </c>
      <c r="P64" s="258">
        <v>1831</v>
      </c>
      <c r="Q64" s="258">
        <v>1883</v>
      </c>
      <c r="R64" s="258">
        <v>2008</v>
      </c>
      <c r="S64" s="258">
        <v>2457</v>
      </c>
      <c r="T64" s="517" t="s">
        <v>66</v>
      </c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</row>
    <row r="65" spans="3:39" x14ac:dyDescent="0.2">
      <c r="C65" s="127"/>
      <c r="D65" s="140"/>
      <c r="E65" s="141" t="s">
        <v>182</v>
      </c>
      <c r="F65" s="141"/>
      <c r="G65" s="141"/>
      <c r="H65" s="142"/>
      <c r="I65" s="143"/>
      <c r="J65" s="252">
        <v>12365</v>
      </c>
      <c r="K65" s="252">
        <v>11433</v>
      </c>
      <c r="L65" s="252">
        <v>9681</v>
      </c>
      <c r="M65" s="252">
        <v>8889</v>
      </c>
      <c r="N65" s="252">
        <v>8489</v>
      </c>
      <c r="O65" s="252">
        <v>8678</v>
      </c>
      <c r="P65" s="252">
        <v>8977</v>
      </c>
      <c r="Q65" s="252">
        <v>9110</v>
      </c>
      <c r="R65" s="252">
        <v>10059</v>
      </c>
      <c r="S65" s="252">
        <v>10938</v>
      </c>
      <c r="T65" s="171" t="s">
        <v>66</v>
      </c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</row>
    <row r="66" spans="3:39" x14ac:dyDescent="0.2">
      <c r="C66" s="127"/>
      <c r="D66" s="132"/>
      <c r="E66" s="572" t="s">
        <v>3</v>
      </c>
      <c r="F66" s="137" t="s">
        <v>62</v>
      </c>
      <c r="G66" s="133"/>
      <c r="H66" s="134"/>
      <c r="I66" s="135"/>
      <c r="J66" s="255">
        <v>78</v>
      </c>
      <c r="K66" s="255">
        <v>54</v>
      </c>
      <c r="L66" s="255">
        <v>57</v>
      </c>
      <c r="M66" s="255">
        <v>65</v>
      </c>
      <c r="N66" s="255">
        <v>75</v>
      </c>
      <c r="O66" s="255">
        <v>72</v>
      </c>
      <c r="P66" s="255">
        <v>67</v>
      </c>
      <c r="Q66" s="255">
        <v>98</v>
      </c>
      <c r="R66" s="255">
        <v>108</v>
      </c>
      <c r="S66" s="255">
        <v>69</v>
      </c>
      <c r="T66" s="514" t="s">
        <v>66</v>
      </c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</row>
    <row r="67" spans="3:39" x14ac:dyDescent="0.2">
      <c r="C67" s="127"/>
      <c r="D67" s="136"/>
      <c r="E67" s="585"/>
      <c r="F67" s="176" t="s">
        <v>105</v>
      </c>
      <c r="G67" s="137"/>
      <c r="H67" s="138"/>
      <c r="I67" s="139"/>
      <c r="J67" s="256">
        <v>2885</v>
      </c>
      <c r="K67" s="256">
        <v>2641</v>
      </c>
      <c r="L67" s="256">
        <v>2601</v>
      </c>
      <c r="M67" s="256">
        <v>2604</v>
      </c>
      <c r="N67" s="256">
        <v>2389</v>
      </c>
      <c r="O67" s="256">
        <v>2571</v>
      </c>
      <c r="P67" s="256">
        <v>2605</v>
      </c>
      <c r="Q67" s="256">
        <v>2365</v>
      </c>
      <c r="R67" s="256">
        <v>2665</v>
      </c>
      <c r="S67" s="256">
        <v>2684</v>
      </c>
      <c r="T67" s="515" t="s">
        <v>66</v>
      </c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</row>
    <row r="68" spans="3:39" x14ac:dyDescent="0.2">
      <c r="C68" s="127"/>
      <c r="D68" s="136"/>
      <c r="E68" s="585"/>
      <c r="F68" s="177" t="s">
        <v>65</v>
      </c>
      <c r="G68" s="137"/>
      <c r="H68" s="138"/>
      <c r="I68" s="139"/>
      <c r="J68" s="257">
        <v>6844</v>
      </c>
      <c r="K68" s="257">
        <v>6856</v>
      </c>
      <c r="L68" s="257">
        <v>5599</v>
      </c>
      <c r="M68" s="257">
        <v>5328</v>
      </c>
      <c r="N68" s="257">
        <v>5224</v>
      </c>
      <c r="O68" s="257">
        <v>5319</v>
      </c>
      <c r="P68" s="257">
        <v>5632</v>
      </c>
      <c r="Q68" s="257">
        <v>5964</v>
      </c>
      <c r="R68" s="257">
        <v>6515</v>
      </c>
      <c r="S68" s="257">
        <v>7332</v>
      </c>
      <c r="T68" s="516" t="s">
        <v>66</v>
      </c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</row>
    <row r="69" spans="3:39" ht="13.5" thickBot="1" x14ac:dyDescent="0.25">
      <c r="C69" s="127"/>
      <c r="D69" s="223"/>
      <c r="E69" s="586"/>
      <c r="F69" s="179" t="s">
        <v>63</v>
      </c>
      <c r="G69" s="224"/>
      <c r="H69" s="225"/>
      <c r="I69" s="226"/>
      <c r="J69" s="258">
        <v>2558</v>
      </c>
      <c r="K69" s="258">
        <v>1882</v>
      </c>
      <c r="L69" s="258">
        <v>1424</v>
      </c>
      <c r="M69" s="258">
        <v>892</v>
      </c>
      <c r="N69" s="258">
        <v>801</v>
      </c>
      <c r="O69" s="258">
        <v>716</v>
      </c>
      <c r="P69" s="258">
        <v>673</v>
      </c>
      <c r="Q69" s="258">
        <v>683</v>
      </c>
      <c r="R69" s="258">
        <v>771</v>
      </c>
      <c r="S69" s="258">
        <v>853</v>
      </c>
      <c r="T69" s="517" t="s">
        <v>66</v>
      </c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</row>
    <row r="70" spans="3:39" x14ac:dyDescent="0.2">
      <c r="C70" s="127"/>
      <c r="D70" s="222"/>
      <c r="E70" s="141" t="s">
        <v>111</v>
      </c>
      <c r="F70" s="141"/>
      <c r="G70" s="141"/>
      <c r="H70" s="142"/>
      <c r="I70" s="143"/>
      <c r="J70" s="246">
        <v>510</v>
      </c>
      <c r="K70" s="246">
        <v>518</v>
      </c>
      <c r="L70" s="246">
        <v>541</v>
      </c>
      <c r="M70" s="246">
        <v>471</v>
      </c>
      <c r="N70" s="246">
        <v>566</v>
      </c>
      <c r="O70" s="246">
        <v>569</v>
      </c>
      <c r="P70" s="246">
        <v>566</v>
      </c>
      <c r="Q70" s="246">
        <v>515</v>
      </c>
      <c r="R70" s="246">
        <v>574</v>
      </c>
      <c r="S70" s="246">
        <v>695</v>
      </c>
      <c r="T70" s="173" t="s">
        <v>66</v>
      </c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</row>
    <row r="71" spans="3:39" x14ac:dyDescent="0.2">
      <c r="C71" s="127"/>
      <c r="D71" s="132"/>
      <c r="E71" s="572" t="s">
        <v>3</v>
      </c>
      <c r="F71" s="133" t="s">
        <v>62</v>
      </c>
      <c r="G71" s="133"/>
      <c r="H71" s="134"/>
      <c r="I71" s="135"/>
      <c r="J71" s="255">
        <v>45</v>
      </c>
      <c r="K71" s="255">
        <v>53</v>
      </c>
      <c r="L71" s="255">
        <v>55</v>
      </c>
      <c r="M71" s="255">
        <v>41</v>
      </c>
      <c r="N71" s="255">
        <v>62</v>
      </c>
      <c r="O71" s="255">
        <v>59</v>
      </c>
      <c r="P71" s="255">
        <v>79</v>
      </c>
      <c r="Q71" s="255">
        <v>42</v>
      </c>
      <c r="R71" s="255">
        <v>75</v>
      </c>
      <c r="S71" s="255">
        <v>55</v>
      </c>
      <c r="T71" s="514" t="s">
        <v>66</v>
      </c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</row>
    <row r="72" spans="3:39" x14ac:dyDescent="0.2">
      <c r="C72" s="127"/>
      <c r="D72" s="136"/>
      <c r="E72" s="585"/>
      <c r="F72" s="176" t="s">
        <v>105</v>
      </c>
      <c r="G72" s="137"/>
      <c r="H72" s="138"/>
      <c r="I72" s="139"/>
      <c r="J72" s="256">
        <v>89</v>
      </c>
      <c r="K72" s="256">
        <v>100</v>
      </c>
      <c r="L72" s="256">
        <v>85</v>
      </c>
      <c r="M72" s="256">
        <v>103</v>
      </c>
      <c r="N72" s="256">
        <v>100</v>
      </c>
      <c r="O72" s="256">
        <v>84</v>
      </c>
      <c r="P72" s="256">
        <v>85</v>
      </c>
      <c r="Q72" s="256">
        <v>97</v>
      </c>
      <c r="R72" s="256">
        <v>87</v>
      </c>
      <c r="S72" s="256">
        <v>106</v>
      </c>
      <c r="T72" s="515" t="s">
        <v>66</v>
      </c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</row>
    <row r="73" spans="3:39" x14ac:dyDescent="0.2">
      <c r="C73" s="127"/>
      <c r="D73" s="136"/>
      <c r="E73" s="585"/>
      <c r="F73" s="177" t="s">
        <v>65</v>
      </c>
      <c r="G73" s="137"/>
      <c r="H73" s="138"/>
      <c r="I73" s="139"/>
      <c r="J73" s="257">
        <v>366</v>
      </c>
      <c r="K73" s="257">
        <v>346</v>
      </c>
      <c r="L73" s="257">
        <v>379</v>
      </c>
      <c r="M73" s="257">
        <v>314</v>
      </c>
      <c r="N73" s="257">
        <v>382</v>
      </c>
      <c r="O73" s="257">
        <v>411</v>
      </c>
      <c r="P73" s="257">
        <v>383</v>
      </c>
      <c r="Q73" s="257">
        <v>365</v>
      </c>
      <c r="R73" s="257">
        <v>392</v>
      </c>
      <c r="S73" s="257">
        <v>494</v>
      </c>
      <c r="T73" s="516" t="s">
        <v>66</v>
      </c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</row>
    <row r="74" spans="3:39" ht="13.5" thickBot="1" x14ac:dyDescent="0.25">
      <c r="C74" s="127"/>
      <c r="D74" s="136"/>
      <c r="E74" s="586"/>
      <c r="F74" s="174" t="s">
        <v>63</v>
      </c>
      <c r="G74" s="137"/>
      <c r="H74" s="138"/>
      <c r="I74" s="139"/>
      <c r="J74" s="258">
        <v>10</v>
      </c>
      <c r="K74" s="258">
        <v>19</v>
      </c>
      <c r="L74" s="258">
        <v>22</v>
      </c>
      <c r="M74" s="258">
        <v>13</v>
      </c>
      <c r="N74" s="258">
        <v>22</v>
      </c>
      <c r="O74" s="258">
        <v>15</v>
      </c>
      <c r="P74" s="258">
        <v>19</v>
      </c>
      <c r="Q74" s="258">
        <v>11</v>
      </c>
      <c r="R74" s="258">
        <v>20</v>
      </c>
      <c r="S74" s="258">
        <v>40</v>
      </c>
      <c r="T74" s="517" t="s">
        <v>66</v>
      </c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</row>
    <row r="75" spans="3:39" ht="13.5" x14ac:dyDescent="0.25">
      <c r="C75" s="112"/>
      <c r="D75" s="54" t="s">
        <v>79</v>
      </c>
      <c r="E75" s="55"/>
      <c r="F75" s="55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43" t="s">
        <v>175</v>
      </c>
    </row>
    <row r="76" spans="3:39" ht="13.5" customHeight="1" x14ac:dyDescent="0.2">
      <c r="D76" s="44" t="s">
        <v>55</v>
      </c>
      <c r="E76" s="567" t="s">
        <v>0</v>
      </c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7"/>
      <c r="Q76" s="567"/>
      <c r="R76" s="567"/>
      <c r="S76" s="567"/>
      <c r="T76" s="567"/>
    </row>
    <row r="77" spans="3:39" ht="15" customHeight="1" x14ac:dyDescent="0.2"/>
    <row r="78" spans="3:39" x14ac:dyDescent="0.2"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</row>
    <row r="79" spans="3:39" x14ac:dyDescent="0.2"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</row>
    <row r="80" spans="3:39" x14ac:dyDescent="0.2"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</row>
    <row r="81" spans="10:20" x14ac:dyDescent="0.2"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</row>
  </sheetData>
  <mergeCells count="25">
    <mergeCell ref="E76:T76"/>
    <mergeCell ref="E71:E74"/>
    <mergeCell ref="E24:E27"/>
    <mergeCell ref="E56:E59"/>
    <mergeCell ref="E61:E64"/>
    <mergeCell ref="E66:E69"/>
    <mergeCell ref="E50:E53"/>
    <mergeCell ref="E35:E38"/>
    <mergeCell ref="E45:E48"/>
    <mergeCell ref="E40:E43"/>
    <mergeCell ref="E19:E22"/>
    <mergeCell ref="R7:R10"/>
    <mergeCell ref="T7:T10"/>
    <mergeCell ref="E29:E32"/>
    <mergeCell ref="E14:E17"/>
    <mergeCell ref="O7:O10"/>
    <mergeCell ref="N7:N10"/>
    <mergeCell ref="D7:I11"/>
    <mergeCell ref="S7:S10"/>
    <mergeCell ref="Q7:Q10"/>
    <mergeCell ref="P7:P10"/>
    <mergeCell ref="M7:M10"/>
    <mergeCell ref="L7:L10"/>
    <mergeCell ref="K7:K10"/>
    <mergeCell ref="J7:J10"/>
  </mergeCells>
  <phoneticPr fontId="0" type="noConversion"/>
  <conditionalFormatting sqref="D6">
    <cfRule type="cellIs" dxfId="46" priority="6" stopIfTrue="1" operator="equal">
      <formula>"   sem (do závorky) poznámku, proč vývojová řada nezečíná jako obvykle - nebo červenou buňku vymazat"</formula>
    </cfRule>
  </conditionalFormatting>
  <conditionalFormatting sqref="G6 T30:T31">
    <cfRule type="expression" dxfId="45" priority="4" stopIfTrue="1">
      <formula>#REF!=" "</formula>
    </cfRule>
  </conditionalFormatting>
  <conditionalFormatting sqref="Q30:Q31">
    <cfRule type="expression" dxfId="44" priority="3" stopIfTrue="1">
      <formula>#REF!=" "</formula>
    </cfRule>
  </conditionalFormatting>
  <conditionalFormatting sqref="R30:R31">
    <cfRule type="expression" dxfId="43" priority="2" stopIfTrue="1">
      <formula>#REF!=" "</formula>
    </cfRule>
  </conditionalFormatting>
  <conditionalFormatting sqref="S30:S31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>
    <pageSetUpPr autoPageBreaks="0"/>
  </sheetPr>
  <dimension ref="B1:T7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2.28515625" style="46" customWidth="1"/>
    <col min="7" max="7" width="7.42578125" style="46" customWidth="1"/>
    <col min="8" max="8" width="16.42578125" style="46" customWidth="1"/>
    <col min="9" max="9" width="4.85546875" style="46" customWidth="1"/>
    <col min="10" max="20" width="8.140625" style="46" customWidth="1"/>
    <col min="21" max="24" width="11.85546875" style="46" customWidth="1"/>
    <col min="25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0" s="47" customFormat="1" ht="15.75" x14ac:dyDescent="0.2">
      <c r="C4" s="113"/>
      <c r="D4" s="114" t="s">
        <v>82</v>
      </c>
      <c r="E4" s="114"/>
      <c r="F4" s="114"/>
      <c r="G4" s="114"/>
      <c r="H4" s="115" t="s">
        <v>125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20" s="47" customFormat="1" ht="15.75" x14ac:dyDescent="0.2">
      <c r="B5" s="190">
        <v>18</v>
      </c>
      <c r="C5" s="113"/>
      <c r="D5" s="117" t="s">
        <v>218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0" s="50" customFormat="1" ht="12.75" customHeight="1" thickBot="1" x14ac:dyDescent="0.25">
      <c r="C6" s="119"/>
      <c r="D6" s="17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2:20" ht="6" customHeight="1" x14ac:dyDescent="0.2">
      <c r="C7" s="123"/>
      <c r="D7" s="576" t="s">
        <v>60</v>
      </c>
      <c r="E7" s="577"/>
      <c r="F7" s="577"/>
      <c r="G7" s="577"/>
      <c r="H7" s="577"/>
      <c r="I7" s="578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40" t="s">
        <v>198</v>
      </c>
      <c r="S7" s="540" t="s">
        <v>202</v>
      </c>
      <c r="T7" s="538" t="s">
        <v>213</v>
      </c>
    </row>
    <row r="8" spans="2:20" ht="6" customHeight="1" x14ac:dyDescent="0.2">
      <c r="C8" s="123"/>
      <c r="D8" s="579"/>
      <c r="E8" s="580"/>
      <c r="F8" s="580"/>
      <c r="G8" s="580"/>
      <c r="H8" s="580"/>
      <c r="I8" s="581"/>
      <c r="J8" s="537"/>
      <c r="K8" s="537"/>
      <c r="L8" s="537"/>
      <c r="M8" s="537"/>
      <c r="N8" s="537"/>
      <c r="O8" s="537"/>
      <c r="P8" s="537"/>
      <c r="Q8" s="541"/>
      <c r="R8" s="541"/>
      <c r="S8" s="541"/>
      <c r="T8" s="539"/>
    </row>
    <row r="9" spans="2:20" ht="6" customHeight="1" x14ac:dyDescent="0.2">
      <c r="C9" s="123"/>
      <c r="D9" s="579"/>
      <c r="E9" s="580"/>
      <c r="F9" s="580"/>
      <c r="G9" s="580"/>
      <c r="H9" s="580"/>
      <c r="I9" s="581"/>
      <c r="J9" s="537"/>
      <c r="K9" s="537"/>
      <c r="L9" s="537"/>
      <c r="M9" s="537"/>
      <c r="N9" s="537"/>
      <c r="O9" s="537"/>
      <c r="P9" s="537"/>
      <c r="Q9" s="541"/>
      <c r="R9" s="541"/>
      <c r="S9" s="541"/>
      <c r="T9" s="539"/>
    </row>
    <row r="10" spans="2:20" ht="6" customHeight="1" x14ac:dyDescent="0.2">
      <c r="C10" s="123"/>
      <c r="D10" s="579"/>
      <c r="E10" s="580"/>
      <c r="F10" s="580"/>
      <c r="G10" s="580"/>
      <c r="H10" s="580"/>
      <c r="I10" s="581"/>
      <c r="J10" s="537"/>
      <c r="K10" s="537"/>
      <c r="L10" s="537"/>
      <c r="M10" s="537"/>
      <c r="N10" s="537"/>
      <c r="O10" s="537"/>
      <c r="P10" s="537"/>
      <c r="Q10" s="541"/>
      <c r="R10" s="541"/>
      <c r="S10" s="541"/>
      <c r="T10" s="539"/>
    </row>
    <row r="11" spans="2:20" ht="15" customHeight="1" thickBot="1" x14ac:dyDescent="0.25">
      <c r="C11" s="123"/>
      <c r="D11" s="582"/>
      <c r="E11" s="583"/>
      <c r="F11" s="583"/>
      <c r="G11" s="583"/>
      <c r="H11" s="583"/>
      <c r="I11" s="584"/>
      <c r="J11" s="154"/>
      <c r="K11" s="154"/>
      <c r="L11" s="154"/>
      <c r="M11" s="154"/>
      <c r="N11" s="154"/>
      <c r="O11" s="154"/>
      <c r="P11" s="154"/>
      <c r="Q11" s="19"/>
      <c r="R11" s="19"/>
      <c r="S11" s="19"/>
      <c r="T11" s="324"/>
    </row>
    <row r="12" spans="2:20" ht="14.25" thickTop="1" thickBot="1" x14ac:dyDescent="0.25">
      <c r="C12" s="123"/>
      <c r="D12" s="124" t="s">
        <v>104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360"/>
      <c r="R12" s="499"/>
      <c r="S12" s="499"/>
      <c r="T12" s="126"/>
    </row>
    <row r="13" spans="2:20" x14ac:dyDescent="0.2">
      <c r="C13" s="127"/>
      <c r="D13" s="128"/>
      <c r="E13" s="129" t="s">
        <v>1</v>
      </c>
      <c r="F13" s="129"/>
      <c r="G13" s="129"/>
      <c r="H13" s="130"/>
      <c r="I13" s="131"/>
      <c r="J13" s="246">
        <v>169331</v>
      </c>
      <c r="K13" s="246">
        <v>157174</v>
      </c>
      <c r="L13" s="246">
        <v>147503</v>
      </c>
      <c r="M13" s="246">
        <v>142218</v>
      </c>
      <c r="N13" s="246">
        <v>137770</v>
      </c>
      <c r="O13" s="246">
        <v>135823</v>
      </c>
      <c r="P13" s="246">
        <v>133969</v>
      </c>
      <c r="Q13" s="172">
        <v>133797</v>
      </c>
      <c r="R13" s="172">
        <v>135053</v>
      </c>
      <c r="S13" s="172">
        <v>139319</v>
      </c>
      <c r="T13" s="358">
        <v>145108</v>
      </c>
    </row>
    <row r="14" spans="2:20" x14ac:dyDescent="0.2">
      <c r="C14" s="127"/>
      <c r="D14" s="132"/>
      <c r="E14" s="572" t="s">
        <v>3</v>
      </c>
      <c r="F14" s="137" t="s">
        <v>62</v>
      </c>
      <c r="G14" s="133"/>
      <c r="H14" s="134"/>
      <c r="I14" s="135"/>
      <c r="J14" s="247">
        <v>1008</v>
      </c>
      <c r="K14" s="247">
        <v>938</v>
      </c>
      <c r="L14" s="247">
        <v>938</v>
      </c>
      <c r="M14" s="247">
        <v>929</v>
      </c>
      <c r="N14" s="247">
        <v>994</v>
      </c>
      <c r="O14" s="247">
        <v>1117</v>
      </c>
      <c r="P14" s="247">
        <v>1237</v>
      </c>
      <c r="Q14" s="195">
        <v>1280</v>
      </c>
      <c r="R14" s="195">
        <v>1292</v>
      </c>
      <c r="S14" s="195">
        <v>1267</v>
      </c>
      <c r="T14" s="362">
        <v>1248</v>
      </c>
    </row>
    <row r="15" spans="2:20" ht="15" x14ac:dyDescent="0.2">
      <c r="C15" s="127"/>
      <c r="D15" s="136"/>
      <c r="E15" s="575"/>
      <c r="F15" s="176" t="s">
        <v>147</v>
      </c>
      <c r="G15" s="137"/>
      <c r="H15" s="138"/>
      <c r="I15" s="139"/>
      <c r="J15" s="248">
        <v>34492</v>
      </c>
      <c r="K15" s="248">
        <v>33579</v>
      </c>
      <c r="L15" s="248">
        <v>32847</v>
      </c>
      <c r="M15" s="248">
        <v>32481</v>
      </c>
      <c r="N15" s="248">
        <v>31799</v>
      </c>
      <c r="O15" s="248">
        <v>30794</v>
      </c>
      <c r="P15" s="248">
        <v>29856</v>
      </c>
      <c r="Q15" s="196">
        <v>29599</v>
      </c>
      <c r="R15" s="196">
        <v>30590</v>
      </c>
      <c r="S15" s="196">
        <v>31472</v>
      </c>
      <c r="T15" s="363">
        <v>31847</v>
      </c>
    </row>
    <row r="16" spans="2:20" ht="15" x14ac:dyDescent="0.2">
      <c r="C16" s="127"/>
      <c r="D16" s="136"/>
      <c r="E16" s="575"/>
      <c r="F16" s="177" t="s">
        <v>148</v>
      </c>
      <c r="G16" s="137"/>
      <c r="H16" s="138"/>
      <c r="I16" s="139"/>
      <c r="J16" s="249">
        <v>117214</v>
      </c>
      <c r="K16" s="249">
        <v>108659</v>
      </c>
      <c r="L16" s="249">
        <v>101746</v>
      </c>
      <c r="M16" s="249">
        <v>98508</v>
      </c>
      <c r="N16" s="249">
        <v>95935</v>
      </c>
      <c r="O16" s="249">
        <v>95676</v>
      </c>
      <c r="P16" s="249">
        <v>95576</v>
      </c>
      <c r="Q16" s="197">
        <v>96189</v>
      </c>
      <c r="R16" s="197">
        <v>97262</v>
      </c>
      <c r="S16" s="197">
        <v>100644</v>
      </c>
      <c r="T16" s="364">
        <v>105448</v>
      </c>
    </row>
    <row r="17" spans="3:20" ht="13.5" thickBot="1" x14ac:dyDescent="0.25">
      <c r="C17" s="127"/>
      <c r="D17" s="136"/>
      <c r="E17" s="575"/>
      <c r="F17" s="174" t="s">
        <v>63</v>
      </c>
      <c r="G17" s="137"/>
      <c r="H17" s="138"/>
      <c r="I17" s="139"/>
      <c r="J17" s="250">
        <v>16617</v>
      </c>
      <c r="K17" s="250">
        <v>13998</v>
      </c>
      <c r="L17" s="250">
        <v>11972</v>
      </c>
      <c r="M17" s="250">
        <v>10300</v>
      </c>
      <c r="N17" s="250">
        <v>9042</v>
      </c>
      <c r="O17" s="250">
        <v>8236</v>
      </c>
      <c r="P17" s="250">
        <v>7300</v>
      </c>
      <c r="Q17" s="198">
        <v>6729</v>
      </c>
      <c r="R17" s="198">
        <v>5909</v>
      </c>
      <c r="S17" s="198">
        <v>5936</v>
      </c>
      <c r="T17" s="365">
        <v>6565</v>
      </c>
    </row>
    <row r="18" spans="3:20" x14ac:dyDescent="0.2">
      <c r="C18" s="127"/>
      <c r="D18" s="140"/>
      <c r="E18" s="141" t="s">
        <v>110</v>
      </c>
      <c r="F18" s="141"/>
      <c r="G18" s="141"/>
      <c r="H18" s="142"/>
      <c r="I18" s="143"/>
      <c r="J18" s="251">
        <v>138810</v>
      </c>
      <c r="K18" s="251">
        <v>129499</v>
      </c>
      <c r="L18" s="251">
        <v>121364</v>
      </c>
      <c r="M18" s="251">
        <v>115861</v>
      </c>
      <c r="N18" s="251">
        <v>111549</v>
      </c>
      <c r="O18" s="251">
        <v>109088</v>
      </c>
      <c r="P18" s="251">
        <v>106876</v>
      </c>
      <c r="Q18" s="168">
        <v>106513</v>
      </c>
      <c r="R18" s="168">
        <v>106654</v>
      </c>
      <c r="S18" s="168">
        <v>109360</v>
      </c>
      <c r="T18" s="356">
        <v>112912</v>
      </c>
    </row>
    <row r="19" spans="3:20" x14ac:dyDescent="0.2">
      <c r="C19" s="127"/>
      <c r="D19" s="132"/>
      <c r="E19" s="572" t="s">
        <v>3</v>
      </c>
      <c r="F19" s="137" t="s">
        <v>62</v>
      </c>
      <c r="G19" s="133"/>
      <c r="H19" s="134"/>
      <c r="I19" s="135"/>
      <c r="J19" s="247">
        <v>781</v>
      </c>
      <c r="K19" s="247">
        <v>709</v>
      </c>
      <c r="L19" s="247">
        <v>679</v>
      </c>
      <c r="M19" s="247">
        <v>674</v>
      </c>
      <c r="N19" s="247">
        <v>707</v>
      </c>
      <c r="O19" s="247">
        <v>746</v>
      </c>
      <c r="P19" s="247">
        <v>811</v>
      </c>
      <c r="Q19" s="195">
        <v>826</v>
      </c>
      <c r="R19" s="195">
        <v>827</v>
      </c>
      <c r="S19" s="195">
        <v>812</v>
      </c>
      <c r="T19" s="362">
        <v>762</v>
      </c>
    </row>
    <row r="20" spans="3:20" x14ac:dyDescent="0.2">
      <c r="C20" s="127"/>
      <c r="D20" s="136"/>
      <c r="E20" s="573"/>
      <c r="F20" s="176" t="s">
        <v>105</v>
      </c>
      <c r="G20" s="137"/>
      <c r="H20" s="138"/>
      <c r="I20" s="139"/>
      <c r="J20" s="248">
        <v>29945</v>
      </c>
      <c r="K20" s="248">
        <v>29186</v>
      </c>
      <c r="L20" s="248">
        <v>28488</v>
      </c>
      <c r="M20" s="248">
        <v>28120</v>
      </c>
      <c r="N20" s="248">
        <v>27538</v>
      </c>
      <c r="O20" s="248">
        <v>26463</v>
      </c>
      <c r="P20" s="248">
        <v>25513</v>
      </c>
      <c r="Q20" s="196">
        <v>25338</v>
      </c>
      <c r="R20" s="196">
        <v>26042</v>
      </c>
      <c r="S20" s="196">
        <v>26771</v>
      </c>
      <c r="T20" s="363">
        <v>27081</v>
      </c>
    </row>
    <row r="21" spans="3:20" x14ac:dyDescent="0.2">
      <c r="C21" s="127"/>
      <c r="D21" s="136"/>
      <c r="E21" s="573"/>
      <c r="F21" s="177" t="s">
        <v>65</v>
      </c>
      <c r="G21" s="137"/>
      <c r="H21" s="138"/>
      <c r="I21" s="139"/>
      <c r="J21" s="249">
        <v>96121</v>
      </c>
      <c r="K21" s="249">
        <v>89352</v>
      </c>
      <c r="L21" s="249">
        <v>83325</v>
      </c>
      <c r="M21" s="249">
        <v>79344</v>
      </c>
      <c r="N21" s="249">
        <v>76553</v>
      </c>
      <c r="O21" s="249">
        <v>75811</v>
      </c>
      <c r="P21" s="249">
        <v>75310</v>
      </c>
      <c r="Q21" s="197">
        <v>75601</v>
      </c>
      <c r="R21" s="197">
        <v>75787</v>
      </c>
      <c r="S21" s="197">
        <v>77711</v>
      </c>
      <c r="T21" s="364">
        <v>80540</v>
      </c>
    </row>
    <row r="22" spans="3:20" ht="13.5" thickBot="1" x14ac:dyDescent="0.25">
      <c r="C22" s="127"/>
      <c r="D22" s="136"/>
      <c r="E22" s="573"/>
      <c r="F22" s="174" t="s">
        <v>63</v>
      </c>
      <c r="G22" s="137"/>
      <c r="H22" s="138"/>
      <c r="I22" s="139"/>
      <c r="J22" s="250">
        <v>11963</v>
      </c>
      <c r="K22" s="250">
        <v>10252</v>
      </c>
      <c r="L22" s="250">
        <v>8872</v>
      </c>
      <c r="M22" s="250">
        <v>7723</v>
      </c>
      <c r="N22" s="250">
        <v>6751</v>
      </c>
      <c r="O22" s="250">
        <v>6068</v>
      </c>
      <c r="P22" s="250">
        <v>5242</v>
      </c>
      <c r="Q22" s="198">
        <v>4748</v>
      </c>
      <c r="R22" s="198">
        <v>3998</v>
      </c>
      <c r="S22" s="198">
        <v>4066</v>
      </c>
      <c r="T22" s="365">
        <v>4529</v>
      </c>
    </row>
    <row r="23" spans="3:20" x14ac:dyDescent="0.2">
      <c r="C23" s="127"/>
      <c r="D23" s="140"/>
      <c r="E23" s="141" t="s">
        <v>182</v>
      </c>
      <c r="F23" s="141"/>
      <c r="G23" s="141"/>
      <c r="H23" s="142"/>
      <c r="I23" s="143"/>
      <c r="J23" s="252">
        <v>28384</v>
      </c>
      <c r="K23" s="252">
        <v>25394</v>
      </c>
      <c r="L23" s="252">
        <v>23838</v>
      </c>
      <c r="M23" s="252">
        <v>24003</v>
      </c>
      <c r="N23" s="252">
        <v>23810</v>
      </c>
      <c r="O23" s="252">
        <v>24273</v>
      </c>
      <c r="P23" s="252">
        <v>24618</v>
      </c>
      <c r="Q23" s="170">
        <v>24794</v>
      </c>
      <c r="R23" s="170">
        <v>25900</v>
      </c>
      <c r="S23" s="170">
        <v>27347</v>
      </c>
      <c r="T23" s="357">
        <v>29294</v>
      </c>
    </row>
    <row r="24" spans="3:20" x14ac:dyDescent="0.2">
      <c r="C24" s="127"/>
      <c r="D24" s="132"/>
      <c r="E24" s="572" t="s">
        <v>3</v>
      </c>
      <c r="F24" s="137" t="s">
        <v>62</v>
      </c>
      <c r="G24" s="133"/>
      <c r="H24" s="134"/>
      <c r="I24" s="135"/>
      <c r="J24" s="247">
        <v>104</v>
      </c>
      <c r="K24" s="247">
        <v>88</v>
      </c>
      <c r="L24" s="247">
        <v>101</v>
      </c>
      <c r="M24" s="247">
        <v>105</v>
      </c>
      <c r="N24" s="247">
        <v>140</v>
      </c>
      <c r="O24" s="247">
        <v>211</v>
      </c>
      <c r="P24" s="247">
        <v>270</v>
      </c>
      <c r="Q24" s="195">
        <v>321</v>
      </c>
      <c r="R24" s="195">
        <v>311</v>
      </c>
      <c r="S24" s="195">
        <v>320</v>
      </c>
      <c r="T24" s="362">
        <v>358</v>
      </c>
    </row>
    <row r="25" spans="3:20" x14ac:dyDescent="0.2">
      <c r="C25" s="127"/>
      <c r="D25" s="136"/>
      <c r="E25" s="573"/>
      <c r="F25" s="176" t="s">
        <v>105</v>
      </c>
      <c r="G25" s="137"/>
      <c r="H25" s="138"/>
      <c r="I25" s="139"/>
      <c r="J25" s="248">
        <v>4290</v>
      </c>
      <c r="K25" s="248">
        <v>4119</v>
      </c>
      <c r="L25" s="248">
        <v>4093</v>
      </c>
      <c r="M25" s="248">
        <v>4086</v>
      </c>
      <c r="N25" s="248">
        <v>4002</v>
      </c>
      <c r="O25" s="248">
        <v>4068</v>
      </c>
      <c r="P25" s="248">
        <v>4089</v>
      </c>
      <c r="Q25" s="196">
        <v>4005</v>
      </c>
      <c r="R25" s="196">
        <v>4278</v>
      </c>
      <c r="S25" s="196">
        <v>4418</v>
      </c>
      <c r="T25" s="363">
        <v>4449</v>
      </c>
    </row>
    <row r="26" spans="3:20" x14ac:dyDescent="0.2">
      <c r="C26" s="127"/>
      <c r="D26" s="136"/>
      <c r="E26" s="573"/>
      <c r="F26" s="177" t="s">
        <v>65</v>
      </c>
      <c r="G26" s="137"/>
      <c r="H26" s="138"/>
      <c r="I26" s="139"/>
      <c r="J26" s="249">
        <v>19382</v>
      </c>
      <c r="K26" s="249">
        <v>17498</v>
      </c>
      <c r="L26" s="249">
        <v>16594</v>
      </c>
      <c r="M26" s="249">
        <v>17286</v>
      </c>
      <c r="N26" s="249">
        <v>17449</v>
      </c>
      <c r="O26" s="249">
        <v>17898</v>
      </c>
      <c r="P26" s="249">
        <v>18262</v>
      </c>
      <c r="Q26" s="197">
        <v>18556</v>
      </c>
      <c r="R26" s="197">
        <v>19481</v>
      </c>
      <c r="S26" s="197">
        <v>20811</v>
      </c>
      <c r="T26" s="364">
        <v>22528</v>
      </c>
    </row>
    <row r="27" spans="3:20" ht="13.5" thickBot="1" x14ac:dyDescent="0.25">
      <c r="C27" s="127"/>
      <c r="D27" s="136"/>
      <c r="E27" s="573"/>
      <c r="F27" s="179" t="s">
        <v>63</v>
      </c>
      <c r="G27" s="137"/>
      <c r="H27" s="138"/>
      <c r="I27" s="139"/>
      <c r="J27" s="250">
        <v>4608</v>
      </c>
      <c r="K27" s="250">
        <v>3689</v>
      </c>
      <c r="L27" s="250">
        <v>3050</v>
      </c>
      <c r="M27" s="250">
        <v>2526</v>
      </c>
      <c r="N27" s="250">
        <v>2219</v>
      </c>
      <c r="O27" s="250">
        <v>2096</v>
      </c>
      <c r="P27" s="250">
        <v>1997</v>
      </c>
      <c r="Q27" s="198">
        <v>1912</v>
      </c>
      <c r="R27" s="198">
        <v>1830</v>
      </c>
      <c r="S27" s="198">
        <v>1798</v>
      </c>
      <c r="T27" s="365">
        <v>1959</v>
      </c>
    </row>
    <row r="28" spans="3:20" x14ac:dyDescent="0.2">
      <c r="C28" s="127"/>
      <c r="D28" s="144"/>
      <c r="E28" s="145" t="s">
        <v>111</v>
      </c>
      <c r="F28" s="178"/>
      <c r="G28" s="145"/>
      <c r="H28" s="146"/>
      <c r="I28" s="147"/>
      <c r="J28" s="246">
        <v>2137</v>
      </c>
      <c r="K28" s="246">
        <v>2281</v>
      </c>
      <c r="L28" s="246">
        <v>2301</v>
      </c>
      <c r="M28" s="246">
        <v>2354</v>
      </c>
      <c r="N28" s="246">
        <v>2411</v>
      </c>
      <c r="O28" s="246">
        <v>2462</v>
      </c>
      <c r="P28" s="246">
        <v>2475</v>
      </c>
      <c r="Q28" s="172">
        <v>2490</v>
      </c>
      <c r="R28" s="172">
        <v>2499</v>
      </c>
      <c r="S28" s="172">
        <v>2612</v>
      </c>
      <c r="T28" s="358">
        <v>2902</v>
      </c>
    </row>
    <row r="29" spans="3:20" x14ac:dyDescent="0.2">
      <c r="C29" s="127"/>
      <c r="D29" s="132"/>
      <c r="E29" s="572" t="s">
        <v>3</v>
      </c>
      <c r="F29" s="174" t="s">
        <v>62</v>
      </c>
      <c r="G29" s="133"/>
      <c r="H29" s="134"/>
      <c r="I29" s="135"/>
      <c r="J29" s="253">
        <v>123</v>
      </c>
      <c r="K29" s="253">
        <v>141</v>
      </c>
      <c r="L29" s="253">
        <v>158</v>
      </c>
      <c r="M29" s="253">
        <v>150</v>
      </c>
      <c r="N29" s="253">
        <v>147</v>
      </c>
      <c r="O29" s="253">
        <v>160</v>
      </c>
      <c r="P29" s="253">
        <v>156</v>
      </c>
      <c r="Q29" s="199">
        <v>133</v>
      </c>
      <c r="R29" s="199">
        <v>154</v>
      </c>
      <c r="S29" s="199">
        <v>135</v>
      </c>
      <c r="T29" s="366">
        <v>128</v>
      </c>
    </row>
    <row r="30" spans="3:20" x14ac:dyDescent="0.2">
      <c r="C30" s="127"/>
      <c r="D30" s="136"/>
      <c r="E30" s="574"/>
      <c r="F30" s="176" t="s">
        <v>105</v>
      </c>
      <c r="G30" s="137"/>
      <c r="H30" s="138"/>
      <c r="I30" s="139"/>
      <c r="J30" s="248">
        <v>257</v>
      </c>
      <c r="K30" s="248">
        <v>274</v>
      </c>
      <c r="L30" s="248">
        <v>266</v>
      </c>
      <c r="M30" s="248">
        <v>275</v>
      </c>
      <c r="N30" s="248">
        <v>259</v>
      </c>
      <c r="O30" s="248">
        <v>263</v>
      </c>
      <c r="P30" s="248">
        <v>254</v>
      </c>
      <c r="Q30" s="196">
        <v>256</v>
      </c>
      <c r="R30" s="196">
        <v>270</v>
      </c>
      <c r="S30" s="196">
        <v>283</v>
      </c>
      <c r="T30" s="363">
        <v>317</v>
      </c>
    </row>
    <row r="31" spans="3:20" x14ac:dyDescent="0.2">
      <c r="C31" s="127"/>
      <c r="D31" s="136"/>
      <c r="E31" s="574"/>
      <c r="F31" s="177" t="s">
        <v>65</v>
      </c>
      <c r="G31" s="137"/>
      <c r="H31" s="138"/>
      <c r="I31" s="139"/>
      <c r="J31" s="249">
        <v>1711</v>
      </c>
      <c r="K31" s="249">
        <v>1809</v>
      </c>
      <c r="L31" s="249">
        <v>1827</v>
      </c>
      <c r="M31" s="249">
        <v>1878</v>
      </c>
      <c r="N31" s="249">
        <v>1933</v>
      </c>
      <c r="O31" s="249">
        <v>1967</v>
      </c>
      <c r="P31" s="249">
        <v>2004</v>
      </c>
      <c r="Q31" s="197">
        <v>2032</v>
      </c>
      <c r="R31" s="197">
        <v>1994</v>
      </c>
      <c r="S31" s="197">
        <v>2122</v>
      </c>
      <c r="T31" s="364">
        <v>2380</v>
      </c>
    </row>
    <row r="32" spans="3:20" ht="13.5" thickBot="1" x14ac:dyDescent="0.25">
      <c r="C32" s="127"/>
      <c r="D32" s="136"/>
      <c r="E32" s="574"/>
      <c r="F32" s="174" t="s">
        <v>63</v>
      </c>
      <c r="G32" s="137"/>
      <c r="H32" s="138"/>
      <c r="I32" s="139"/>
      <c r="J32" s="250">
        <v>46</v>
      </c>
      <c r="K32" s="250">
        <v>57</v>
      </c>
      <c r="L32" s="250">
        <v>50</v>
      </c>
      <c r="M32" s="250">
        <v>51</v>
      </c>
      <c r="N32" s="250">
        <v>72</v>
      </c>
      <c r="O32" s="250">
        <v>72</v>
      </c>
      <c r="P32" s="250">
        <v>61</v>
      </c>
      <c r="Q32" s="198">
        <v>69</v>
      </c>
      <c r="R32" s="198">
        <v>81</v>
      </c>
      <c r="S32" s="198">
        <v>72</v>
      </c>
      <c r="T32" s="365">
        <v>77</v>
      </c>
    </row>
    <row r="33" spans="3:20" ht="13.5" thickBot="1" x14ac:dyDescent="0.25">
      <c r="C33" s="123"/>
      <c r="D33" s="148" t="s">
        <v>103</v>
      </c>
      <c r="E33" s="149"/>
      <c r="F33" s="149"/>
      <c r="G33" s="149"/>
      <c r="H33" s="149"/>
      <c r="I33" s="149"/>
      <c r="J33" s="200"/>
      <c r="K33" s="200"/>
      <c r="L33" s="200"/>
      <c r="M33" s="200"/>
      <c r="N33" s="200"/>
      <c r="O33" s="200"/>
      <c r="P33" s="200"/>
      <c r="Q33" s="367"/>
      <c r="R33" s="501"/>
      <c r="S33" s="501"/>
      <c r="T33" s="200"/>
    </row>
    <row r="34" spans="3:20" x14ac:dyDescent="0.2">
      <c r="C34" s="127"/>
      <c r="D34" s="128"/>
      <c r="E34" s="129" t="s">
        <v>1</v>
      </c>
      <c r="F34" s="129"/>
      <c r="G34" s="129"/>
      <c r="H34" s="130"/>
      <c r="I34" s="131"/>
      <c r="J34" s="246">
        <v>47582</v>
      </c>
      <c r="K34" s="246">
        <v>44434</v>
      </c>
      <c r="L34" s="246">
        <v>43676</v>
      </c>
      <c r="M34" s="246">
        <v>43266</v>
      </c>
      <c r="N34" s="246">
        <v>41566</v>
      </c>
      <c r="O34" s="246">
        <v>41278</v>
      </c>
      <c r="P34" s="246">
        <v>41086</v>
      </c>
      <c r="Q34" s="172">
        <v>40791</v>
      </c>
      <c r="R34" s="172">
        <v>41869</v>
      </c>
      <c r="S34" s="172">
        <v>43111</v>
      </c>
      <c r="T34" s="358">
        <v>46053</v>
      </c>
    </row>
    <row r="35" spans="3:20" x14ac:dyDescent="0.2">
      <c r="C35" s="127"/>
      <c r="D35" s="132"/>
      <c r="E35" s="572" t="s">
        <v>3</v>
      </c>
      <c r="F35" s="137" t="s">
        <v>62</v>
      </c>
      <c r="G35" s="133"/>
      <c r="H35" s="134"/>
      <c r="I35" s="135"/>
      <c r="J35" s="247">
        <v>509</v>
      </c>
      <c r="K35" s="247">
        <v>462</v>
      </c>
      <c r="L35" s="247">
        <v>479</v>
      </c>
      <c r="M35" s="247">
        <v>381</v>
      </c>
      <c r="N35" s="247">
        <v>432</v>
      </c>
      <c r="O35" s="247">
        <v>533</v>
      </c>
      <c r="P35" s="247">
        <v>532</v>
      </c>
      <c r="Q35" s="195">
        <v>464</v>
      </c>
      <c r="R35" s="195">
        <v>464</v>
      </c>
      <c r="S35" s="195">
        <v>433</v>
      </c>
      <c r="T35" s="362">
        <v>424</v>
      </c>
    </row>
    <row r="36" spans="3:20" ht="15" x14ac:dyDescent="0.2">
      <c r="C36" s="127"/>
      <c r="D36" s="136"/>
      <c r="E36" s="575"/>
      <c r="F36" s="176" t="s">
        <v>147</v>
      </c>
      <c r="G36" s="137"/>
      <c r="H36" s="138"/>
      <c r="I36" s="139"/>
      <c r="J36" s="248">
        <v>12271</v>
      </c>
      <c r="K36" s="248">
        <v>12024</v>
      </c>
      <c r="L36" s="248">
        <v>11697</v>
      </c>
      <c r="M36" s="248">
        <v>12127</v>
      </c>
      <c r="N36" s="248">
        <v>11519</v>
      </c>
      <c r="O36" s="248">
        <v>10861</v>
      </c>
      <c r="P36" s="248">
        <v>11086</v>
      </c>
      <c r="Q36" s="196">
        <v>11078</v>
      </c>
      <c r="R36" s="196">
        <v>11730</v>
      </c>
      <c r="S36" s="196">
        <v>11623</v>
      </c>
      <c r="T36" s="363">
        <v>11510</v>
      </c>
    </row>
    <row r="37" spans="3:20" ht="15" x14ac:dyDescent="0.2">
      <c r="C37" s="127"/>
      <c r="D37" s="136"/>
      <c r="E37" s="575"/>
      <c r="F37" s="177" t="s">
        <v>148</v>
      </c>
      <c r="G37" s="137"/>
      <c r="H37" s="138"/>
      <c r="I37" s="139"/>
      <c r="J37" s="249">
        <v>27496</v>
      </c>
      <c r="K37" s="249">
        <v>25953</v>
      </c>
      <c r="L37" s="249">
        <v>26047</v>
      </c>
      <c r="M37" s="249">
        <v>25970</v>
      </c>
      <c r="N37" s="249">
        <v>25353</v>
      </c>
      <c r="O37" s="249">
        <v>25721</v>
      </c>
      <c r="P37" s="249">
        <v>25991</v>
      </c>
      <c r="Q37" s="197">
        <v>26071</v>
      </c>
      <c r="R37" s="197">
        <v>26789</v>
      </c>
      <c r="S37" s="197">
        <v>27945</v>
      </c>
      <c r="T37" s="364">
        <v>30542</v>
      </c>
    </row>
    <row r="38" spans="3:20" ht="13.5" thickBot="1" x14ac:dyDescent="0.25">
      <c r="C38" s="127"/>
      <c r="D38" s="136"/>
      <c r="E38" s="575"/>
      <c r="F38" s="174" t="s">
        <v>63</v>
      </c>
      <c r="G38" s="137"/>
      <c r="H38" s="138"/>
      <c r="I38" s="139"/>
      <c r="J38" s="250">
        <v>7306</v>
      </c>
      <c r="K38" s="250">
        <v>5995</v>
      </c>
      <c r="L38" s="250">
        <v>5453</v>
      </c>
      <c r="M38" s="250">
        <v>4788</v>
      </c>
      <c r="N38" s="250">
        <v>4262</v>
      </c>
      <c r="O38" s="250">
        <v>4163</v>
      </c>
      <c r="P38" s="250">
        <v>3477</v>
      </c>
      <c r="Q38" s="198">
        <v>3178</v>
      </c>
      <c r="R38" s="198">
        <v>2886</v>
      </c>
      <c r="S38" s="198">
        <v>3110</v>
      </c>
      <c r="T38" s="365">
        <v>3577</v>
      </c>
    </row>
    <row r="39" spans="3:20" x14ac:dyDescent="0.2">
      <c r="C39" s="127"/>
      <c r="D39" s="140"/>
      <c r="E39" s="141" t="s">
        <v>110</v>
      </c>
      <c r="F39" s="141"/>
      <c r="G39" s="141"/>
      <c r="H39" s="142"/>
      <c r="I39" s="143"/>
      <c r="J39" s="251">
        <v>39698</v>
      </c>
      <c r="K39" s="251">
        <v>36698</v>
      </c>
      <c r="L39" s="251">
        <v>35912</v>
      </c>
      <c r="M39" s="251">
        <v>34729</v>
      </c>
      <c r="N39" s="251">
        <v>33443</v>
      </c>
      <c r="O39" s="251">
        <v>32810</v>
      </c>
      <c r="P39" s="251">
        <v>32606</v>
      </c>
      <c r="Q39" s="168">
        <v>32287</v>
      </c>
      <c r="R39" s="168">
        <v>32525</v>
      </c>
      <c r="S39" s="168">
        <v>33405</v>
      </c>
      <c r="T39" s="356">
        <v>35203</v>
      </c>
    </row>
    <row r="40" spans="3:20" x14ac:dyDescent="0.2">
      <c r="C40" s="127"/>
      <c r="D40" s="132"/>
      <c r="E40" s="572" t="s">
        <v>3</v>
      </c>
      <c r="F40" s="137" t="s">
        <v>62</v>
      </c>
      <c r="G40" s="133"/>
      <c r="H40" s="134"/>
      <c r="I40" s="135"/>
      <c r="J40" s="247">
        <v>387</v>
      </c>
      <c r="K40" s="247">
        <v>353</v>
      </c>
      <c r="L40" s="247">
        <v>341</v>
      </c>
      <c r="M40" s="247">
        <v>272</v>
      </c>
      <c r="N40" s="247">
        <v>306</v>
      </c>
      <c r="O40" s="247">
        <v>329</v>
      </c>
      <c r="P40" s="247">
        <v>339</v>
      </c>
      <c r="Q40" s="195">
        <v>303</v>
      </c>
      <c r="R40" s="195">
        <v>319</v>
      </c>
      <c r="S40" s="195">
        <v>280</v>
      </c>
      <c r="T40" s="362">
        <v>281</v>
      </c>
    </row>
    <row r="41" spans="3:20" x14ac:dyDescent="0.2">
      <c r="C41" s="127"/>
      <c r="D41" s="136"/>
      <c r="E41" s="573"/>
      <c r="F41" s="176" t="s">
        <v>105</v>
      </c>
      <c r="G41" s="137"/>
      <c r="H41" s="138"/>
      <c r="I41" s="139"/>
      <c r="J41" s="248">
        <v>10758</v>
      </c>
      <c r="K41" s="248">
        <v>10451</v>
      </c>
      <c r="L41" s="248">
        <v>10288</v>
      </c>
      <c r="M41" s="248">
        <v>10507</v>
      </c>
      <c r="N41" s="248">
        <v>9965</v>
      </c>
      <c r="O41" s="248">
        <v>9322</v>
      </c>
      <c r="P41" s="248">
        <v>9504</v>
      </c>
      <c r="Q41" s="196">
        <v>9595</v>
      </c>
      <c r="R41" s="196">
        <v>9963</v>
      </c>
      <c r="S41" s="196">
        <v>9922</v>
      </c>
      <c r="T41" s="363">
        <v>9895</v>
      </c>
    </row>
    <row r="42" spans="3:20" x14ac:dyDescent="0.2">
      <c r="C42" s="127"/>
      <c r="D42" s="136"/>
      <c r="E42" s="573"/>
      <c r="F42" s="177" t="s">
        <v>65</v>
      </c>
      <c r="G42" s="137"/>
      <c r="H42" s="138"/>
      <c r="I42" s="139"/>
      <c r="J42" s="249">
        <v>22885</v>
      </c>
      <c r="K42" s="249">
        <v>21305</v>
      </c>
      <c r="L42" s="249">
        <v>21045</v>
      </c>
      <c r="M42" s="249">
        <v>20250</v>
      </c>
      <c r="N42" s="249">
        <v>19889</v>
      </c>
      <c r="O42" s="249">
        <v>20037</v>
      </c>
      <c r="P42" s="249">
        <v>20256</v>
      </c>
      <c r="Q42" s="197">
        <v>20108</v>
      </c>
      <c r="R42" s="197">
        <v>20250</v>
      </c>
      <c r="S42" s="197">
        <v>21005</v>
      </c>
      <c r="T42" s="364">
        <v>22572</v>
      </c>
    </row>
    <row r="43" spans="3:20" ht="13.5" thickBot="1" x14ac:dyDescent="0.25">
      <c r="C43" s="127"/>
      <c r="D43" s="136"/>
      <c r="E43" s="573"/>
      <c r="F43" s="174" t="s">
        <v>63</v>
      </c>
      <c r="G43" s="137"/>
      <c r="H43" s="138"/>
      <c r="I43" s="139"/>
      <c r="J43" s="250">
        <v>5668</v>
      </c>
      <c r="K43" s="250">
        <v>4589</v>
      </c>
      <c r="L43" s="250">
        <v>4238</v>
      </c>
      <c r="M43" s="250">
        <v>3700</v>
      </c>
      <c r="N43" s="250">
        <v>3283</v>
      </c>
      <c r="O43" s="250">
        <v>3122</v>
      </c>
      <c r="P43" s="250">
        <v>2507</v>
      </c>
      <c r="Q43" s="198">
        <v>2281</v>
      </c>
      <c r="R43" s="198">
        <v>1993</v>
      </c>
      <c r="S43" s="198">
        <v>2198</v>
      </c>
      <c r="T43" s="365">
        <v>2455</v>
      </c>
    </row>
    <row r="44" spans="3:20" x14ac:dyDescent="0.2">
      <c r="C44" s="127"/>
      <c r="D44" s="140"/>
      <c r="E44" s="141" t="s">
        <v>182</v>
      </c>
      <c r="F44" s="141"/>
      <c r="G44" s="141"/>
      <c r="H44" s="142"/>
      <c r="I44" s="143"/>
      <c r="J44" s="252">
        <v>7248</v>
      </c>
      <c r="K44" s="252">
        <v>6994</v>
      </c>
      <c r="L44" s="252">
        <v>7074</v>
      </c>
      <c r="M44" s="252">
        <v>7758</v>
      </c>
      <c r="N44" s="252">
        <v>7370</v>
      </c>
      <c r="O44" s="252">
        <v>7702</v>
      </c>
      <c r="P44" s="252">
        <v>7732</v>
      </c>
      <c r="Q44" s="170">
        <v>7728</v>
      </c>
      <c r="R44" s="170">
        <v>8499</v>
      </c>
      <c r="S44" s="170">
        <v>8909</v>
      </c>
      <c r="T44" s="357">
        <v>9851</v>
      </c>
    </row>
    <row r="45" spans="3:20" x14ac:dyDescent="0.2">
      <c r="C45" s="127"/>
      <c r="D45" s="132"/>
      <c r="E45" s="572" t="s">
        <v>3</v>
      </c>
      <c r="F45" s="137" t="s">
        <v>62</v>
      </c>
      <c r="G45" s="133"/>
      <c r="H45" s="134"/>
      <c r="I45" s="135"/>
      <c r="J45" s="247">
        <v>58</v>
      </c>
      <c r="K45" s="247">
        <v>33</v>
      </c>
      <c r="L45" s="247">
        <v>55</v>
      </c>
      <c r="M45" s="247">
        <v>38</v>
      </c>
      <c r="N45" s="247">
        <v>72</v>
      </c>
      <c r="O45" s="247">
        <v>122</v>
      </c>
      <c r="P45" s="247">
        <v>133</v>
      </c>
      <c r="Q45" s="195">
        <v>108</v>
      </c>
      <c r="R45" s="195">
        <v>81</v>
      </c>
      <c r="S45" s="195">
        <v>104</v>
      </c>
      <c r="T45" s="362">
        <v>89</v>
      </c>
    </row>
    <row r="46" spans="3:20" x14ac:dyDescent="0.2">
      <c r="C46" s="127"/>
      <c r="D46" s="136"/>
      <c r="E46" s="573"/>
      <c r="F46" s="176" t="s">
        <v>105</v>
      </c>
      <c r="G46" s="137"/>
      <c r="H46" s="138"/>
      <c r="I46" s="139"/>
      <c r="J46" s="248">
        <v>1427</v>
      </c>
      <c r="K46" s="248">
        <v>1473</v>
      </c>
      <c r="L46" s="248">
        <v>1319</v>
      </c>
      <c r="M46" s="248">
        <v>1528</v>
      </c>
      <c r="N46" s="248">
        <v>1473</v>
      </c>
      <c r="O46" s="248">
        <v>1443</v>
      </c>
      <c r="P46" s="248">
        <v>1509</v>
      </c>
      <c r="Q46" s="196">
        <v>1401</v>
      </c>
      <c r="R46" s="196">
        <v>1654</v>
      </c>
      <c r="S46" s="196">
        <v>1606</v>
      </c>
      <c r="T46" s="363">
        <v>1492</v>
      </c>
    </row>
    <row r="47" spans="3:20" x14ac:dyDescent="0.2">
      <c r="C47" s="127"/>
      <c r="D47" s="136"/>
      <c r="E47" s="573"/>
      <c r="F47" s="177" t="s">
        <v>65</v>
      </c>
      <c r="G47" s="137"/>
      <c r="H47" s="138"/>
      <c r="I47" s="139"/>
      <c r="J47" s="249">
        <v>4161</v>
      </c>
      <c r="K47" s="249">
        <v>4115</v>
      </c>
      <c r="L47" s="249">
        <v>4507</v>
      </c>
      <c r="M47" s="249">
        <v>5138</v>
      </c>
      <c r="N47" s="249">
        <v>4892</v>
      </c>
      <c r="O47" s="249">
        <v>5136</v>
      </c>
      <c r="P47" s="249">
        <v>5155</v>
      </c>
      <c r="Q47" s="197">
        <v>5366</v>
      </c>
      <c r="R47" s="197">
        <v>5915</v>
      </c>
      <c r="S47" s="197">
        <v>6318</v>
      </c>
      <c r="T47" s="364">
        <v>7194</v>
      </c>
    </row>
    <row r="48" spans="3:20" ht="13.5" thickBot="1" x14ac:dyDescent="0.25">
      <c r="C48" s="127"/>
      <c r="D48" s="136"/>
      <c r="E48" s="573"/>
      <c r="F48" s="179" t="s">
        <v>63</v>
      </c>
      <c r="G48" s="137"/>
      <c r="H48" s="138"/>
      <c r="I48" s="139"/>
      <c r="J48" s="250">
        <v>1602</v>
      </c>
      <c r="K48" s="250">
        <v>1373</v>
      </c>
      <c r="L48" s="250">
        <v>1193</v>
      </c>
      <c r="M48" s="250">
        <v>1054</v>
      </c>
      <c r="N48" s="250">
        <v>933</v>
      </c>
      <c r="O48" s="250">
        <v>1001</v>
      </c>
      <c r="P48" s="250">
        <v>935</v>
      </c>
      <c r="Q48" s="198">
        <v>853</v>
      </c>
      <c r="R48" s="198">
        <v>849</v>
      </c>
      <c r="S48" s="198">
        <v>881</v>
      </c>
      <c r="T48" s="365">
        <v>1076</v>
      </c>
    </row>
    <row r="49" spans="3:20" x14ac:dyDescent="0.2">
      <c r="C49" s="127"/>
      <c r="D49" s="144"/>
      <c r="E49" s="145" t="s">
        <v>111</v>
      </c>
      <c r="F49" s="178"/>
      <c r="G49" s="145"/>
      <c r="H49" s="146"/>
      <c r="I49" s="147"/>
      <c r="J49" s="246">
        <v>636</v>
      </c>
      <c r="K49" s="246">
        <v>742</v>
      </c>
      <c r="L49" s="246">
        <v>690</v>
      </c>
      <c r="M49" s="246">
        <v>779</v>
      </c>
      <c r="N49" s="246">
        <v>753</v>
      </c>
      <c r="O49" s="246">
        <v>766</v>
      </c>
      <c r="P49" s="246">
        <v>748</v>
      </c>
      <c r="Q49" s="172">
        <v>776</v>
      </c>
      <c r="R49" s="172">
        <v>845</v>
      </c>
      <c r="S49" s="172">
        <v>797</v>
      </c>
      <c r="T49" s="358">
        <v>999</v>
      </c>
    </row>
    <row r="50" spans="3:20" x14ac:dyDescent="0.2">
      <c r="C50" s="127"/>
      <c r="D50" s="132"/>
      <c r="E50" s="572" t="s">
        <v>3</v>
      </c>
      <c r="F50" s="174" t="s">
        <v>62</v>
      </c>
      <c r="G50" s="133"/>
      <c r="H50" s="134"/>
      <c r="I50" s="135"/>
      <c r="J50" s="253">
        <v>64</v>
      </c>
      <c r="K50" s="253">
        <v>76</v>
      </c>
      <c r="L50" s="253">
        <v>83</v>
      </c>
      <c r="M50" s="253">
        <v>71</v>
      </c>
      <c r="N50" s="253">
        <v>54</v>
      </c>
      <c r="O50" s="253">
        <v>82</v>
      </c>
      <c r="P50" s="253">
        <v>60</v>
      </c>
      <c r="Q50" s="199">
        <v>53</v>
      </c>
      <c r="R50" s="199">
        <v>64</v>
      </c>
      <c r="S50" s="199">
        <v>49</v>
      </c>
      <c r="T50" s="366">
        <v>54</v>
      </c>
    </row>
    <row r="51" spans="3:20" x14ac:dyDescent="0.2">
      <c r="C51" s="127"/>
      <c r="D51" s="136"/>
      <c r="E51" s="574"/>
      <c r="F51" s="176" t="s">
        <v>105</v>
      </c>
      <c r="G51" s="137"/>
      <c r="H51" s="138"/>
      <c r="I51" s="139"/>
      <c r="J51" s="248">
        <v>86</v>
      </c>
      <c r="K51" s="248">
        <v>100</v>
      </c>
      <c r="L51" s="248">
        <v>90</v>
      </c>
      <c r="M51" s="248">
        <v>92</v>
      </c>
      <c r="N51" s="248">
        <v>81</v>
      </c>
      <c r="O51" s="248">
        <v>96</v>
      </c>
      <c r="P51" s="248">
        <v>73</v>
      </c>
      <c r="Q51" s="196">
        <v>82</v>
      </c>
      <c r="R51" s="196">
        <v>113</v>
      </c>
      <c r="S51" s="196">
        <v>95</v>
      </c>
      <c r="T51" s="363">
        <v>123</v>
      </c>
    </row>
    <row r="52" spans="3:20" x14ac:dyDescent="0.2">
      <c r="C52" s="127"/>
      <c r="D52" s="136"/>
      <c r="E52" s="574"/>
      <c r="F52" s="177" t="s">
        <v>65</v>
      </c>
      <c r="G52" s="137"/>
      <c r="H52" s="138"/>
      <c r="I52" s="139"/>
      <c r="J52" s="249">
        <v>450</v>
      </c>
      <c r="K52" s="249">
        <v>533</v>
      </c>
      <c r="L52" s="249">
        <v>495</v>
      </c>
      <c r="M52" s="249">
        <v>582</v>
      </c>
      <c r="N52" s="249">
        <v>572</v>
      </c>
      <c r="O52" s="249">
        <v>548</v>
      </c>
      <c r="P52" s="249">
        <v>580</v>
      </c>
      <c r="Q52" s="197">
        <v>597</v>
      </c>
      <c r="R52" s="197">
        <v>624</v>
      </c>
      <c r="S52" s="197">
        <v>622</v>
      </c>
      <c r="T52" s="364">
        <v>776</v>
      </c>
    </row>
    <row r="53" spans="3:20" ht="13.5" thickBot="1" x14ac:dyDescent="0.25">
      <c r="C53" s="127"/>
      <c r="D53" s="136"/>
      <c r="E53" s="574"/>
      <c r="F53" s="174" t="s">
        <v>63</v>
      </c>
      <c r="G53" s="137"/>
      <c r="H53" s="138"/>
      <c r="I53" s="139"/>
      <c r="J53" s="250">
        <v>36</v>
      </c>
      <c r="K53" s="250">
        <v>33</v>
      </c>
      <c r="L53" s="250">
        <v>22</v>
      </c>
      <c r="M53" s="250">
        <v>34</v>
      </c>
      <c r="N53" s="250">
        <v>46</v>
      </c>
      <c r="O53" s="250">
        <v>40</v>
      </c>
      <c r="P53" s="250">
        <v>35</v>
      </c>
      <c r="Q53" s="198">
        <v>44</v>
      </c>
      <c r="R53" s="198">
        <v>44</v>
      </c>
      <c r="S53" s="198">
        <v>31</v>
      </c>
      <c r="T53" s="365">
        <v>46</v>
      </c>
    </row>
    <row r="54" spans="3:20" ht="13.5" thickBot="1" x14ac:dyDescent="0.25">
      <c r="C54" s="123"/>
      <c r="D54" s="148" t="s">
        <v>102</v>
      </c>
      <c r="E54" s="149"/>
      <c r="F54" s="149"/>
      <c r="G54" s="149"/>
      <c r="H54" s="149"/>
      <c r="I54" s="149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</row>
    <row r="55" spans="3:20" x14ac:dyDescent="0.2">
      <c r="C55" s="127"/>
      <c r="D55" s="128"/>
      <c r="E55" s="129" t="s">
        <v>1</v>
      </c>
      <c r="F55" s="129"/>
      <c r="G55" s="129"/>
      <c r="H55" s="130"/>
      <c r="I55" s="131"/>
      <c r="J55" s="246">
        <v>37860</v>
      </c>
      <c r="K55" s="246">
        <v>36295</v>
      </c>
      <c r="L55" s="246">
        <v>31368</v>
      </c>
      <c r="M55" s="246">
        <v>28921</v>
      </c>
      <c r="N55" s="246">
        <v>26498</v>
      </c>
      <c r="O55" s="246">
        <v>26783</v>
      </c>
      <c r="P55" s="246">
        <v>25997</v>
      </c>
      <c r="Q55" s="246">
        <v>26342</v>
      </c>
      <c r="R55" s="246">
        <v>28298</v>
      </c>
      <c r="S55" s="246">
        <v>31502</v>
      </c>
      <c r="T55" s="173" t="s">
        <v>2</v>
      </c>
    </row>
    <row r="56" spans="3:20" x14ac:dyDescent="0.2">
      <c r="C56" s="127"/>
      <c r="D56" s="132"/>
      <c r="E56" s="572" t="s">
        <v>3</v>
      </c>
      <c r="F56" s="137" t="s">
        <v>62</v>
      </c>
      <c r="G56" s="133"/>
      <c r="H56" s="134"/>
      <c r="I56" s="135"/>
      <c r="J56" s="247">
        <v>348</v>
      </c>
      <c r="K56" s="247">
        <v>288</v>
      </c>
      <c r="L56" s="247">
        <v>306</v>
      </c>
      <c r="M56" s="247">
        <v>282</v>
      </c>
      <c r="N56" s="247">
        <v>292</v>
      </c>
      <c r="O56" s="247">
        <v>270</v>
      </c>
      <c r="P56" s="247">
        <v>277</v>
      </c>
      <c r="Q56" s="247">
        <v>302</v>
      </c>
      <c r="R56" s="247">
        <v>321</v>
      </c>
      <c r="S56" s="247">
        <v>286</v>
      </c>
      <c r="T56" s="514" t="s">
        <v>2</v>
      </c>
    </row>
    <row r="57" spans="3:20" ht="15" x14ac:dyDescent="0.2">
      <c r="C57" s="127"/>
      <c r="D57" s="136"/>
      <c r="E57" s="575"/>
      <c r="F57" s="176" t="s">
        <v>147</v>
      </c>
      <c r="G57" s="137"/>
      <c r="H57" s="138"/>
      <c r="I57" s="139"/>
      <c r="J57" s="248">
        <v>9138</v>
      </c>
      <c r="K57" s="248">
        <v>8278</v>
      </c>
      <c r="L57" s="248">
        <v>8233</v>
      </c>
      <c r="M57" s="248">
        <v>7811</v>
      </c>
      <c r="N57" s="248">
        <v>7380</v>
      </c>
      <c r="O57" s="248">
        <v>7752</v>
      </c>
      <c r="P57" s="248">
        <v>7401</v>
      </c>
      <c r="Q57" s="248">
        <v>7044</v>
      </c>
      <c r="R57" s="248">
        <v>7751</v>
      </c>
      <c r="S57" s="248">
        <v>8088</v>
      </c>
      <c r="T57" s="515" t="s">
        <v>2</v>
      </c>
    </row>
    <row r="58" spans="3:20" ht="15" x14ac:dyDescent="0.2">
      <c r="C58" s="127"/>
      <c r="D58" s="136"/>
      <c r="E58" s="575"/>
      <c r="F58" s="177" t="s">
        <v>148</v>
      </c>
      <c r="G58" s="137"/>
      <c r="H58" s="138"/>
      <c r="I58" s="139"/>
      <c r="J58" s="249">
        <v>24857</v>
      </c>
      <c r="K58" s="249">
        <v>24522</v>
      </c>
      <c r="L58" s="249">
        <v>20502</v>
      </c>
      <c r="M58" s="249">
        <v>19291</v>
      </c>
      <c r="N58" s="249">
        <v>17557</v>
      </c>
      <c r="O58" s="249">
        <v>17637</v>
      </c>
      <c r="P58" s="249">
        <v>17308</v>
      </c>
      <c r="Q58" s="249">
        <v>17885</v>
      </c>
      <c r="R58" s="249">
        <v>19074</v>
      </c>
      <c r="S58" s="249">
        <v>21721</v>
      </c>
      <c r="T58" s="516" t="s">
        <v>2</v>
      </c>
    </row>
    <row r="59" spans="3:20" ht="13.5" thickBot="1" x14ac:dyDescent="0.25">
      <c r="C59" s="127"/>
      <c r="D59" s="136"/>
      <c r="E59" s="575"/>
      <c r="F59" s="174" t="s">
        <v>63</v>
      </c>
      <c r="G59" s="137"/>
      <c r="H59" s="138"/>
      <c r="I59" s="139"/>
      <c r="J59" s="250">
        <v>3517</v>
      </c>
      <c r="K59" s="250">
        <v>3207</v>
      </c>
      <c r="L59" s="250">
        <v>2327</v>
      </c>
      <c r="M59" s="250">
        <v>1537</v>
      </c>
      <c r="N59" s="250">
        <v>1269</v>
      </c>
      <c r="O59" s="250">
        <v>1124</v>
      </c>
      <c r="P59" s="250">
        <v>1011</v>
      </c>
      <c r="Q59" s="250">
        <v>1111</v>
      </c>
      <c r="R59" s="250">
        <v>1152</v>
      </c>
      <c r="S59" s="250">
        <v>1407</v>
      </c>
      <c r="T59" s="517" t="s">
        <v>2</v>
      </c>
    </row>
    <row r="60" spans="3:20" x14ac:dyDescent="0.2">
      <c r="C60" s="127"/>
      <c r="D60" s="140"/>
      <c r="E60" s="141" t="s">
        <v>110</v>
      </c>
      <c r="F60" s="141"/>
      <c r="G60" s="141"/>
      <c r="H60" s="142"/>
      <c r="I60" s="143"/>
      <c r="J60" s="251">
        <v>30746</v>
      </c>
      <c r="K60" s="251">
        <v>29824</v>
      </c>
      <c r="L60" s="251">
        <v>25806</v>
      </c>
      <c r="M60" s="251">
        <v>23740</v>
      </c>
      <c r="N60" s="251">
        <v>21337</v>
      </c>
      <c r="O60" s="251">
        <v>21475</v>
      </c>
      <c r="P60" s="251">
        <v>20609</v>
      </c>
      <c r="Q60" s="251">
        <v>20742</v>
      </c>
      <c r="R60" s="251">
        <v>22250</v>
      </c>
      <c r="S60" s="251">
        <v>24676</v>
      </c>
      <c r="T60" s="169" t="s">
        <v>2</v>
      </c>
    </row>
    <row r="61" spans="3:20" x14ac:dyDescent="0.2">
      <c r="C61" s="127"/>
      <c r="D61" s="132"/>
      <c r="E61" s="572" t="s">
        <v>3</v>
      </c>
      <c r="F61" s="137" t="s">
        <v>62</v>
      </c>
      <c r="G61" s="133"/>
      <c r="H61" s="134"/>
      <c r="I61" s="135"/>
      <c r="J61" s="247">
        <v>266</v>
      </c>
      <c r="K61" s="247">
        <v>214</v>
      </c>
      <c r="L61" s="247">
        <v>229</v>
      </c>
      <c r="M61" s="247">
        <v>210</v>
      </c>
      <c r="N61" s="247">
        <v>210</v>
      </c>
      <c r="O61" s="247">
        <v>193</v>
      </c>
      <c r="P61" s="247">
        <v>194</v>
      </c>
      <c r="Q61" s="247">
        <v>225</v>
      </c>
      <c r="R61" s="247">
        <v>220</v>
      </c>
      <c r="S61" s="247">
        <v>218</v>
      </c>
      <c r="T61" s="514" t="s">
        <v>2</v>
      </c>
    </row>
    <row r="62" spans="3:20" x14ac:dyDescent="0.2">
      <c r="C62" s="127"/>
      <c r="D62" s="136"/>
      <c r="E62" s="573"/>
      <c r="F62" s="176" t="s">
        <v>105</v>
      </c>
      <c r="G62" s="137"/>
      <c r="H62" s="138"/>
      <c r="I62" s="139"/>
      <c r="J62" s="248">
        <v>7830</v>
      </c>
      <c r="K62" s="248">
        <v>7183</v>
      </c>
      <c r="L62" s="248">
        <v>7105</v>
      </c>
      <c r="M62" s="248">
        <v>6658</v>
      </c>
      <c r="N62" s="248">
        <v>6357</v>
      </c>
      <c r="O62" s="248">
        <v>6606</v>
      </c>
      <c r="P62" s="248">
        <v>6314</v>
      </c>
      <c r="Q62" s="248">
        <v>5967</v>
      </c>
      <c r="R62" s="248">
        <v>6580</v>
      </c>
      <c r="S62" s="248">
        <v>6880</v>
      </c>
      <c r="T62" s="515" t="s">
        <v>2</v>
      </c>
    </row>
    <row r="63" spans="3:20" x14ac:dyDescent="0.2">
      <c r="C63" s="127"/>
      <c r="D63" s="136"/>
      <c r="E63" s="573"/>
      <c r="F63" s="177" t="s">
        <v>65</v>
      </c>
      <c r="G63" s="137"/>
      <c r="H63" s="138"/>
      <c r="I63" s="139"/>
      <c r="J63" s="249">
        <v>20381</v>
      </c>
      <c r="K63" s="249">
        <v>20185</v>
      </c>
      <c r="L63" s="249">
        <v>16880</v>
      </c>
      <c r="M63" s="249">
        <v>15768</v>
      </c>
      <c r="N63" s="249">
        <v>13874</v>
      </c>
      <c r="O63" s="249">
        <v>13899</v>
      </c>
      <c r="P63" s="249">
        <v>13411</v>
      </c>
      <c r="Q63" s="249">
        <v>13789</v>
      </c>
      <c r="R63" s="249">
        <v>14717</v>
      </c>
      <c r="S63" s="249">
        <v>16651</v>
      </c>
      <c r="T63" s="516" t="s">
        <v>2</v>
      </c>
    </row>
    <row r="64" spans="3:20" ht="13.5" thickBot="1" x14ac:dyDescent="0.25">
      <c r="C64" s="127"/>
      <c r="D64" s="136"/>
      <c r="E64" s="573"/>
      <c r="F64" s="174" t="s">
        <v>63</v>
      </c>
      <c r="G64" s="137"/>
      <c r="H64" s="138"/>
      <c r="I64" s="139"/>
      <c r="J64" s="250">
        <v>2269</v>
      </c>
      <c r="K64" s="250">
        <v>2242</v>
      </c>
      <c r="L64" s="250">
        <v>1592</v>
      </c>
      <c r="M64" s="250">
        <v>1104</v>
      </c>
      <c r="N64" s="250">
        <v>896</v>
      </c>
      <c r="O64" s="250">
        <v>777</v>
      </c>
      <c r="P64" s="250">
        <v>690</v>
      </c>
      <c r="Q64" s="250">
        <v>761</v>
      </c>
      <c r="R64" s="250">
        <v>733</v>
      </c>
      <c r="S64" s="250">
        <v>927</v>
      </c>
      <c r="T64" s="517" t="s">
        <v>2</v>
      </c>
    </row>
    <row r="65" spans="3:20" x14ac:dyDescent="0.2">
      <c r="C65" s="127"/>
      <c r="D65" s="140"/>
      <c r="E65" s="141" t="s">
        <v>182</v>
      </c>
      <c r="F65" s="141"/>
      <c r="G65" s="141"/>
      <c r="H65" s="142"/>
      <c r="I65" s="143"/>
      <c r="J65" s="252">
        <v>6668</v>
      </c>
      <c r="K65" s="252">
        <v>6025</v>
      </c>
      <c r="L65" s="252">
        <v>5090</v>
      </c>
      <c r="M65" s="252">
        <v>4766</v>
      </c>
      <c r="N65" s="252">
        <v>4666</v>
      </c>
      <c r="O65" s="252">
        <v>4803</v>
      </c>
      <c r="P65" s="252">
        <v>4903</v>
      </c>
      <c r="Q65" s="252">
        <v>5156</v>
      </c>
      <c r="R65" s="252">
        <v>5555</v>
      </c>
      <c r="S65" s="252">
        <v>6251</v>
      </c>
      <c r="T65" s="171" t="s">
        <v>2</v>
      </c>
    </row>
    <row r="66" spans="3:20" x14ac:dyDescent="0.2">
      <c r="C66" s="127"/>
      <c r="D66" s="132"/>
      <c r="E66" s="572" t="s">
        <v>3</v>
      </c>
      <c r="F66" s="137" t="s">
        <v>62</v>
      </c>
      <c r="G66" s="133"/>
      <c r="H66" s="134"/>
      <c r="I66" s="135"/>
      <c r="J66" s="247">
        <v>46</v>
      </c>
      <c r="K66" s="247">
        <v>34</v>
      </c>
      <c r="L66" s="247">
        <v>33</v>
      </c>
      <c r="M66" s="247">
        <v>38</v>
      </c>
      <c r="N66" s="247">
        <v>36</v>
      </c>
      <c r="O66" s="247">
        <v>40</v>
      </c>
      <c r="P66" s="247">
        <v>37</v>
      </c>
      <c r="Q66" s="247">
        <v>51</v>
      </c>
      <c r="R66" s="247">
        <v>57</v>
      </c>
      <c r="S66" s="247">
        <v>32</v>
      </c>
      <c r="T66" s="514" t="s">
        <v>2</v>
      </c>
    </row>
    <row r="67" spans="3:20" x14ac:dyDescent="0.2">
      <c r="C67" s="127"/>
      <c r="D67" s="136"/>
      <c r="E67" s="585"/>
      <c r="F67" s="176" t="s">
        <v>105</v>
      </c>
      <c r="G67" s="137"/>
      <c r="H67" s="138"/>
      <c r="I67" s="139"/>
      <c r="J67" s="248">
        <v>1236</v>
      </c>
      <c r="K67" s="248">
        <v>1011</v>
      </c>
      <c r="L67" s="248">
        <v>1062</v>
      </c>
      <c r="M67" s="248">
        <v>1069</v>
      </c>
      <c r="N67" s="248">
        <v>938</v>
      </c>
      <c r="O67" s="248">
        <v>1071</v>
      </c>
      <c r="P67" s="248">
        <v>1017</v>
      </c>
      <c r="Q67" s="248">
        <v>990</v>
      </c>
      <c r="R67" s="248">
        <v>1099</v>
      </c>
      <c r="S67" s="248">
        <v>1133</v>
      </c>
      <c r="T67" s="515" t="s">
        <v>2</v>
      </c>
    </row>
    <row r="68" spans="3:20" x14ac:dyDescent="0.2">
      <c r="C68" s="127"/>
      <c r="D68" s="136"/>
      <c r="E68" s="585"/>
      <c r="F68" s="177" t="s">
        <v>65</v>
      </c>
      <c r="G68" s="137"/>
      <c r="H68" s="138"/>
      <c r="I68" s="139"/>
      <c r="J68" s="249">
        <v>4146</v>
      </c>
      <c r="K68" s="249">
        <v>4031</v>
      </c>
      <c r="L68" s="249">
        <v>3277</v>
      </c>
      <c r="M68" s="249">
        <v>3238</v>
      </c>
      <c r="N68" s="249">
        <v>3334</v>
      </c>
      <c r="O68" s="249">
        <v>3359</v>
      </c>
      <c r="P68" s="249">
        <v>3543</v>
      </c>
      <c r="Q68" s="249">
        <v>3775</v>
      </c>
      <c r="R68" s="249">
        <v>3996</v>
      </c>
      <c r="S68" s="249">
        <v>4642</v>
      </c>
      <c r="T68" s="516" t="s">
        <v>2</v>
      </c>
    </row>
    <row r="69" spans="3:20" ht="13.5" thickBot="1" x14ac:dyDescent="0.25">
      <c r="C69" s="127"/>
      <c r="D69" s="223"/>
      <c r="E69" s="586"/>
      <c r="F69" s="179" t="s">
        <v>63</v>
      </c>
      <c r="G69" s="224"/>
      <c r="H69" s="225"/>
      <c r="I69" s="226"/>
      <c r="J69" s="250">
        <v>1240</v>
      </c>
      <c r="K69" s="250">
        <v>949</v>
      </c>
      <c r="L69" s="250">
        <v>718</v>
      </c>
      <c r="M69" s="250">
        <v>421</v>
      </c>
      <c r="N69" s="250">
        <v>358</v>
      </c>
      <c r="O69" s="250">
        <v>333</v>
      </c>
      <c r="P69" s="250">
        <v>306</v>
      </c>
      <c r="Q69" s="250">
        <v>340</v>
      </c>
      <c r="R69" s="250">
        <v>403</v>
      </c>
      <c r="S69" s="250">
        <v>444</v>
      </c>
      <c r="T69" s="517" t="s">
        <v>2</v>
      </c>
    </row>
    <row r="70" spans="3:20" x14ac:dyDescent="0.2">
      <c r="C70" s="127"/>
      <c r="D70" s="222"/>
      <c r="E70" s="141" t="s">
        <v>111</v>
      </c>
      <c r="F70" s="141"/>
      <c r="G70" s="141"/>
      <c r="H70" s="142"/>
      <c r="I70" s="143"/>
      <c r="J70" s="246">
        <v>446</v>
      </c>
      <c r="K70" s="246">
        <v>446</v>
      </c>
      <c r="L70" s="246">
        <v>472</v>
      </c>
      <c r="M70" s="246">
        <v>415</v>
      </c>
      <c r="N70" s="246">
        <v>495</v>
      </c>
      <c r="O70" s="246">
        <v>505</v>
      </c>
      <c r="P70" s="246">
        <v>485</v>
      </c>
      <c r="Q70" s="246">
        <v>444</v>
      </c>
      <c r="R70" s="246">
        <v>493</v>
      </c>
      <c r="S70" s="246">
        <v>575</v>
      </c>
      <c r="T70" s="173" t="s">
        <v>2</v>
      </c>
    </row>
    <row r="71" spans="3:20" x14ac:dyDescent="0.2">
      <c r="C71" s="127"/>
      <c r="D71" s="132"/>
      <c r="E71" s="572" t="s">
        <v>3</v>
      </c>
      <c r="F71" s="133" t="s">
        <v>62</v>
      </c>
      <c r="G71" s="133"/>
      <c r="H71" s="134"/>
      <c r="I71" s="135"/>
      <c r="J71" s="247">
        <v>36</v>
      </c>
      <c r="K71" s="247">
        <v>40</v>
      </c>
      <c r="L71" s="247">
        <v>44</v>
      </c>
      <c r="M71" s="247">
        <v>34</v>
      </c>
      <c r="N71" s="247">
        <v>46</v>
      </c>
      <c r="O71" s="247">
        <v>37</v>
      </c>
      <c r="P71" s="247">
        <v>46</v>
      </c>
      <c r="Q71" s="247">
        <v>26</v>
      </c>
      <c r="R71" s="247">
        <v>44</v>
      </c>
      <c r="S71" s="247">
        <v>36</v>
      </c>
      <c r="T71" s="514" t="s">
        <v>2</v>
      </c>
    </row>
    <row r="72" spans="3:20" x14ac:dyDescent="0.2">
      <c r="C72" s="127"/>
      <c r="D72" s="136"/>
      <c r="E72" s="585"/>
      <c r="F72" s="176" t="s">
        <v>105</v>
      </c>
      <c r="G72" s="137"/>
      <c r="H72" s="138"/>
      <c r="I72" s="139"/>
      <c r="J72" s="248">
        <v>72</v>
      </c>
      <c r="K72" s="248">
        <v>84</v>
      </c>
      <c r="L72" s="248">
        <v>66</v>
      </c>
      <c r="M72" s="248">
        <v>84</v>
      </c>
      <c r="N72" s="248">
        <v>85</v>
      </c>
      <c r="O72" s="248">
        <v>75</v>
      </c>
      <c r="P72" s="248">
        <v>70</v>
      </c>
      <c r="Q72" s="248">
        <v>87</v>
      </c>
      <c r="R72" s="248">
        <v>72</v>
      </c>
      <c r="S72" s="248">
        <v>75</v>
      </c>
      <c r="T72" s="515" t="s">
        <v>2</v>
      </c>
    </row>
    <row r="73" spans="3:20" x14ac:dyDescent="0.2">
      <c r="C73" s="127"/>
      <c r="D73" s="136"/>
      <c r="E73" s="585"/>
      <c r="F73" s="177" t="s">
        <v>65</v>
      </c>
      <c r="G73" s="137"/>
      <c r="H73" s="138"/>
      <c r="I73" s="139"/>
      <c r="J73" s="249">
        <v>330</v>
      </c>
      <c r="K73" s="249">
        <v>306</v>
      </c>
      <c r="L73" s="249">
        <v>345</v>
      </c>
      <c r="M73" s="249">
        <v>285</v>
      </c>
      <c r="N73" s="249">
        <v>349</v>
      </c>
      <c r="O73" s="249">
        <v>379</v>
      </c>
      <c r="P73" s="249">
        <v>354</v>
      </c>
      <c r="Q73" s="249">
        <v>321</v>
      </c>
      <c r="R73" s="249">
        <v>361</v>
      </c>
      <c r="S73" s="249">
        <v>428</v>
      </c>
      <c r="T73" s="516" t="s">
        <v>2</v>
      </c>
    </row>
    <row r="74" spans="3:20" ht="13.5" thickBot="1" x14ac:dyDescent="0.25">
      <c r="C74" s="127"/>
      <c r="D74" s="136"/>
      <c r="E74" s="586"/>
      <c r="F74" s="174" t="s">
        <v>63</v>
      </c>
      <c r="G74" s="137"/>
      <c r="H74" s="138"/>
      <c r="I74" s="139"/>
      <c r="J74" s="250">
        <v>8</v>
      </c>
      <c r="K74" s="250">
        <v>16</v>
      </c>
      <c r="L74" s="250">
        <v>17</v>
      </c>
      <c r="M74" s="250">
        <v>12</v>
      </c>
      <c r="N74" s="250">
        <v>15</v>
      </c>
      <c r="O74" s="250">
        <v>14</v>
      </c>
      <c r="P74" s="250">
        <v>15</v>
      </c>
      <c r="Q74" s="250">
        <v>10</v>
      </c>
      <c r="R74" s="250">
        <v>16</v>
      </c>
      <c r="S74" s="250">
        <v>36</v>
      </c>
      <c r="T74" s="517" t="s">
        <v>2</v>
      </c>
    </row>
    <row r="75" spans="3:20" ht="13.5" x14ac:dyDescent="0.25">
      <c r="C75" s="112"/>
      <c r="D75" s="54" t="s">
        <v>79</v>
      </c>
      <c r="E75" s="55"/>
      <c r="F75" s="55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43" t="s">
        <v>175</v>
      </c>
    </row>
    <row r="76" spans="3:20" ht="12" customHeight="1" x14ac:dyDescent="0.2">
      <c r="D76" s="44" t="s">
        <v>55</v>
      </c>
      <c r="E76" s="567" t="s">
        <v>0</v>
      </c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7"/>
      <c r="Q76" s="567"/>
      <c r="R76" s="567"/>
      <c r="S76" s="567"/>
      <c r="T76" s="567"/>
    </row>
  </sheetData>
  <mergeCells count="25">
    <mergeCell ref="S7:S10"/>
    <mergeCell ref="E76:T76"/>
    <mergeCell ref="E66:E69"/>
    <mergeCell ref="T7:T10"/>
    <mergeCell ref="E29:E32"/>
    <mergeCell ref="E14:E17"/>
    <mergeCell ref="D7:I11"/>
    <mergeCell ref="E19:E22"/>
    <mergeCell ref="N7:N10"/>
    <mergeCell ref="E71:E74"/>
    <mergeCell ref="E56:E59"/>
    <mergeCell ref="E50:E53"/>
    <mergeCell ref="E35:E38"/>
    <mergeCell ref="E61:E64"/>
    <mergeCell ref="E40:E43"/>
    <mergeCell ref="E45:E48"/>
    <mergeCell ref="R7:R10"/>
    <mergeCell ref="O7:O10"/>
    <mergeCell ref="M7:M10"/>
    <mergeCell ref="L7:L10"/>
    <mergeCell ref="E24:E27"/>
    <mergeCell ref="J7:J10"/>
    <mergeCell ref="K7:K10"/>
    <mergeCell ref="Q7:Q10"/>
    <mergeCell ref="P7:P10"/>
  </mergeCells>
  <phoneticPr fontId="0" type="noConversion"/>
  <conditionalFormatting sqref="D6">
    <cfRule type="cellIs" dxfId="41" priority="6" stopIfTrue="1" operator="equal">
      <formula>"   sem (do závorky) poznámku, proč vývojová řada nezečíná jako obvykle - nebo červenou buňku vymazat"</formula>
    </cfRule>
  </conditionalFormatting>
  <conditionalFormatting sqref="G6 T30:T31">
    <cfRule type="expression" dxfId="40" priority="4" stopIfTrue="1">
      <formula>#REF!=" "</formula>
    </cfRule>
  </conditionalFormatting>
  <conditionalFormatting sqref="Q30:Q31">
    <cfRule type="expression" dxfId="39" priority="3" stopIfTrue="1">
      <formula>#REF!=" "</formula>
    </cfRule>
  </conditionalFormatting>
  <conditionalFormatting sqref="R30:R31">
    <cfRule type="expression" dxfId="38" priority="2" stopIfTrue="1">
      <formula>#REF!=" "</formula>
    </cfRule>
  </conditionalFormatting>
  <conditionalFormatting sqref="S30:S31">
    <cfRule type="expression" dxfId="3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2">
    <pageSetUpPr autoPageBreaks="0"/>
  </sheetPr>
  <dimension ref="B1:AF7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6" hidden="1" customWidth="1"/>
    <col min="3" max="4" width="1.7109375" style="46" customWidth="1"/>
    <col min="5" max="5" width="2.140625" style="46" customWidth="1"/>
    <col min="6" max="6" width="4.140625" style="46" customWidth="1"/>
    <col min="7" max="7" width="9.5703125" style="46" customWidth="1"/>
    <col min="8" max="8" width="17" style="46" customWidth="1"/>
    <col min="9" max="9" width="3.85546875" style="46" customWidth="1"/>
    <col min="10" max="20" width="8.140625" style="46" customWidth="1"/>
    <col min="21" max="24" width="11.85546875" style="46" customWidth="1"/>
    <col min="25" max="16384" width="9.140625" style="46"/>
  </cols>
  <sheetData>
    <row r="1" spans="2:32" hidden="1" x14ac:dyDescent="0.2"/>
    <row r="2" spans="2:32" hidden="1" x14ac:dyDescent="0.2"/>
    <row r="3" spans="2:32" ht="9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32" s="47" customFormat="1" ht="15.75" x14ac:dyDescent="0.2">
      <c r="C4" s="113"/>
      <c r="D4" s="114" t="s">
        <v>83</v>
      </c>
      <c r="E4" s="114"/>
      <c r="F4" s="114"/>
      <c r="G4" s="114"/>
      <c r="H4" s="115" t="s">
        <v>126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32" s="47" customFormat="1" ht="15.75" x14ac:dyDescent="0.2">
      <c r="B5" s="190">
        <v>18</v>
      </c>
      <c r="C5" s="113"/>
      <c r="D5" s="117" t="s">
        <v>219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32" s="50" customFormat="1" ht="12.75" customHeight="1" thickBot="1" x14ac:dyDescent="0.25">
      <c r="C6" s="119"/>
      <c r="D6" s="17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2:32" ht="6" customHeight="1" x14ac:dyDescent="0.2">
      <c r="C7" s="123"/>
      <c r="D7" s="576" t="s">
        <v>60</v>
      </c>
      <c r="E7" s="577"/>
      <c r="F7" s="577"/>
      <c r="G7" s="577"/>
      <c r="H7" s="577"/>
      <c r="I7" s="578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40" t="s">
        <v>198</v>
      </c>
      <c r="S7" s="540" t="s">
        <v>202</v>
      </c>
      <c r="T7" s="538" t="s">
        <v>213</v>
      </c>
    </row>
    <row r="8" spans="2:32" ht="6" customHeight="1" x14ac:dyDescent="0.2">
      <c r="C8" s="123"/>
      <c r="D8" s="579"/>
      <c r="E8" s="580"/>
      <c r="F8" s="580"/>
      <c r="G8" s="580"/>
      <c r="H8" s="580"/>
      <c r="I8" s="581"/>
      <c r="J8" s="537"/>
      <c r="K8" s="537"/>
      <c r="L8" s="537"/>
      <c r="M8" s="537"/>
      <c r="N8" s="537"/>
      <c r="O8" s="537"/>
      <c r="P8" s="537"/>
      <c r="Q8" s="541"/>
      <c r="R8" s="541"/>
      <c r="S8" s="541"/>
      <c r="T8" s="539"/>
    </row>
    <row r="9" spans="2:32" ht="6" customHeight="1" x14ac:dyDescent="0.2">
      <c r="C9" s="123"/>
      <c r="D9" s="579"/>
      <c r="E9" s="580"/>
      <c r="F9" s="580"/>
      <c r="G9" s="580"/>
      <c r="H9" s="580"/>
      <c r="I9" s="581"/>
      <c r="J9" s="537"/>
      <c r="K9" s="537"/>
      <c r="L9" s="537"/>
      <c r="M9" s="537"/>
      <c r="N9" s="537"/>
      <c r="O9" s="537"/>
      <c r="P9" s="537"/>
      <c r="Q9" s="541"/>
      <c r="R9" s="541"/>
      <c r="S9" s="541"/>
      <c r="T9" s="539"/>
    </row>
    <row r="10" spans="2:32" ht="6" customHeight="1" x14ac:dyDescent="0.2">
      <c r="C10" s="123"/>
      <c r="D10" s="579"/>
      <c r="E10" s="580"/>
      <c r="F10" s="580"/>
      <c r="G10" s="580"/>
      <c r="H10" s="580"/>
      <c r="I10" s="581"/>
      <c r="J10" s="537"/>
      <c r="K10" s="537"/>
      <c r="L10" s="537"/>
      <c r="M10" s="537"/>
      <c r="N10" s="537"/>
      <c r="O10" s="537"/>
      <c r="P10" s="537"/>
      <c r="Q10" s="541"/>
      <c r="R10" s="541"/>
      <c r="S10" s="541"/>
      <c r="T10" s="539"/>
    </row>
    <row r="11" spans="2:32" ht="15" customHeight="1" thickBot="1" x14ac:dyDescent="0.25">
      <c r="C11" s="123"/>
      <c r="D11" s="582"/>
      <c r="E11" s="583"/>
      <c r="F11" s="583"/>
      <c r="G11" s="583"/>
      <c r="H11" s="583"/>
      <c r="I11" s="584"/>
      <c r="J11" s="154"/>
      <c r="K11" s="154"/>
      <c r="L11" s="154"/>
      <c r="M11" s="154"/>
      <c r="N11" s="154"/>
      <c r="O11" s="154"/>
      <c r="P11" s="154"/>
      <c r="Q11" s="19"/>
      <c r="R11" s="19"/>
      <c r="S11" s="19"/>
      <c r="T11" s="324"/>
    </row>
    <row r="12" spans="2:32" ht="14.25" thickTop="1" thickBot="1" x14ac:dyDescent="0.25">
      <c r="C12" s="123"/>
      <c r="D12" s="124" t="s">
        <v>57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360"/>
      <c r="R12" s="499"/>
      <c r="S12" s="499"/>
      <c r="T12" s="126"/>
    </row>
    <row r="13" spans="2:32" x14ac:dyDescent="0.2">
      <c r="C13" s="127"/>
      <c r="D13" s="128"/>
      <c r="E13" s="129" t="s">
        <v>1</v>
      </c>
      <c r="F13" s="129"/>
      <c r="G13" s="129"/>
      <c r="H13" s="130"/>
      <c r="I13" s="131"/>
      <c r="J13" s="246">
        <v>336005</v>
      </c>
      <c r="K13" s="246">
        <v>313334</v>
      </c>
      <c r="L13" s="246">
        <v>295863</v>
      </c>
      <c r="M13" s="246">
        <v>285327</v>
      </c>
      <c r="N13" s="246">
        <v>277988</v>
      </c>
      <c r="O13" s="246">
        <v>275466</v>
      </c>
      <c r="P13" s="246">
        <v>273811</v>
      </c>
      <c r="Q13" s="172">
        <v>274091</v>
      </c>
      <c r="R13" s="172">
        <v>277607</v>
      </c>
      <c r="S13" s="172">
        <v>285748</v>
      </c>
      <c r="T13" s="358">
        <v>297112</v>
      </c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</row>
    <row r="14" spans="2:32" x14ac:dyDescent="0.2">
      <c r="C14" s="127"/>
      <c r="D14" s="132"/>
      <c r="E14" s="572" t="s">
        <v>3</v>
      </c>
      <c r="F14" s="137" t="s">
        <v>62</v>
      </c>
      <c r="G14" s="133"/>
      <c r="H14" s="134"/>
      <c r="I14" s="135"/>
      <c r="J14" s="247">
        <v>1966</v>
      </c>
      <c r="K14" s="247">
        <v>1940</v>
      </c>
      <c r="L14" s="247">
        <v>1933</v>
      </c>
      <c r="M14" s="247">
        <v>2000</v>
      </c>
      <c r="N14" s="247">
        <v>2162</v>
      </c>
      <c r="O14" s="247">
        <v>2369</v>
      </c>
      <c r="P14" s="247">
        <v>2579</v>
      </c>
      <c r="Q14" s="195">
        <v>2690</v>
      </c>
      <c r="R14" s="195">
        <v>2697</v>
      </c>
      <c r="S14" s="195">
        <v>2689</v>
      </c>
      <c r="T14" s="362">
        <v>2725</v>
      </c>
    </row>
    <row r="15" spans="2:32" ht="15" x14ac:dyDescent="0.2">
      <c r="C15" s="127"/>
      <c r="D15" s="136"/>
      <c r="E15" s="575"/>
      <c r="F15" s="176" t="s">
        <v>147</v>
      </c>
      <c r="G15" s="137"/>
      <c r="H15" s="138"/>
      <c r="I15" s="139"/>
      <c r="J15" s="248">
        <v>102184</v>
      </c>
      <c r="K15" s="248">
        <v>98892</v>
      </c>
      <c r="L15" s="248">
        <v>95555</v>
      </c>
      <c r="M15" s="248">
        <v>92759</v>
      </c>
      <c r="N15" s="248">
        <v>89654</v>
      </c>
      <c r="O15" s="248">
        <v>86964</v>
      </c>
      <c r="P15" s="248">
        <v>84864</v>
      </c>
      <c r="Q15" s="196">
        <v>84002</v>
      </c>
      <c r="R15" s="196">
        <v>86075</v>
      </c>
      <c r="S15" s="196">
        <v>87893</v>
      </c>
      <c r="T15" s="363">
        <v>88563</v>
      </c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</row>
    <row r="16" spans="2:32" ht="15" x14ac:dyDescent="0.2">
      <c r="C16" s="127"/>
      <c r="D16" s="136"/>
      <c r="E16" s="575"/>
      <c r="F16" s="177" t="s">
        <v>148</v>
      </c>
      <c r="G16" s="137"/>
      <c r="H16" s="138"/>
      <c r="I16" s="139"/>
      <c r="J16" s="249">
        <v>215012</v>
      </c>
      <c r="K16" s="249">
        <v>198145</v>
      </c>
      <c r="L16" s="249">
        <v>185413</v>
      </c>
      <c r="M16" s="249">
        <v>179201</v>
      </c>
      <c r="N16" s="249">
        <v>175916</v>
      </c>
      <c r="O16" s="249">
        <v>176388</v>
      </c>
      <c r="P16" s="249">
        <v>177284</v>
      </c>
      <c r="Q16" s="197">
        <v>178747</v>
      </c>
      <c r="R16" s="197">
        <v>180476</v>
      </c>
      <c r="S16" s="197">
        <v>186492</v>
      </c>
      <c r="T16" s="364">
        <v>196036</v>
      </c>
    </row>
    <row r="17" spans="3:21" ht="13.5" thickBot="1" x14ac:dyDescent="0.25">
      <c r="C17" s="127"/>
      <c r="D17" s="136"/>
      <c r="E17" s="575"/>
      <c r="F17" s="174" t="s">
        <v>63</v>
      </c>
      <c r="G17" s="137"/>
      <c r="H17" s="138"/>
      <c r="I17" s="139"/>
      <c r="J17" s="250">
        <v>16843</v>
      </c>
      <c r="K17" s="250">
        <v>14357</v>
      </c>
      <c r="L17" s="250">
        <v>12962</v>
      </c>
      <c r="M17" s="250">
        <v>11367</v>
      </c>
      <c r="N17" s="250">
        <v>10256</v>
      </c>
      <c r="O17" s="250">
        <v>9745</v>
      </c>
      <c r="P17" s="250">
        <v>9084</v>
      </c>
      <c r="Q17" s="198">
        <v>8652</v>
      </c>
      <c r="R17" s="198">
        <v>8359</v>
      </c>
      <c r="S17" s="198">
        <v>8674</v>
      </c>
      <c r="T17" s="365">
        <v>9788</v>
      </c>
    </row>
    <row r="18" spans="3:21" x14ac:dyDescent="0.2">
      <c r="C18" s="127"/>
      <c r="D18" s="140"/>
      <c r="E18" s="141" t="s">
        <v>110</v>
      </c>
      <c r="F18" s="141"/>
      <c r="G18" s="141"/>
      <c r="H18" s="142"/>
      <c r="I18" s="143"/>
      <c r="J18" s="251">
        <v>290976</v>
      </c>
      <c r="K18" s="251">
        <v>271825</v>
      </c>
      <c r="L18" s="251">
        <v>256559</v>
      </c>
      <c r="M18" s="251">
        <v>246941</v>
      </c>
      <c r="N18" s="251">
        <v>239673</v>
      </c>
      <c r="O18" s="251">
        <v>236339</v>
      </c>
      <c r="P18" s="251">
        <v>233832</v>
      </c>
      <c r="Q18" s="168">
        <v>234267</v>
      </c>
      <c r="R18" s="168">
        <v>236564</v>
      </c>
      <c r="S18" s="168">
        <v>242940</v>
      </c>
      <c r="T18" s="356">
        <v>251199</v>
      </c>
    </row>
    <row r="19" spans="3:21" x14ac:dyDescent="0.2">
      <c r="C19" s="127"/>
      <c r="D19" s="132"/>
      <c r="E19" s="572" t="s">
        <v>3</v>
      </c>
      <c r="F19" s="137" t="s">
        <v>62</v>
      </c>
      <c r="G19" s="133"/>
      <c r="H19" s="134"/>
      <c r="I19" s="135"/>
      <c r="J19" s="247">
        <v>1651</v>
      </c>
      <c r="K19" s="247">
        <v>1626</v>
      </c>
      <c r="L19" s="247">
        <v>1578</v>
      </c>
      <c r="M19" s="247">
        <v>1619</v>
      </c>
      <c r="N19" s="247">
        <v>1714</v>
      </c>
      <c r="O19" s="247">
        <v>1749</v>
      </c>
      <c r="P19" s="247">
        <v>1811</v>
      </c>
      <c r="Q19" s="195">
        <v>1885</v>
      </c>
      <c r="R19" s="195">
        <v>1871</v>
      </c>
      <c r="S19" s="195">
        <v>1856</v>
      </c>
      <c r="T19" s="362">
        <v>1827</v>
      </c>
    </row>
    <row r="20" spans="3:21" x14ac:dyDescent="0.2">
      <c r="C20" s="127"/>
      <c r="D20" s="136"/>
      <c r="E20" s="573"/>
      <c r="F20" s="176" t="s">
        <v>105</v>
      </c>
      <c r="G20" s="137"/>
      <c r="H20" s="138"/>
      <c r="I20" s="139"/>
      <c r="J20" s="248">
        <v>92146</v>
      </c>
      <c r="K20" s="248">
        <v>88899</v>
      </c>
      <c r="L20" s="248">
        <v>85850</v>
      </c>
      <c r="M20" s="248">
        <v>83463</v>
      </c>
      <c r="N20" s="248">
        <v>80666</v>
      </c>
      <c r="O20" s="248">
        <v>77877</v>
      </c>
      <c r="P20" s="248">
        <v>75613</v>
      </c>
      <c r="Q20" s="196">
        <v>75153</v>
      </c>
      <c r="R20" s="196">
        <v>76860</v>
      </c>
      <c r="S20" s="196">
        <v>78668</v>
      </c>
      <c r="T20" s="363">
        <v>79339</v>
      </c>
    </row>
    <row r="21" spans="3:21" x14ac:dyDescent="0.2">
      <c r="C21" s="127"/>
      <c r="D21" s="136"/>
      <c r="E21" s="573"/>
      <c r="F21" s="177" t="s">
        <v>65</v>
      </c>
      <c r="G21" s="137"/>
      <c r="H21" s="138"/>
      <c r="I21" s="139"/>
      <c r="J21" s="249">
        <v>182662</v>
      </c>
      <c r="K21" s="249">
        <v>169002</v>
      </c>
      <c r="L21" s="249">
        <v>157956</v>
      </c>
      <c r="M21" s="249">
        <v>152025</v>
      </c>
      <c r="N21" s="249">
        <v>148400</v>
      </c>
      <c r="O21" s="249">
        <v>148233</v>
      </c>
      <c r="P21" s="249">
        <v>148503</v>
      </c>
      <c r="Q21" s="197">
        <v>149657</v>
      </c>
      <c r="R21" s="197">
        <v>150539</v>
      </c>
      <c r="S21" s="197">
        <v>154914</v>
      </c>
      <c r="T21" s="364">
        <v>161636</v>
      </c>
    </row>
    <row r="22" spans="3:21" ht="13.5" thickBot="1" x14ac:dyDescent="0.25">
      <c r="C22" s="127"/>
      <c r="D22" s="136"/>
      <c r="E22" s="573"/>
      <c r="F22" s="174" t="s">
        <v>63</v>
      </c>
      <c r="G22" s="137"/>
      <c r="H22" s="138"/>
      <c r="I22" s="139"/>
      <c r="J22" s="250">
        <v>14517</v>
      </c>
      <c r="K22" s="250">
        <v>12298</v>
      </c>
      <c r="L22" s="250">
        <v>11175</v>
      </c>
      <c r="M22" s="250">
        <v>9834</v>
      </c>
      <c r="N22" s="250">
        <v>8893</v>
      </c>
      <c r="O22" s="250">
        <v>8480</v>
      </c>
      <c r="P22" s="250">
        <v>7905</v>
      </c>
      <c r="Q22" s="198">
        <v>7572</v>
      </c>
      <c r="R22" s="198">
        <v>7294</v>
      </c>
      <c r="S22" s="198">
        <v>7502</v>
      </c>
      <c r="T22" s="365">
        <v>8397</v>
      </c>
    </row>
    <row r="23" spans="3:21" x14ac:dyDescent="0.2">
      <c r="C23" s="127"/>
      <c r="D23" s="140"/>
      <c r="E23" s="141" t="s">
        <v>182</v>
      </c>
      <c r="F23" s="141"/>
      <c r="G23" s="141"/>
      <c r="H23" s="142"/>
      <c r="I23" s="143"/>
      <c r="J23" s="252">
        <v>42664</v>
      </c>
      <c r="K23" s="252">
        <v>39107</v>
      </c>
      <c r="L23" s="252">
        <v>36914</v>
      </c>
      <c r="M23" s="252">
        <v>35988</v>
      </c>
      <c r="N23" s="252">
        <v>35863</v>
      </c>
      <c r="O23" s="252">
        <v>36596</v>
      </c>
      <c r="P23" s="252">
        <v>37353</v>
      </c>
      <c r="Q23" s="170">
        <v>37198</v>
      </c>
      <c r="R23" s="170">
        <v>38374</v>
      </c>
      <c r="S23" s="170">
        <v>40025</v>
      </c>
      <c r="T23" s="357">
        <v>42816</v>
      </c>
      <c r="U23" s="182"/>
    </row>
    <row r="24" spans="3:21" x14ac:dyDescent="0.2">
      <c r="C24" s="127"/>
      <c r="D24" s="132"/>
      <c r="E24" s="572" t="s">
        <v>3</v>
      </c>
      <c r="F24" s="137" t="s">
        <v>62</v>
      </c>
      <c r="G24" s="133"/>
      <c r="H24" s="134"/>
      <c r="I24" s="135"/>
      <c r="J24" s="247">
        <v>153</v>
      </c>
      <c r="K24" s="247">
        <v>132</v>
      </c>
      <c r="L24" s="247">
        <v>146</v>
      </c>
      <c r="M24" s="247">
        <v>159</v>
      </c>
      <c r="N24" s="247">
        <v>217</v>
      </c>
      <c r="O24" s="247">
        <v>361</v>
      </c>
      <c r="P24" s="247">
        <v>511</v>
      </c>
      <c r="Q24" s="195">
        <v>585</v>
      </c>
      <c r="R24" s="195">
        <v>577</v>
      </c>
      <c r="S24" s="195">
        <v>600</v>
      </c>
      <c r="T24" s="362">
        <v>664</v>
      </c>
    </row>
    <row r="25" spans="3:21" x14ac:dyDescent="0.2">
      <c r="C25" s="127"/>
      <c r="D25" s="136"/>
      <c r="E25" s="573"/>
      <c r="F25" s="176" t="s">
        <v>105</v>
      </c>
      <c r="G25" s="137"/>
      <c r="H25" s="138"/>
      <c r="I25" s="139"/>
      <c r="J25" s="248">
        <v>9714</v>
      </c>
      <c r="K25" s="248">
        <v>9654</v>
      </c>
      <c r="L25" s="248">
        <v>9376</v>
      </c>
      <c r="M25" s="248">
        <v>8966</v>
      </c>
      <c r="N25" s="248">
        <v>8682</v>
      </c>
      <c r="O25" s="248">
        <v>8792</v>
      </c>
      <c r="P25" s="248">
        <v>8963</v>
      </c>
      <c r="Q25" s="196">
        <v>8548</v>
      </c>
      <c r="R25" s="196">
        <v>8867</v>
      </c>
      <c r="S25" s="196">
        <v>8855</v>
      </c>
      <c r="T25" s="363">
        <v>8786</v>
      </c>
    </row>
    <row r="26" spans="3:21" x14ac:dyDescent="0.2">
      <c r="C26" s="127"/>
      <c r="D26" s="136"/>
      <c r="E26" s="573"/>
      <c r="F26" s="177" t="s">
        <v>65</v>
      </c>
      <c r="G26" s="137"/>
      <c r="H26" s="138"/>
      <c r="I26" s="139"/>
      <c r="J26" s="249">
        <v>30524</v>
      </c>
      <c r="K26" s="249">
        <v>27327</v>
      </c>
      <c r="L26" s="249">
        <v>25663</v>
      </c>
      <c r="M26" s="249">
        <v>25393</v>
      </c>
      <c r="N26" s="249">
        <v>25688</v>
      </c>
      <c r="O26" s="249">
        <v>26262</v>
      </c>
      <c r="P26" s="249">
        <v>26774</v>
      </c>
      <c r="Q26" s="197">
        <v>27065</v>
      </c>
      <c r="R26" s="197">
        <v>27962</v>
      </c>
      <c r="S26" s="197">
        <v>29488</v>
      </c>
      <c r="T26" s="364">
        <v>32079</v>
      </c>
    </row>
    <row r="27" spans="3:21" ht="13.5" thickBot="1" x14ac:dyDescent="0.25">
      <c r="C27" s="127"/>
      <c r="D27" s="136"/>
      <c r="E27" s="573"/>
      <c r="F27" s="179" t="s">
        <v>63</v>
      </c>
      <c r="G27" s="137"/>
      <c r="H27" s="138"/>
      <c r="I27" s="139"/>
      <c r="J27" s="250">
        <v>2273</v>
      </c>
      <c r="K27" s="250">
        <v>1994</v>
      </c>
      <c r="L27" s="250">
        <v>1729</v>
      </c>
      <c r="M27" s="250">
        <v>1470</v>
      </c>
      <c r="N27" s="250">
        <v>1276</v>
      </c>
      <c r="O27" s="250">
        <v>1181</v>
      </c>
      <c r="P27" s="250">
        <v>1105</v>
      </c>
      <c r="Q27" s="198">
        <v>1000</v>
      </c>
      <c r="R27" s="198">
        <v>968</v>
      </c>
      <c r="S27" s="198">
        <v>1082</v>
      </c>
      <c r="T27" s="365">
        <v>1287</v>
      </c>
    </row>
    <row r="28" spans="3:21" x14ac:dyDescent="0.2">
      <c r="C28" s="127"/>
      <c r="D28" s="144"/>
      <c r="E28" s="145" t="s">
        <v>111</v>
      </c>
      <c r="F28" s="178"/>
      <c r="G28" s="145"/>
      <c r="H28" s="146"/>
      <c r="I28" s="147"/>
      <c r="J28" s="246">
        <v>2365</v>
      </c>
      <c r="K28" s="246">
        <v>2402</v>
      </c>
      <c r="L28" s="246">
        <v>2390</v>
      </c>
      <c r="M28" s="246">
        <v>2398</v>
      </c>
      <c r="N28" s="246">
        <v>2452</v>
      </c>
      <c r="O28" s="246">
        <v>2531</v>
      </c>
      <c r="P28" s="246">
        <v>2626</v>
      </c>
      <c r="Q28" s="172">
        <v>2626</v>
      </c>
      <c r="R28" s="172">
        <v>2669</v>
      </c>
      <c r="S28" s="172">
        <v>2783</v>
      </c>
      <c r="T28" s="358">
        <v>3097</v>
      </c>
    </row>
    <row r="29" spans="3:21" x14ac:dyDescent="0.2">
      <c r="C29" s="127"/>
      <c r="D29" s="132"/>
      <c r="E29" s="572" t="s">
        <v>3</v>
      </c>
      <c r="F29" s="174" t="s">
        <v>62</v>
      </c>
      <c r="G29" s="133"/>
      <c r="H29" s="134"/>
      <c r="I29" s="135"/>
      <c r="J29" s="253">
        <v>162</v>
      </c>
      <c r="K29" s="253">
        <v>182</v>
      </c>
      <c r="L29" s="253">
        <v>209</v>
      </c>
      <c r="M29" s="253">
        <v>222</v>
      </c>
      <c r="N29" s="253">
        <v>231</v>
      </c>
      <c r="O29" s="253">
        <v>259</v>
      </c>
      <c r="P29" s="253">
        <v>257</v>
      </c>
      <c r="Q29" s="199">
        <v>220</v>
      </c>
      <c r="R29" s="199">
        <v>249</v>
      </c>
      <c r="S29" s="199">
        <v>233</v>
      </c>
      <c r="T29" s="366">
        <v>234</v>
      </c>
    </row>
    <row r="30" spans="3:21" x14ac:dyDescent="0.2">
      <c r="C30" s="127"/>
      <c r="D30" s="136"/>
      <c r="E30" s="574"/>
      <c r="F30" s="176" t="s">
        <v>105</v>
      </c>
      <c r="G30" s="137"/>
      <c r="H30" s="138"/>
      <c r="I30" s="139"/>
      <c r="J30" s="248">
        <v>324</v>
      </c>
      <c r="K30" s="248">
        <v>339</v>
      </c>
      <c r="L30" s="248">
        <v>329</v>
      </c>
      <c r="M30" s="248">
        <v>330</v>
      </c>
      <c r="N30" s="248">
        <v>306</v>
      </c>
      <c r="O30" s="248">
        <v>295</v>
      </c>
      <c r="P30" s="248">
        <v>288</v>
      </c>
      <c r="Q30" s="196">
        <v>301</v>
      </c>
      <c r="R30" s="196">
        <v>348</v>
      </c>
      <c r="S30" s="196">
        <v>370</v>
      </c>
      <c r="T30" s="363">
        <v>438</v>
      </c>
    </row>
    <row r="31" spans="3:21" x14ac:dyDescent="0.2">
      <c r="C31" s="127"/>
      <c r="D31" s="136"/>
      <c r="E31" s="574"/>
      <c r="F31" s="177" t="s">
        <v>65</v>
      </c>
      <c r="G31" s="137"/>
      <c r="H31" s="138"/>
      <c r="I31" s="139"/>
      <c r="J31" s="249">
        <v>1826</v>
      </c>
      <c r="K31" s="249">
        <v>1816</v>
      </c>
      <c r="L31" s="249">
        <v>1794</v>
      </c>
      <c r="M31" s="249">
        <v>1783</v>
      </c>
      <c r="N31" s="249">
        <v>1828</v>
      </c>
      <c r="O31" s="249">
        <v>1893</v>
      </c>
      <c r="P31" s="249">
        <v>2007</v>
      </c>
      <c r="Q31" s="197">
        <v>2025</v>
      </c>
      <c r="R31" s="197">
        <v>1975</v>
      </c>
      <c r="S31" s="197">
        <v>2090</v>
      </c>
      <c r="T31" s="364">
        <v>2321</v>
      </c>
    </row>
    <row r="32" spans="3:21" ht="13.5" thickBot="1" x14ac:dyDescent="0.25">
      <c r="C32" s="127"/>
      <c r="D32" s="136"/>
      <c r="E32" s="574"/>
      <c r="F32" s="174" t="s">
        <v>63</v>
      </c>
      <c r="G32" s="137"/>
      <c r="H32" s="138"/>
      <c r="I32" s="139"/>
      <c r="J32" s="250">
        <v>53</v>
      </c>
      <c r="K32" s="250">
        <v>65</v>
      </c>
      <c r="L32" s="250">
        <v>58</v>
      </c>
      <c r="M32" s="250">
        <v>63</v>
      </c>
      <c r="N32" s="250">
        <v>87</v>
      </c>
      <c r="O32" s="250">
        <v>84</v>
      </c>
      <c r="P32" s="250">
        <v>74</v>
      </c>
      <c r="Q32" s="198">
        <v>80</v>
      </c>
      <c r="R32" s="198">
        <v>97</v>
      </c>
      <c r="S32" s="198">
        <v>90</v>
      </c>
      <c r="T32" s="365">
        <v>104</v>
      </c>
    </row>
    <row r="33" spans="3:20" ht="13.5" thickBot="1" x14ac:dyDescent="0.25">
      <c r="C33" s="123"/>
      <c r="D33" s="148" t="s">
        <v>58</v>
      </c>
      <c r="E33" s="149"/>
      <c r="F33" s="149"/>
      <c r="G33" s="149"/>
      <c r="H33" s="149"/>
      <c r="I33" s="149"/>
      <c r="J33" s="200"/>
      <c r="K33" s="200"/>
      <c r="L33" s="200"/>
      <c r="M33" s="200"/>
      <c r="N33" s="200"/>
      <c r="O33" s="200"/>
      <c r="P33" s="200"/>
      <c r="Q33" s="367"/>
      <c r="R33" s="501"/>
      <c r="S33" s="501"/>
      <c r="T33" s="200"/>
    </row>
    <row r="34" spans="3:20" x14ac:dyDescent="0.2">
      <c r="C34" s="127"/>
      <c r="D34" s="128"/>
      <c r="E34" s="129" t="s">
        <v>1</v>
      </c>
      <c r="F34" s="129"/>
      <c r="G34" s="129"/>
      <c r="H34" s="130"/>
      <c r="I34" s="131"/>
      <c r="J34" s="246">
        <v>94387</v>
      </c>
      <c r="K34" s="246">
        <v>89116</v>
      </c>
      <c r="L34" s="246">
        <v>87261</v>
      </c>
      <c r="M34" s="246">
        <v>86170</v>
      </c>
      <c r="N34" s="246">
        <v>84531</v>
      </c>
      <c r="O34" s="246">
        <v>83645</v>
      </c>
      <c r="P34" s="246">
        <v>83675</v>
      </c>
      <c r="Q34" s="172">
        <v>83877</v>
      </c>
      <c r="R34" s="172">
        <v>86010</v>
      </c>
      <c r="S34" s="172">
        <v>88267</v>
      </c>
      <c r="T34" s="358">
        <v>93735</v>
      </c>
    </row>
    <row r="35" spans="3:20" x14ac:dyDescent="0.2">
      <c r="C35" s="127"/>
      <c r="D35" s="132"/>
      <c r="E35" s="572" t="s">
        <v>3</v>
      </c>
      <c r="F35" s="137" t="s">
        <v>62</v>
      </c>
      <c r="G35" s="133"/>
      <c r="H35" s="134"/>
      <c r="I35" s="135"/>
      <c r="J35" s="247">
        <v>1007</v>
      </c>
      <c r="K35" s="247">
        <v>978</v>
      </c>
      <c r="L35" s="247">
        <v>971</v>
      </c>
      <c r="M35" s="247">
        <v>826</v>
      </c>
      <c r="N35" s="247">
        <v>922</v>
      </c>
      <c r="O35" s="247">
        <v>1078</v>
      </c>
      <c r="P35" s="247">
        <v>1082</v>
      </c>
      <c r="Q35" s="195">
        <v>993</v>
      </c>
      <c r="R35" s="195">
        <v>934</v>
      </c>
      <c r="S35" s="195">
        <v>944</v>
      </c>
      <c r="T35" s="362">
        <v>909</v>
      </c>
    </row>
    <row r="36" spans="3:20" ht="15" x14ac:dyDescent="0.2">
      <c r="C36" s="127"/>
      <c r="D36" s="136"/>
      <c r="E36" s="575"/>
      <c r="F36" s="176" t="s">
        <v>147</v>
      </c>
      <c r="G36" s="137"/>
      <c r="H36" s="138"/>
      <c r="I36" s="139"/>
      <c r="J36" s="248">
        <v>34304</v>
      </c>
      <c r="K36" s="248">
        <v>33818</v>
      </c>
      <c r="L36" s="248">
        <v>32433</v>
      </c>
      <c r="M36" s="248">
        <v>32237</v>
      </c>
      <c r="N36" s="248">
        <v>31173</v>
      </c>
      <c r="O36" s="248">
        <v>30177</v>
      </c>
      <c r="P36" s="248">
        <v>30328</v>
      </c>
      <c r="Q36" s="196">
        <v>30435</v>
      </c>
      <c r="R36" s="196">
        <v>31902</v>
      </c>
      <c r="S36" s="196">
        <v>31590</v>
      </c>
      <c r="T36" s="363">
        <v>31313</v>
      </c>
    </row>
    <row r="37" spans="3:20" ht="15" x14ac:dyDescent="0.2">
      <c r="C37" s="127"/>
      <c r="D37" s="136"/>
      <c r="E37" s="575"/>
      <c r="F37" s="177" t="s">
        <v>148</v>
      </c>
      <c r="G37" s="137"/>
      <c r="H37" s="138"/>
      <c r="I37" s="139"/>
      <c r="J37" s="249">
        <v>49902</v>
      </c>
      <c r="K37" s="249">
        <v>46529</v>
      </c>
      <c r="L37" s="249">
        <v>46821</v>
      </c>
      <c r="M37" s="249">
        <v>46811</v>
      </c>
      <c r="N37" s="249">
        <v>46634</v>
      </c>
      <c r="O37" s="249">
        <v>46946</v>
      </c>
      <c r="P37" s="249">
        <v>47155</v>
      </c>
      <c r="Q37" s="197">
        <v>47592</v>
      </c>
      <c r="R37" s="197">
        <v>48508</v>
      </c>
      <c r="S37" s="197">
        <v>50743</v>
      </c>
      <c r="T37" s="364">
        <v>55859</v>
      </c>
    </row>
    <row r="38" spans="3:20" ht="13.5" thickBot="1" x14ac:dyDescent="0.25">
      <c r="C38" s="127"/>
      <c r="D38" s="136"/>
      <c r="E38" s="575"/>
      <c r="F38" s="174" t="s">
        <v>63</v>
      </c>
      <c r="G38" s="137"/>
      <c r="H38" s="138"/>
      <c r="I38" s="139"/>
      <c r="J38" s="250">
        <v>9174</v>
      </c>
      <c r="K38" s="250">
        <v>7791</v>
      </c>
      <c r="L38" s="250">
        <v>7036</v>
      </c>
      <c r="M38" s="250">
        <v>6296</v>
      </c>
      <c r="N38" s="250">
        <v>5802</v>
      </c>
      <c r="O38" s="250">
        <v>5444</v>
      </c>
      <c r="P38" s="250">
        <v>5110</v>
      </c>
      <c r="Q38" s="198">
        <v>4857</v>
      </c>
      <c r="R38" s="198">
        <v>4666</v>
      </c>
      <c r="S38" s="198">
        <v>4990</v>
      </c>
      <c r="T38" s="365">
        <v>5654</v>
      </c>
    </row>
    <row r="39" spans="3:20" x14ac:dyDescent="0.2">
      <c r="C39" s="127"/>
      <c r="D39" s="140"/>
      <c r="E39" s="141" t="s">
        <v>110</v>
      </c>
      <c r="F39" s="141"/>
      <c r="G39" s="141"/>
      <c r="H39" s="142"/>
      <c r="I39" s="143"/>
      <c r="J39" s="251">
        <v>82904</v>
      </c>
      <c r="K39" s="251">
        <v>77603</v>
      </c>
      <c r="L39" s="251">
        <v>75890</v>
      </c>
      <c r="M39" s="251">
        <v>74345</v>
      </c>
      <c r="N39" s="251">
        <v>72827</v>
      </c>
      <c r="O39" s="251">
        <v>71722</v>
      </c>
      <c r="P39" s="251">
        <v>71720</v>
      </c>
      <c r="Q39" s="168">
        <v>71992</v>
      </c>
      <c r="R39" s="168">
        <v>73348</v>
      </c>
      <c r="S39" s="168">
        <v>75147</v>
      </c>
      <c r="T39" s="356">
        <v>79113</v>
      </c>
    </row>
    <row r="40" spans="3:20" x14ac:dyDescent="0.2">
      <c r="C40" s="127"/>
      <c r="D40" s="132"/>
      <c r="E40" s="572" t="s">
        <v>3</v>
      </c>
      <c r="F40" s="137" t="s">
        <v>62</v>
      </c>
      <c r="G40" s="133"/>
      <c r="H40" s="134"/>
      <c r="I40" s="135"/>
      <c r="J40" s="247">
        <v>842</v>
      </c>
      <c r="K40" s="247">
        <v>828</v>
      </c>
      <c r="L40" s="247">
        <v>790</v>
      </c>
      <c r="M40" s="247">
        <v>648</v>
      </c>
      <c r="N40" s="247">
        <v>744</v>
      </c>
      <c r="O40" s="247">
        <v>734</v>
      </c>
      <c r="P40" s="247">
        <v>730</v>
      </c>
      <c r="Q40" s="195">
        <v>741</v>
      </c>
      <c r="R40" s="195">
        <v>687</v>
      </c>
      <c r="S40" s="195">
        <v>670</v>
      </c>
      <c r="T40" s="362">
        <v>662</v>
      </c>
    </row>
    <row r="41" spans="3:20" x14ac:dyDescent="0.2">
      <c r="C41" s="127"/>
      <c r="D41" s="136"/>
      <c r="E41" s="573"/>
      <c r="F41" s="176" t="s">
        <v>105</v>
      </c>
      <c r="G41" s="137"/>
      <c r="H41" s="138"/>
      <c r="I41" s="139"/>
      <c r="J41" s="248">
        <v>31052</v>
      </c>
      <c r="K41" s="248">
        <v>30300</v>
      </c>
      <c r="L41" s="248">
        <v>29210</v>
      </c>
      <c r="M41" s="248">
        <v>28899</v>
      </c>
      <c r="N41" s="248">
        <v>27931</v>
      </c>
      <c r="O41" s="248">
        <v>26872</v>
      </c>
      <c r="P41" s="248">
        <v>26893</v>
      </c>
      <c r="Q41" s="196">
        <v>27156</v>
      </c>
      <c r="R41" s="196">
        <v>28351</v>
      </c>
      <c r="S41" s="196">
        <v>28266</v>
      </c>
      <c r="T41" s="363">
        <v>28137</v>
      </c>
    </row>
    <row r="42" spans="3:20" x14ac:dyDescent="0.2">
      <c r="C42" s="127"/>
      <c r="D42" s="136"/>
      <c r="E42" s="573"/>
      <c r="F42" s="177" t="s">
        <v>65</v>
      </c>
      <c r="G42" s="137"/>
      <c r="H42" s="138"/>
      <c r="I42" s="139"/>
      <c r="J42" s="249">
        <v>42954</v>
      </c>
      <c r="K42" s="249">
        <v>39828</v>
      </c>
      <c r="L42" s="249">
        <v>39700</v>
      </c>
      <c r="M42" s="249">
        <v>39328</v>
      </c>
      <c r="N42" s="249">
        <v>39074</v>
      </c>
      <c r="O42" s="249">
        <v>39348</v>
      </c>
      <c r="P42" s="249">
        <v>39637</v>
      </c>
      <c r="Q42" s="197">
        <v>39836</v>
      </c>
      <c r="R42" s="197">
        <v>40228</v>
      </c>
      <c r="S42" s="197">
        <v>41920</v>
      </c>
      <c r="T42" s="364">
        <v>45455</v>
      </c>
    </row>
    <row r="43" spans="3:20" ht="13.5" thickBot="1" x14ac:dyDescent="0.25">
      <c r="C43" s="127"/>
      <c r="D43" s="136"/>
      <c r="E43" s="573"/>
      <c r="F43" s="174" t="s">
        <v>63</v>
      </c>
      <c r="G43" s="137"/>
      <c r="H43" s="138"/>
      <c r="I43" s="139"/>
      <c r="J43" s="250">
        <v>8056</v>
      </c>
      <c r="K43" s="250">
        <v>6647</v>
      </c>
      <c r="L43" s="250">
        <v>6190</v>
      </c>
      <c r="M43" s="250">
        <v>5470</v>
      </c>
      <c r="N43" s="250">
        <v>5078</v>
      </c>
      <c r="O43" s="250">
        <v>4768</v>
      </c>
      <c r="P43" s="250">
        <v>4460</v>
      </c>
      <c r="Q43" s="198">
        <v>4259</v>
      </c>
      <c r="R43" s="198">
        <v>4082</v>
      </c>
      <c r="S43" s="198">
        <v>4291</v>
      </c>
      <c r="T43" s="365">
        <v>4859</v>
      </c>
    </row>
    <row r="44" spans="3:20" x14ac:dyDescent="0.2">
      <c r="C44" s="127"/>
      <c r="D44" s="140"/>
      <c r="E44" s="141" t="s">
        <v>182</v>
      </c>
      <c r="F44" s="141"/>
      <c r="G44" s="141"/>
      <c r="H44" s="142"/>
      <c r="I44" s="143"/>
      <c r="J44" s="252">
        <v>10814</v>
      </c>
      <c r="K44" s="252">
        <v>10776</v>
      </c>
      <c r="L44" s="252">
        <v>10663</v>
      </c>
      <c r="M44" s="252">
        <v>11049</v>
      </c>
      <c r="N44" s="252">
        <v>10954</v>
      </c>
      <c r="O44" s="252">
        <v>11120</v>
      </c>
      <c r="P44" s="252">
        <v>11173</v>
      </c>
      <c r="Q44" s="170">
        <v>11083</v>
      </c>
      <c r="R44" s="170">
        <v>11776</v>
      </c>
      <c r="S44" s="170">
        <v>12294</v>
      </c>
      <c r="T44" s="357">
        <v>13593</v>
      </c>
    </row>
    <row r="45" spans="3:20" x14ac:dyDescent="0.2">
      <c r="C45" s="127"/>
      <c r="D45" s="132"/>
      <c r="E45" s="572" t="s">
        <v>3</v>
      </c>
      <c r="F45" s="137" t="s">
        <v>62</v>
      </c>
      <c r="G45" s="133"/>
      <c r="H45" s="134"/>
      <c r="I45" s="135"/>
      <c r="J45" s="247">
        <v>76</v>
      </c>
      <c r="K45" s="247">
        <v>55</v>
      </c>
      <c r="L45" s="247">
        <v>69</v>
      </c>
      <c r="M45" s="247">
        <v>69</v>
      </c>
      <c r="N45" s="247">
        <v>88</v>
      </c>
      <c r="O45" s="247">
        <v>216</v>
      </c>
      <c r="P45" s="247">
        <v>257</v>
      </c>
      <c r="Q45" s="195">
        <v>168</v>
      </c>
      <c r="R45" s="195">
        <v>150</v>
      </c>
      <c r="S45" s="195">
        <v>187</v>
      </c>
      <c r="T45" s="362">
        <v>159</v>
      </c>
    </row>
    <row r="46" spans="3:20" x14ac:dyDescent="0.2">
      <c r="C46" s="127"/>
      <c r="D46" s="136"/>
      <c r="E46" s="573"/>
      <c r="F46" s="176" t="s">
        <v>105</v>
      </c>
      <c r="G46" s="137"/>
      <c r="H46" s="138"/>
      <c r="I46" s="139"/>
      <c r="J46" s="248">
        <v>3144</v>
      </c>
      <c r="K46" s="248">
        <v>3391</v>
      </c>
      <c r="L46" s="248">
        <v>3113</v>
      </c>
      <c r="M46" s="248">
        <v>3229</v>
      </c>
      <c r="N46" s="248">
        <v>3142</v>
      </c>
      <c r="O46" s="248">
        <v>3209</v>
      </c>
      <c r="P46" s="248">
        <v>3341</v>
      </c>
      <c r="Q46" s="196">
        <v>3171</v>
      </c>
      <c r="R46" s="196">
        <v>3399</v>
      </c>
      <c r="S46" s="196">
        <v>3201</v>
      </c>
      <c r="T46" s="363">
        <v>3007</v>
      </c>
    </row>
    <row r="47" spans="3:20" x14ac:dyDescent="0.2">
      <c r="C47" s="127"/>
      <c r="D47" s="136"/>
      <c r="E47" s="573"/>
      <c r="F47" s="177" t="s">
        <v>65</v>
      </c>
      <c r="G47" s="137"/>
      <c r="H47" s="138"/>
      <c r="I47" s="139"/>
      <c r="J47" s="249">
        <v>6517</v>
      </c>
      <c r="K47" s="249">
        <v>6224</v>
      </c>
      <c r="L47" s="249">
        <v>6660</v>
      </c>
      <c r="M47" s="249">
        <v>6968</v>
      </c>
      <c r="N47" s="249">
        <v>7053</v>
      </c>
      <c r="O47" s="249">
        <v>7068</v>
      </c>
      <c r="P47" s="249">
        <v>6965</v>
      </c>
      <c r="Q47" s="197">
        <v>7200</v>
      </c>
      <c r="R47" s="197">
        <v>7694</v>
      </c>
      <c r="S47" s="197">
        <v>8250</v>
      </c>
      <c r="T47" s="364">
        <v>9693</v>
      </c>
    </row>
    <row r="48" spans="3:20" ht="13.5" thickBot="1" x14ac:dyDescent="0.25">
      <c r="C48" s="127"/>
      <c r="D48" s="136"/>
      <c r="E48" s="573"/>
      <c r="F48" s="179" t="s">
        <v>63</v>
      </c>
      <c r="G48" s="137"/>
      <c r="H48" s="138"/>
      <c r="I48" s="139"/>
      <c r="J48" s="250">
        <v>1077</v>
      </c>
      <c r="K48" s="250">
        <v>1106</v>
      </c>
      <c r="L48" s="250">
        <v>821</v>
      </c>
      <c r="M48" s="250">
        <v>783</v>
      </c>
      <c r="N48" s="250">
        <v>671</v>
      </c>
      <c r="O48" s="250">
        <v>627</v>
      </c>
      <c r="P48" s="250">
        <v>610</v>
      </c>
      <c r="Q48" s="198">
        <v>544</v>
      </c>
      <c r="R48" s="198">
        <v>533</v>
      </c>
      <c r="S48" s="198">
        <v>656</v>
      </c>
      <c r="T48" s="365">
        <v>734</v>
      </c>
    </row>
    <row r="49" spans="3:20" x14ac:dyDescent="0.2">
      <c r="C49" s="127"/>
      <c r="D49" s="144"/>
      <c r="E49" s="145" t="s">
        <v>111</v>
      </c>
      <c r="F49" s="178"/>
      <c r="G49" s="145"/>
      <c r="H49" s="146"/>
      <c r="I49" s="147"/>
      <c r="J49" s="246">
        <v>669</v>
      </c>
      <c r="K49" s="246">
        <v>737</v>
      </c>
      <c r="L49" s="246">
        <v>708</v>
      </c>
      <c r="M49" s="246">
        <v>776</v>
      </c>
      <c r="N49" s="246">
        <v>750</v>
      </c>
      <c r="O49" s="246">
        <v>803</v>
      </c>
      <c r="P49" s="246">
        <v>782</v>
      </c>
      <c r="Q49" s="172">
        <v>802</v>
      </c>
      <c r="R49" s="172">
        <v>886</v>
      </c>
      <c r="S49" s="172">
        <v>826</v>
      </c>
      <c r="T49" s="358">
        <v>1029</v>
      </c>
    </row>
    <row r="50" spans="3:20" x14ac:dyDescent="0.2">
      <c r="C50" s="127"/>
      <c r="D50" s="132"/>
      <c r="E50" s="572" t="s">
        <v>3</v>
      </c>
      <c r="F50" s="174" t="s">
        <v>62</v>
      </c>
      <c r="G50" s="133"/>
      <c r="H50" s="134"/>
      <c r="I50" s="135"/>
      <c r="J50" s="253">
        <v>89</v>
      </c>
      <c r="K50" s="253">
        <v>95</v>
      </c>
      <c r="L50" s="253">
        <v>112</v>
      </c>
      <c r="M50" s="253">
        <v>109</v>
      </c>
      <c r="N50" s="253">
        <v>90</v>
      </c>
      <c r="O50" s="253">
        <v>128</v>
      </c>
      <c r="P50" s="253">
        <v>95</v>
      </c>
      <c r="Q50" s="199">
        <v>84</v>
      </c>
      <c r="R50" s="199">
        <v>97</v>
      </c>
      <c r="S50" s="199">
        <v>87</v>
      </c>
      <c r="T50" s="366">
        <v>88</v>
      </c>
    </row>
    <row r="51" spans="3:20" x14ac:dyDescent="0.2">
      <c r="C51" s="127"/>
      <c r="D51" s="136"/>
      <c r="E51" s="574"/>
      <c r="F51" s="176" t="s">
        <v>105</v>
      </c>
      <c r="G51" s="137"/>
      <c r="H51" s="138"/>
      <c r="I51" s="139"/>
      <c r="J51" s="248">
        <v>108</v>
      </c>
      <c r="K51" s="248">
        <v>127</v>
      </c>
      <c r="L51" s="248">
        <v>110</v>
      </c>
      <c r="M51" s="248">
        <v>109</v>
      </c>
      <c r="N51" s="248">
        <v>100</v>
      </c>
      <c r="O51" s="248">
        <v>96</v>
      </c>
      <c r="P51" s="248">
        <v>94</v>
      </c>
      <c r="Q51" s="196">
        <v>108</v>
      </c>
      <c r="R51" s="196">
        <v>152</v>
      </c>
      <c r="S51" s="196">
        <v>123</v>
      </c>
      <c r="T51" s="363">
        <v>169</v>
      </c>
    </row>
    <row r="52" spans="3:20" x14ac:dyDescent="0.2">
      <c r="C52" s="127"/>
      <c r="D52" s="136"/>
      <c r="E52" s="574"/>
      <c r="F52" s="177" t="s">
        <v>65</v>
      </c>
      <c r="G52" s="137"/>
      <c r="H52" s="138"/>
      <c r="I52" s="139"/>
      <c r="J52" s="249">
        <v>431</v>
      </c>
      <c r="K52" s="249">
        <v>477</v>
      </c>
      <c r="L52" s="249">
        <v>461</v>
      </c>
      <c r="M52" s="249">
        <v>515</v>
      </c>
      <c r="N52" s="249">
        <v>507</v>
      </c>
      <c r="O52" s="249">
        <v>530</v>
      </c>
      <c r="P52" s="249">
        <v>553</v>
      </c>
      <c r="Q52" s="197">
        <v>556</v>
      </c>
      <c r="R52" s="197">
        <v>586</v>
      </c>
      <c r="S52" s="197">
        <v>573</v>
      </c>
      <c r="T52" s="364">
        <v>711</v>
      </c>
    </row>
    <row r="53" spans="3:20" ht="13.5" thickBot="1" x14ac:dyDescent="0.25">
      <c r="C53" s="127"/>
      <c r="D53" s="136"/>
      <c r="E53" s="574"/>
      <c r="F53" s="174" t="s">
        <v>63</v>
      </c>
      <c r="G53" s="137"/>
      <c r="H53" s="138"/>
      <c r="I53" s="139"/>
      <c r="J53" s="250">
        <v>41</v>
      </c>
      <c r="K53" s="250">
        <v>38</v>
      </c>
      <c r="L53" s="250">
        <v>25</v>
      </c>
      <c r="M53" s="250">
        <v>43</v>
      </c>
      <c r="N53" s="250">
        <v>53</v>
      </c>
      <c r="O53" s="250">
        <v>49</v>
      </c>
      <c r="P53" s="250">
        <v>40</v>
      </c>
      <c r="Q53" s="198">
        <v>54</v>
      </c>
      <c r="R53" s="198">
        <v>51</v>
      </c>
      <c r="S53" s="198">
        <v>43</v>
      </c>
      <c r="T53" s="365">
        <v>61</v>
      </c>
    </row>
    <row r="54" spans="3:20" ht="13.5" thickBot="1" x14ac:dyDescent="0.25">
      <c r="C54" s="123"/>
      <c r="D54" s="148" t="s">
        <v>59</v>
      </c>
      <c r="E54" s="149"/>
      <c r="F54" s="149"/>
      <c r="G54" s="149"/>
      <c r="H54" s="149"/>
      <c r="I54" s="149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</row>
    <row r="55" spans="3:20" x14ac:dyDescent="0.2">
      <c r="C55" s="127"/>
      <c r="D55" s="128"/>
      <c r="E55" s="129" t="s">
        <v>1</v>
      </c>
      <c r="F55" s="129"/>
      <c r="G55" s="129"/>
      <c r="H55" s="130"/>
      <c r="I55" s="131"/>
      <c r="J55" s="246">
        <v>76919</v>
      </c>
      <c r="K55" s="246">
        <v>72902</v>
      </c>
      <c r="L55" s="246">
        <v>64316</v>
      </c>
      <c r="M55" s="246">
        <v>59086</v>
      </c>
      <c r="N55" s="246">
        <v>54082</v>
      </c>
      <c r="O55" s="246">
        <v>53960</v>
      </c>
      <c r="P55" s="246">
        <v>53993</v>
      </c>
      <c r="Q55" s="246">
        <v>54453</v>
      </c>
      <c r="R55" s="246">
        <v>59129</v>
      </c>
      <c r="S55" s="246">
        <v>64206</v>
      </c>
      <c r="T55" s="173" t="s">
        <v>2</v>
      </c>
    </row>
    <row r="56" spans="3:20" x14ac:dyDescent="0.2">
      <c r="C56" s="127"/>
      <c r="D56" s="132"/>
      <c r="E56" s="572" t="s">
        <v>3</v>
      </c>
      <c r="F56" s="137" t="s">
        <v>62</v>
      </c>
      <c r="G56" s="133"/>
      <c r="H56" s="134"/>
      <c r="I56" s="135"/>
      <c r="J56" s="247">
        <v>586</v>
      </c>
      <c r="K56" s="247">
        <v>567</v>
      </c>
      <c r="L56" s="247">
        <v>578</v>
      </c>
      <c r="M56" s="247">
        <v>569</v>
      </c>
      <c r="N56" s="247">
        <v>632</v>
      </c>
      <c r="O56" s="247">
        <v>604</v>
      </c>
      <c r="P56" s="247">
        <v>605</v>
      </c>
      <c r="Q56" s="247">
        <v>635</v>
      </c>
      <c r="R56" s="247">
        <v>684</v>
      </c>
      <c r="S56" s="247">
        <v>588</v>
      </c>
      <c r="T56" s="514" t="s">
        <v>2</v>
      </c>
    </row>
    <row r="57" spans="3:20" ht="15" x14ac:dyDescent="0.2">
      <c r="C57" s="127"/>
      <c r="D57" s="136"/>
      <c r="E57" s="575"/>
      <c r="F57" s="176" t="s">
        <v>147</v>
      </c>
      <c r="G57" s="137"/>
      <c r="H57" s="138"/>
      <c r="I57" s="139"/>
      <c r="J57" s="248">
        <v>27531</v>
      </c>
      <c r="K57" s="248">
        <v>24994</v>
      </c>
      <c r="L57" s="248">
        <v>24080</v>
      </c>
      <c r="M57" s="248">
        <v>22929</v>
      </c>
      <c r="N57" s="248">
        <v>21335</v>
      </c>
      <c r="O57" s="248">
        <v>21304</v>
      </c>
      <c r="P57" s="248">
        <v>20902</v>
      </c>
      <c r="Q57" s="248">
        <v>20263</v>
      </c>
      <c r="R57" s="248">
        <v>22094</v>
      </c>
      <c r="S57" s="248">
        <v>22897</v>
      </c>
      <c r="T57" s="515" t="s">
        <v>2</v>
      </c>
    </row>
    <row r="58" spans="3:20" ht="15" x14ac:dyDescent="0.2">
      <c r="C58" s="127"/>
      <c r="D58" s="136"/>
      <c r="E58" s="575"/>
      <c r="F58" s="177" t="s">
        <v>148</v>
      </c>
      <c r="G58" s="137"/>
      <c r="H58" s="138"/>
      <c r="I58" s="139"/>
      <c r="J58" s="249">
        <v>45112</v>
      </c>
      <c r="K58" s="249">
        <v>44103</v>
      </c>
      <c r="L58" s="249">
        <v>36955</v>
      </c>
      <c r="M58" s="249">
        <v>33613</v>
      </c>
      <c r="N58" s="249">
        <v>30561</v>
      </c>
      <c r="O58" s="249">
        <v>30407</v>
      </c>
      <c r="P58" s="249">
        <v>30876</v>
      </c>
      <c r="Q58" s="249">
        <v>31954</v>
      </c>
      <c r="R58" s="249">
        <v>34408</v>
      </c>
      <c r="S58" s="249">
        <v>38411</v>
      </c>
      <c r="T58" s="516" t="s">
        <v>2</v>
      </c>
    </row>
    <row r="59" spans="3:20" ht="13.5" thickBot="1" x14ac:dyDescent="0.25">
      <c r="C59" s="127"/>
      <c r="D59" s="136"/>
      <c r="E59" s="575"/>
      <c r="F59" s="174" t="s">
        <v>63</v>
      </c>
      <c r="G59" s="137"/>
      <c r="H59" s="138"/>
      <c r="I59" s="139"/>
      <c r="J59" s="250">
        <v>3690</v>
      </c>
      <c r="K59" s="250">
        <v>3238</v>
      </c>
      <c r="L59" s="250">
        <v>2703</v>
      </c>
      <c r="M59" s="250">
        <v>1975</v>
      </c>
      <c r="N59" s="250">
        <v>1554</v>
      </c>
      <c r="O59" s="250">
        <v>1645</v>
      </c>
      <c r="P59" s="250">
        <v>1610</v>
      </c>
      <c r="Q59" s="250">
        <v>1601</v>
      </c>
      <c r="R59" s="250">
        <v>1943</v>
      </c>
      <c r="S59" s="250">
        <v>2310</v>
      </c>
      <c r="T59" s="517" t="s">
        <v>2</v>
      </c>
    </row>
    <row r="60" spans="3:20" x14ac:dyDescent="0.2">
      <c r="C60" s="127"/>
      <c r="D60" s="140"/>
      <c r="E60" s="141" t="s">
        <v>110</v>
      </c>
      <c r="F60" s="141"/>
      <c r="G60" s="141"/>
      <c r="H60" s="142"/>
      <c r="I60" s="143"/>
      <c r="J60" s="251">
        <v>66654</v>
      </c>
      <c r="K60" s="251">
        <v>63232</v>
      </c>
      <c r="L60" s="251">
        <v>56129</v>
      </c>
      <c r="M60" s="251">
        <v>51741</v>
      </c>
      <c r="N60" s="251">
        <v>47098</v>
      </c>
      <c r="O60" s="251">
        <v>46975</v>
      </c>
      <c r="P60" s="251">
        <v>46585</v>
      </c>
      <c r="Q60" s="251">
        <v>47017</v>
      </c>
      <c r="R60" s="251">
        <v>50983</v>
      </c>
      <c r="S60" s="251">
        <v>55279</v>
      </c>
      <c r="T60" s="169" t="s">
        <v>2</v>
      </c>
    </row>
    <row r="61" spans="3:20" x14ac:dyDescent="0.2">
      <c r="C61" s="127"/>
      <c r="D61" s="132"/>
      <c r="E61" s="572" t="s">
        <v>3</v>
      </c>
      <c r="F61" s="137" t="s">
        <v>62</v>
      </c>
      <c r="G61" s="133"/>
      <c r="H61" s="134"/>
      <c r="I61" s="135"/>
      <c r="J61" s="247">
        <v>472</v>
      </c>
      <c r="K61" s="247">
        <v>471</v>
      </c>
      <c r="L61" s="247">
        <v>473</v>
      </c>
      <c r="M61" s="247">
        <v>477</v>
      </c>
      <c r="N61" s="247">
        <v>508</v>
      </c>
      <c r="O61" s="247">
        <v>483</v>
      </c>
      <c r="P61" s="247">
        <v>472</v>
      </c>
      <c r="Q61" s="247">
        <v>506</v>
      </c>
      <c r="R61" s="247">
        <v>510</v>
      </c>
      <c r="S61" s="247">
        <v>471</v>
      </c>
      <c r="T61" s="514" t="s">
        <v>2</v>
      </c>
    </row>
    <row r="62" spans="3:20" x14ac:dyDescent="0.2">
      <c r="C62" s="127"/>
      <c r="D62" s="136"/>
      <c r="E62" s="573"/>
      <c r="F62" s="176" t="s">
        <v>105</v>
      </c>
      <c r="G62" s="137"/>
      <c r="H62" s="138"/>
      <c r="I62" s="139"/>
      <c r="J62" s="248">
        <v>24701</v>
      </c>
      <c r="K62" s="248">
        <v>22389</v>
      </c>
      <c r="L62" s="248">
        <v>21603</v>
      </c>
      <c r="M62" s="248">
        <v>20464</v>
      </c>
      <c r="N62" s="248">
        <v>19065</v>
      </c>
      <c r="O62" s="248">
        <v>18928</v>
      </c>
      <c r="P62" s="248">
        <v>18579</v>
      </c>
      <c r="Q62" s="248">
        <v>18113</v>
      </c>
      <c r="R62" s="248">
        <v>19718</v>
      </c>
      <c r="S62" s="248">
        <v>20482</v>
      </c>
      <c r="T62" s="515" t="s">
        <v>2</v>
      </c>
    </row>
    <row r="63" spans="3:20" x14ac:dyDescent="0.2">
      <c r="C63" s="127"/>
      <c r="D63" s="136"/>
      <c r="E63" s="573"/>
      <c r="F63" s="177" t="s">
        <v>65</v>
      </c>
      <c r="G63" s="137"/>
      <c r="H63" s="138"/>
      <c r="I63" s="139"/>
      <c r="J63" s="249">
        <v>38422</v>
      </c>
      <c r="K63" s="249">
        <v>37595</v>
      </c>
      <c r="L63" s="249">
        <v>31812</v>
      </c>
      <c r="M63" s="249">
        <v>29066</v>
      </c>
      <c r="N63" s="249">
        <v>26224</v>
      </c>
      <c r="O63" s="249">
        <v>26154</v>
      </c>
      <c r="P63" s="249">
        <v>26170</v>
      </c>
      <c r="Q63" s="249">
        <v>27013</v>
      </c>
      <c r="R63" s="249">
        <v>29078</v>
      </c>
      <c r="S63" s="249">
        <v>32309</v>
      </c>
      <c r="T63" s="516" t="s">
        <v>2</v>
      </c>
    </row>
    <row r="64" spans="3:20" ht="13.5" thickBot="1" x14ac:dyDescent="0.25">
      <c r="C64" s="127"/>
      <c r="D64" s="136"/>
      <c r="E64" s="573"/>
      <c r="F64" s="174" t="s">
        <v>63</v>
      </c>
      <c r="G64" s="137"/>
      <c r="H64" s="138"/>
      <c r="I64" s="139"/>
      <c r="J64" s="250">
        <v>3059</v>
      </c>
      <c r="K64" s="250">
        <v>2777</v>
      </c>
      <c r="L64" s="250">
        <v>2241</v>
      </c>
      <c r="M64" s="250">
        <v>1734</v>
      </c>
      <c r="N64" s="250">
        <v>1301</v>
      </c>
      <c r="O64" s="250">
        <v>1410</v>
      </c>
      <c r="P64" s="250">
        <v>1364</v>
      </c>
      <c r="Q64" s="250">
        <v>1385</v>
      </c>
      <c r="R64" s="250">
        <v>1677</v>
      </c>
      <c r="S64" s="250">
        <v>2017</v>
      </c>
      <c r="T64" s="517" t="s">
        <v>2</v>
      </c>
    </row>
    <row r="65" spans="3:20" x14ac:dyDescent="0.2">
      <c r="C65" s="127"/>
      <c r="D65" s="140"/>
      <c r="E65" s="141" t="s">
        <v>182</v>
      </c>
      <c r="F65" s="141"/>
      <c r="G65" s="141"/>
      <c r="H65" s="142"/>
      <c r="I65" s="143"/>
      <c r="J65" s="252">
        <v>9755</v>
      </c>
      <c r="K65" s="252">
        <v>9168</v>
      </c>
      <c r="L65" s="252">
        <v>7692</v>
      </c>
      <c r="M65" s="252">
        <v>6924</v>
      </c>
      <c r="N65" s="252">
        <v>6495</v>
      </c>
      <c r="O65" s="252">
        <v>6551</v>
      </c>
      <c r="P65" s="252">
        <v>6894</v>
      </c>
      <c r="Q65" s="252">
        <v>7020</v>
      </c>
      <c r="R65" s="252">
        <v>7639</v>
      </c>
      <c r="S65" s="252">
        <v>8334</v>
      </c>
      <c r="T65" s="171" t="s">
        <v>2</v>
      </c>
    </row>
    <row r="66" spans="3:20" x14ac:dyDescent="0.2">
      <c r="C66" s="127"/>
      <c r="D66" s="132"/>
      <c r="E66" s="572" t="s">
        <v>3</v>
      </c>
      <c r="F66" s="137" t="s">
        <v>62</v>
      </c>
      <c r="G66" s="133"/>
      <c r="H66" s="134"/>
      <c r="I66" s="135"/>
      <c r="J66" s="247">
        <v>69</v>
      </c>
      <c r="K66" s="247">
        <v>43</v>
      </c>
      <c r="L66" s="247">
        <v>50</v>
      </c>
      <c r="M66" s="247">
        <v>51</v>
      </c>
      <c r="N66" s="247">
        <v>62</v>
      </c>
      <c r="O66" s="247">
        <v>62</v>
      </c>
      <c r="P66" s="247">
        <v>54</v>
      </c>
      <c r="Q66" s="247">
        <v>87</v>
      </c>
      <c r="R66" s="247">
        <v>99</v>
      </c>
      <c r="S66" s="247">
        <v>62</v>
      </c>
      <c r="T66" s="514" t="s">
        <v>2</v>
      </c>
    </row>
    <row r="67" spans="3:20" x14ac:dyDescent="0.2">
      <c r="C67" s="127"/>
      <c r="D67" s="136"/>
      <c r="E67" s="585"/>
      <c r="F67" s="176" t="s">
        <v>105</v>
      </c>
      <c r="G67" s="137"/>
      <c r="H67" s="138"/>
      <c r="I67" s="139"/>
      <c r="J67" s="248">
        <v>2741</v>
      </c>
      <c r="K67" s="248">
        <v>2505</v>
      </c>
      <c r="L67" s="248">
        <v>2392</v>
      </c>
      <c r="M67" s="248">
        <v>2362</v>
      </c>
      <c r="N67" s="248">
        <v>2170</v>
      </c>
      <c r="O67" s="248">
        <v>2292</v>
      </c>
      <c r="P67" s="248">
        <v>2238</v>
      </c>
      <c r="Q67" s="248">
        <v>2067</v>
      </c>
      <c r="R67" s="248">
        <v>2289</v>
      </c>
      <c r="S67" s="248">
        <v>2320</v>
      </c>
      <c r="T67" s="515" t="s">
        <v>2</v>
      </c>
    </row>
    <row r="68" spans="3:20" x14ac:dyDescent="0.2">
      <c r="C68" s="127"/>
      <c r="D68" s="136"/>
      <c r="E68" s="585"/>
      <c r="F68" s="177" t="s">
        <v>65</v>
      </c>
      <c r="G68" s="137"/>
      <c r="H68" s="138"/>
      <c r="I68" s="139"/>
      <c r="J68" s="249">
        <v>6324</v>
      </c>
      <c r="K68" s="249">
        <v>6178</v>
      </c>
      <c r="L68" s="249">
        <v>4810</v>
      </c>
      <c r="M68" s="249">
        <v>4283</v>
      </c>
      <c r="N68" s="249">
        <v>4032</v>
      </c>
      <c r="O68" s="249">
        <v>3977</v>
      </c>
      <c r="P68" s="249">
        <v>4375</v>
      </c>
      <c r="Q68" s="249">
        <v>4661</v>
      </c>
      <c r="R68" s="249">
        <v>5005</v>
      </c>
      <c r="S68" s="249">
        <v>5699</v>
      </c>
      <c r="T68" s="516" t="s">
        <v>2</v>
      </c>
    </row>
    <row r="69" spans="3:20" ht="13.5" thickBot="1" x14ac:dyDescent="0.25">
      <c r="C69" s="127"/>
      <c r="D69" s="223"/>
      <c r="E69" s="586"/>
      <c r="F69" s="179" t="s">
        <v>63</v>
      </c>
      <c r="G69" s="224"/>
      <c r="H69" s="225"/>
      <c r="I69" s="226"/>
      <c r="J69" s="250">
        <v>621</v>
      </c>
      <c r="K69" s="250">
        <v>442</v>
      </c>
      <c r="L69" s="250">
        <v>440</v>
      </c>
      <c r="M69" s="250">
        <v>228</v>
      </c>
      <c r="N69" s="250">
        <v>231</v>
      </c>
      <c r="O69" s="250">
        <v>220</v>
      </c>
      <c r="P69" s="250">
        <v>227</v>
      </c>
      <c r="Q69" s="250">
        <v>205</v>
      </c>
      <c r="R69" s="250">
        <v>246</v>
      </c>
      <c r="S69" s="250">
        <v>253</v>
      </c>
      <c r="T69" s="517" t="s">
        <v>2</v>
      </c>
    </row>
    <row r="70" spans="3:20" x14ac:dyDescent="0.2">
      <c r="C70" s="127"/>
      <c r="D70" s="222"/>
      <c r="E70" s="141" t="s">
        <v>111</v>
      </c>
      <c r="F70" s="141"/>
      <c r="G70" s="141"/>
      <c r="H70" s="142"/>
      <c r="I70" s="143"/>
      <c r="J70" s="246">
        <v>510</v>
      </c>
      <c r="K70" s="246">
        <v>502</v>
      </c>
      <c r="L70" s="246">
        <v>495</v>
      </c>
      <c r="M70" s="246">
        <v>421</v>
      </c>
      <c r="N70" s="246">
        <v>489</v>
      </c>
      <c r="O70" s="246">
        <v>434</v>
      </c>
      <c r="P70" s="246">
        <v>514</v>
      </c>
      <c r="Q70" s="246">
        <v>416</v>
      </c>
      <c r="R70" s="246">
        <v>507</v>
      </c>
      <c r="S70" s="246">
        <v>593</v>
      </c>
      <c r="T70" s="173" t="s">
        <v>2</v>
      </c>
    </row>
    <row r="71" spans="3:20" x14ac:dyDescent="0.2">
      <c r="C71" s="127"/>
      <c r="D71" s="132"/>
      <c r="E71" s="572" t="s">
        <v>3</v>
      </c>
      <c r="F71" s="133" t="s">
        <v>62</v>
      </c>
      <c r="G71" s="133"/>
      <c r="H71" s="134"/>
      <c r="I71" s="135"/>
      <c r="J71" s="247">
        <v>45</v>
      </c>
      <c r="K71" s="247">
        <v>53</v>
      </c>
      <c r="L71" s="247">
        <v>55</v>
      </c>
      <c r="M71" s="247">
        <v>41</v>
      </c>
      <c r="N71" s="247">
        <v>62</v>
      </c>
      <c r="O71" s="247">
        <v>59</v>
      </c>
      <c r="P71" s="247">
        <v>79</v>
      </c>
      <c r="Q71" s="247">
        <v>42</v>
      </c>
      <c r="R71" s="247">
        <v>75</v>
      </c>
      <c r="S71" s="247">
        <v>55</v>
      </c>
      <c r="T71" s="514" t="s">
        <v>2</v>
      </c>
    </row>
    <row r="72" spans="3:20" x14ac:dyDescent="0.2">
      <c r="C72" s="127"/>
      <c r="D72" s="136"/>
      <c r="E72" s="585"/>
      <c r="F72" s="176" t="s">
        <v>105</v>
      </c>
      <c r="G72" s="137"/>
      <c r="H72" s="138"/>
      <c r="I72" s="139"/>
      <c r="J72" s="248">
        <v>89</v>
      </c>
      <c r="K72" s="248">
        <v>100</v>
      </c>
      <c r="L72" s="248">
        <v>85</v>
      </c>
      <c r="M72" s="248">
        <v>103</v>
      </c>
      <c r="N72" s="248">
        <v>100</v>
      </c>
      <c r="O72" s="248">
        <v>84</v>
      </c>
      <c r="P72" s="248">
        <v>85</v>
      </c>
      <c r="Q72" s="248">
        <v>83</v>
      </c>
      <c r="R72" s="248">
        <v>87</v>
      </c>
      <c r="S72" s="248">
        <v>95</v>
      </c>
      <c r="T72" s="515" t="s">
        <v>2</v>
      </c>
    </row>
    <row r="73" spans="3:20" x14ac:dyDescent="0.2">
      <c r="C73" s="127"/>
      <c r="D73" s="136"/>
      <c r="E73" s="585"/>
      <c r="F73" s="177" t="s">
        <v>65</v>
      </c>
      <c r="G73" s="137"/>
      <c r="H73" s="138"/>
      <c r="I73" s="139"/>
      <c r="J73" s="249">
        <v>366</v>
      </c>
      <c r="K73" s="249">
        <v>330</v>
      </c>
      <c r="L73" s="249">
        <v>333</v>
      </c>
      <c r="M73" s="249">
        <v>264</v>
      </c>
      <c r="N73" s="249">
        <v>305</v>
      </c>
      <c r="O73" s="249">
        <v>276</v>
      </c>
      <c r="P73" s="249">
        <v>331</v>
      </c>
      <c r="Q73" s="249">
        <v>280</v>
      </c>
      <c r="R73" s="249">
        <v>325</v>
      </c>
      <c r="S73" s="249">
        <v>403</v>
      </c>
      <c r="T73" s="516" t="s">
        <v>2</v>
      </c>
    </row>
    <row r="74" spans="3:20" ht="13.5" thickBot="1" x14ac:dyDescent="0.25">
      <c r="C74" s="127"/>
      <c r="D74" s="136"/>
      <c r="E74" s="586"/>
      <c r="F74" s="174" t="s">
        <v>63</v>
      </c>
      <c r="G74" s="137"/>
      <c r="H74" s="138"/>
      <c r="I74" s="139"/>
      <c r="J74" s="250">
        <v>10</v>
      </c>
      <c r="K74" s="250">
        <v>19</v>
      </c>
      <c r="L74" s="250">
        <v>22</v>
      </c>
      <c r="M74" s="250">
        <v>13</v>
      </c>
      <c r="N74" s="250">
        <v>22</v>
      </c>
      <c r="O74" s="250">
        <v>15</v>
      </c>
      <c r="P74" s="250">
        <v>19</v>
      </c>
      <c r="Q74" s="250">
        <v>11</v>
      </c>
      <c r="R74" s="250">
        <v>20</v>
      </c>
      <c r="S74" s="250">
        <v>40</v>
      </c>
      <c r="T74" s="517" t="s">
        <v>2</v>
      </c>
    </row>
    <row r="75" spans="3:20" ht="13.5" x14ac:dyDescent="0.25">
      <c r="C75" s="112"/>
      <c r="D75" s="54" t="s">
        <v>79</v>
      </c>
      <c r="E75" s="55"/>
      <c r="F75" s="55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43" t="s">
        <v>175</v>
      </c>
    </row>
    <row r="76" spans="3:20" ht="15" customHeight="1" x14ac:dyDescent="0.2">
      <c r="D76" s="44" t="s">
        <v>55</v>
      </c>
      <c r="E76" s="567" t="s">
        <v>0</v>
      </c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7"/>
      <c r="Q76" s="567"/>
      <c r="R76" s="567"/>
      <c r="S76" s="567"/>
      <c r="T76" s="567"/>
    </row>
  </sheetData>
  <mergeCells count="25">
    <mergeCell ref="S7:S10"/>
    <mergeCell ref="E76:T76"/>
    <mergeCell ref="E66:E69"/>
    <mergeCell ref="T7:T10"/>
    <mergeCell ref="E29:E32"/>
    <mergeCell ref="E14:E17"/>
    <mergeCell ref="D7:I11"/>
    <mergeCell ref="E19:E22"/>
    <mergeCell ref="N7:N10"/>
    <mergeCell ref="E71:E74"/>
    <mergeCell ref="E56:E59"/>
    <mergeCell ref="E50:E53"/>
    <mergeCell ref="E35:E38"/>
    <mergeCell ref="E61:E64"/>
    <mergeCell ref="E40:E43"/>
    <mergeCell ref="E45:E48"/>
    <mergeCell ref="R7:R10"/>
    <mergeCell ref="O7:O10"/>
    <mergeCell ref="M7:M10"/>
    <mergeCell ref="L7:L10"/>
    <mergeCell ref="E24:E27"/>
    <mergeCell ref="J7:J10"/>
    <mergeCell ref="K7:K10"/>
    <mergeCell ref="Q7:Q10"/>
    <mergeCell ref="P7:P10"/>
  </mergeCells>
  <phoneticPr fontId="0" type="noConversion"/>
  <conditionalFormatting sqref="D6">
    <cfRule type="cellIs" dxfId="36" priority="6" stopIfTrue="1" operator="equal">
      <formula>"   sem (do závorky) poznámku, proč vývojová řada nezečíná jako obvykle - nebo červenou buňku vymazat"</formula>
    </cfRule>
  </conditionalFormatting>
  <conditionalFormatting sqref="G6 T30:T31">
    <cfRule type="expression" dxfId="35" priority="4" stopIfTrue="1">
      <formula>#REF!=" "</formula>
    </cfRule>
  </conditionalFormatting>
  <conditionalFormatting sqref="Q30:Q31">
    <cfRule type="expression" dxfId="34" priority="3" stopIfTrue="1">
      <formula>#REF!=" "</formula>
    </cfRule>
  </conditionalFormatting>
  <conditionalFormatting sqref="R30:R31">
    <cfRule type="expression" dxfId="33" priority="2" stopIfTrue="1">
      <formula>#REF!=" "</formula>
    </cfRule>
  </conditionalFormatting>
  <conditionalFormatting sqref="S30:S31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B1:U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27.42578125" style="46" customWidth="1"/>
    <col min="7" max="7" width="2.28515625" style="46" customWidth="1"/>
    <col min="8" max="8" width="1.5703125" style="46" customWidth="1"/>
    <col min="9" max="9" width="3.7109375" style="46" customWidth="1"/>
    <col min="10" max="20" width="8.140625" style="46" customWidth="1"/>
    <col min="21" max="24" width="11.85546875" style="46" customWidth="1"/>
    <col min="25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0" s="47" customFormat="1" ht="15.75" x14ac:dyDescent="0.2">
      <c r="C4" s="113"/>
      <c r="D4" s="114" t="s">
        <v>84</v>
      </c>
      <c r="E4" s="114"/>
      <c r="F4" s="114"/>
      <c r="G4" s="114"/>
      <c r="H4" s="115" t="s">
        <v>127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20" s="47" customFormat="1" ht="15.75" x14ac:dyDescent="0.2">
      <c r="B5" s="190">
        <v>18</v>
      </c>
      <c r="C5" s="113"/>
      <c r="D5" s="117" t="s">
        <v>219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0" s="50" customFormat="1" ht="12.75" customHeight="1" thickBot="1" x14ac:dyDescent="0.25">
      <c r="C6" s="119"/>
      <c r="D6" s="17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2:20" ht="6" customHeight="1" x14ac:dyDescent="0.2">
      <c r="C7" s="123"/>
      <c r="D7" s="576" t="s">
        <v>60</v>
      </c>
      <c r="E7" s="577"/>
      <c r="F7" s="577"/>
      <c r="G7" s="577"/>
      <c r="H7" s="577"/>
      <c r="I7" s="578"/>
      <c r="J7" s="536" t="s">
        <v>174</v>
      </c>
      <c r="K7" s="536" t="s">
        <v>178</v>
      </c>
      <c r="L7" s="536" t="s">
        <v>180</v>
      </c>
      <c r="M7" s="536" t="s">
        <v>183</v>
      </c>
      <c r="N7" s="536" t="s">
        <v>185</v>
      </c>
      <c r="O7" s="536" t="s">
        <v>193</v>
      </c>
      <c r="P7" s="536" t="s">
        <v>194</v>
      </c>
      <c r="Q7" s="540" t="s">
        <v>197</v>
      </c>
      <c r="R7" s="540" t="s">
        <v>198</v>
      </c>
      <c r="S7" s="540" t="s">
        <v>202</v>
      </c>
      <c r="T7" s="538" t="s">
        <v>213</v>
      </c>
    </row>
    <row r="8" spans="2:20" ht="6" customHeight="1" x14ac:dyDescent="0.2">
      <c r="C8" s="123"/>
      <c r="D8" s="579"/>
      <c r="E8" s="580"/>
      <c r="F8" s="580"/>
      <c r="G8" s="580"/>
      <c r="H8" s="580"/>
      <c r="I8" s="581"/>
      <c r="J8" s="537"/>
      <c r="K8" s="537"/>
      <c r="L8" s="537"/>
      <c r="M8" s="537"/>
      <c r="N8" s="537"/>
      <c r="O8" s="537"/>
      <c r="P8" s="537"/>
      <c r="Q8" s="541"/>
      <c r="R8" s="541"/>
      <c r="S8" s="541"/>
      <c r="T8" s="539"/>
    </row>
    <row r="9" spans="2:20" ht="6" customHeight="1" x14ac:dyDescent="0.2">
      <c r="C9" s="123"/>
      <c r="D9" s="579"/>
      <c r="E9" s="580"/>
      <c r="F9" s="580"/>
      <c r="G9" s="580"/>
      <c r="H9" s="580"/>
      <c r="I9" s="581"/>
      <c r="J9" s="537"/>
      <c r="K9" s="537"/>
      <c r="L9" s="537"/>
      <c r="M9" s="537"/>
      <c r="N9" s="537"/>
      <c r="O9" s="537"/>
      <c r="P9" s="537"/>
      <c r="Q9" s="541"/>
      <c r="R9" s="541"/>
      <c r="S9" s="541"/>
      <c r="T9" s="539"/>
    </row>
    <row r="10" spans="2:20" ht="6" customHeight="1" x14ac:dyDescent="0.2">
      <c r="C10" s="123"/>
      <c r="D10" s="579"/>
      <c r="E10" s="580"/>
      <c r="F10" s="580"/>
      <c r="G10" s="580"/>
      <c r="H10" s="580"/>
      <c r="I10" s="581"/>
      <c r="J10" s="537"/>
      <c r="K10" s="537"/>
      <c r="L10" s="537"/>
      <c r="M10" s="537"/>
      <c r="N10" s="537"/>
      <c r="O10" s="537"/>
      <c r="P10" s="537"/>
      <c r="Q10" s="541"/>
      <c r="R10" s="541"/>
      <c r="S10" s="541"/>
      <c r="T10" s="539"/>
    </row>
    <row r="11" spans="2:20" ht="15" customHeight="1" thickBot="1" x14ac:dyDescent="0.25">
      <c r="C11" s="123"/>
      <c r="D11" s="582"/>
      <c r="E11" s="583"/>
      <c r="F11" s="583"/>
      <c r="G11" s="583"/>
      <c r="H11" s="583"/>
      <c r="I11" s="584"/>
      <c r="J11" s="154"/>
      <c r="K11" s="154"/>
      <c r="L11" s="154"/>
      <c r="M11" s="154"/>
      <c r="N11" s="154"/>
      <c r="O11" s="154"/>
      <c r="P11" s="154"/>
      <c r="Q11" s="19"/>
      <c r="R11" s="19"/>
      <c r="S11" s="19"/>
      <c r="T11" s="324"/>
    </row>
    <row r="12" spans="2:20" ht="14.25" thickTop="1" thickBot="1" x14ac:dyDescent="0.25">
      <c r="C12" s="123"/>
      <c r="D12" s="124" t="s">
        <v>57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360"/>
      <c r="R12" s="499"/>
      <c r="S12" s="499"/>
      <c r="T12" s="126"/>
    </row>
    <row r="13" spans="2:20" x14ac:dyDescent="0.2">
      <c r="C13" s="127"/>
      <c r="D13" s="128"/>
      <c r="E13" s="129" t="s">
        <v>1</v>
      </c>
      <c r="F13" s="129"/>
      <c r="G13" s="129"/>
      <c r="H13" s="130"/>
      <c r="I13" s="131"/>
      <c r="J13" s="246">
        <v>30250</v>
      </c>
      <c r="K13" s="246">
        <v>26407</v>
      </c>
      <c r="L13" s="246">
        <v>24402</v>
      </c>
      <c r="M13" s="246">
        <v>22549</v>
      </c>
      <c r="N13" s="246">
        <v>21074</v>
      </c>
      <c r="O13" s="246">
        <v>20389</v>
      </c>
      <c r="P13" s="246">
        <v>18170</v>
      </c>
      <c r="Q13" s="172">
        <v>16590</v>
      </c>
      <c r="R13" s="172">
        <v>15506</v>
      </c>
      <c r="S13" s="172">
        <v>15359</v>
      </c>
      <c r="T13" s="358">
        <v>15821</v>
      </c>
    </row>
    <row r="14" spans="2:20" x14ac:dyDescent="0.2">
      <c r="C14" s="127"/>
      <c r="D14" s="132"/>
      <c r="E14" s="572" t="s">
        <v>3</v>
      </c>
      <c r="F14" s="137" t="s">
        <v>62</v>
      </c>
      <c r="G14" s="133"/>
      <c r="H14" s="134"/>
      <c r="I14" s="135"/>
      <c r="J14" s="247">
        <v>87</v>
      </c>
      <c r="K14" s="247">
        <v>25</v>
      </c>
      <c r="L14" s="247">
        <v>32</v>
      </c>
      <c r="M14" s="247">
        <v>40</v>
      </c>
      <c r="N14" s="247">
        <v>39</v>
      </c>
      <c r="O14" s="247">
        <v>35</v>
      </c>
      <c r="P14" s="247">
        <v>33</v>
      </c>
      <c r="Q14" s="195">
        <v>33</v>
      </c>
      <c r="R14" s="195">
        <v>22</v>
      </c>
      <c r="S14" s="195">
        <v>31</v>
      </c>
      <c r="T14" s="362">
        <v>38</v>
      </c>
    </row>
    <row r="15" spans="2:20" ht="15" x14ac:dyDescent="0.2">
      <c r="C15" s="127"/>
      <c r="D15" s="136"/>
      <c r="E15" s="575"/>
      <c r="F15" s="176" t="s">
        <v>147</v>
      </c>
      <c r="G15" s="137"/>
      <c r="H15" s="138"/>
      <c r="I15" s="139"/>
      <c r="J15" s="248">
        <v>1501</v>
      </c>
      <c r="K15" s="248">
        <v>1666</v>
      </c>
      <c r="L15" s="248">
        <v>1936</v>
      </c>
      <c r="M15" s="248">
        <v>2000</v>
      </c>
      <c r="N15" s="248">
        <v>2187</v>
      </c>
      <c r="O15" s="248">
        <v>2503</v>
      </c>
      <c r="P15" s="248">
        <v>2573</v>
      </c>
      <c r="Q15" s="196">
        <v>2588</v>
      </c>
      <c r="R15" s="196">
        <v>2708</v>
      </c>
      <c r="S15" s="196">
        <v>2748</v>
      </c>
      <c r="T15" s="363">
        <v>2693</v>
      </c>
    </row>
    <row r="16" spans="2:20" ht="15" x14ac:dyDescent="0.2">
      <c r="C16" s="127"/>
      <c r="D16" s="136"/>
      <c r="E16" s="575"/>
      <c r="F16" s="177" t="s">
        <v>148</v>
      </c>
      <c r="G16" s="137"/>
      <c r="H16" s="138"/>
      <c r="I16" s="139"/>
      <c r="J16" s="249">
        <v>9023</v>
      </c>
      <c r="K16" s="249">
        <v>8907</v>
      </c>
      <c r="L16" s="249">
        <v>8913</v>
      </c>
      <c r="M16" s="249">
        <v>9118</v>
      </c>
      <c r="N16" s="249">
        <v>8667</v>
      </c>
      <c r="O16" s="249">
        <v>8618</v>
      </c>
      <c r="P16" s="249">
        <v>8162</v>
      </c>
      <c r="Q16" s="197">
        <v>7818</v>
      </c>
      <c r="R16" s="197">
        <v>7615</v>
      </c>
      <c r="S16" s="197">
        <v>7716</v>
      </c>
      <c r="T16" s="364">
        <v>7926</v>
      </c>
    </row>
    <row r="17" spans="3:21" ht="13.5" thickBot="1" x14ac:dyDescent="0.25">
      <c r="C17" s="127"/>
      <c r="D17" s="136"/>
      <c r="E17" s="575"/>
      <c r="F17" s="174" t="s">
        <v>63</v>
      </c>
      <c r="G17" s="137"/>
      <c r="H17" s="138"/>
      <c r="I17" s="139"/>
      <c r="J17" s="250">
        <v>19639</v>
      </c>
      <c r="K17" s="250">
        <v>15809</v>
      </c>
      <c r="L17" s="250">
        <v>13521</v>
      </c>
      <c r="M17" s="250">
        <v>11391</v>
      </c>
      <c r="N17" s="250">
        <v>10181</v>
      </c>
      <c r="O17" s="250">
        <v>9233</v>
      </c>
      <c r="P17" s="250">
        <v>7402</v>
      </c>
      <c r="Q17" s="198">
        <v>6151</v>
      </c>
      <c r="R17" s="198">
        <v>5161</v>
      </c>
      <c r="S17" s="198">
        <v>4864</v>
      </c>
      <c r="T17" s="365">
        <v>5164</v>
      </c>
    </row>
    <row r="18" spans="3:21" x14ac:dyDescent="0.2">
      <c r="C18" s="127"/>
      <c r="D18" s="140"/>
      <c r="E18" s="141" t="s">
        <v>110</v>
      </c>
      <c r="F18" s="141"/>
      <c r="G18" s="141"/>
      <c r="H18" s="142"/>
      <c r="I18" s="143"/>
      <c r="J18" s="251">
        <v>18140</v>
      </c>
      <c r="K18" s="251">
        <v>16010</v>
      </c>
      <c r="L18" s="251">
        <v>14862</v>
      </c>
      <c r="M18" s="251">
        <v>12978</v>
      </c>
      <c r="N18" s="251">
        <v>11804</v>
      </c>
      <c r="O18" s="251">
        <v>10825</v>
      </c>
      <c r="P18" s="251">
        <v>8983</v>
      </c>
      <c r="Q18" s="168">
        <v>7622</v>
      </c>
      <c r="R18" s="168">
        <v>6587</v>
      </c>
      <c r="S18" s="168">
        <v>6220</v>
      </c>
      <c r="T18" s="356">
        <v>6313</v>
      </c>
      <c r="U18" s="182"/>
    </row>
    <row r="19" spans="3:21" x14ac:dyDescent="0.2">
      <c r="C19" s="127"/>
      <c r="D19" s="132"/>
      <c r="E19" s="572" t="s">
        <v>3</v>
      </c>
      <c r="F19" s="137" t="s">
        <v>62</v>
      </c>
      <c r="G19" s="133"/>
      <c r="H19" s="134"/>
      <c r="I19" s="135"/>
      <c r="J19" s="247">
        <v>58</v>
      </c>
      <c r="K19" s="247">
        <v>0</v>
      </c>
      <c r="L19" s="247">
        <v>0</v>
      </c>
      <c r="M19" s="247">
        <v>0</v>
      </c>
      <c r="N19" s="247">
        <v>0</v>
      </c>
      <c r="O19" s="247">
        <v>0</v>
      </c>
      <c r="P19" s="247">
        <v>0</v>
      </c>
      <c r="Q19" s="195">
        <v>0</v>
      </c>
      <c r="R19" s="195">
        <v>0</v>
      </c>
      <c r="S19" s="195">
        <v>0</v>
      </c>
      <c r="T19" s="362">
        <v>0</v>
      </c>
    </row>
    <row r="20" spans="3:21" x14ac:dyDescent="0.2">
      <c r="C20" s="127"/>
      <c r="D20" s="136"/>
      <c r="E20" s="573"/>
      <c r="F20" s="176" t="s">
        <v>105</v>
      </c>
      <c r="G20" s="137"/>
      <c r="H20" s="138"/>
      <c r="I20" s="139"/>
      <c r="J20" s="248">
        <v>998</v>
      </c>
      <c r="K20" s="248">
        <v>1033</v>
      </c>
      <c r="L20" s="248">
        <v>1229</v>
      </c>
      <c r="M20" s="248">
        <v>1270</v>
      </c>
      <c r="N20" s="248">
        <v>1394</v>
      </c>
      <c r="O20" s="248">
        <v>1551</v>
      </c>
      <c r="P20" s="248">
        <v>1602</v>
      </c>
      <c r="Q20" s="196">
        <v>1622</v>
      </c>
      <c r="R20" s="196">
        <v>1731</v>
      </c>
      <c r="S20" s="196">
        <v>1736</v>
      </c>
      <c r="T20" s="363">
        <v>1699</v>
      </c>
    </row>
    <row r="21" spans="3:21" x14ac:dyDescent="0.2">
      <c r="C21" s="127"/>
      <c r="D21" s="136"/>
      <c r="E21" s="573"/>
      <c r="F21" s="177" t="s">
        <v>65</v>
      </c>
      <c r="G21" s="137"/>
      <c r="H21" s="138"/>
      <c r="I21" s="139"/>
      <c r="J21" s="249">
        <v>5238</v>
      </c>
      <c r="K21" s="249">
        <v>4957</v>
      </c>
      <c r="L21" s="249">
        <v>4838</v>
      </c>
      <c r="M21" s="249">
        <v>4224</v>
      </c>
      <c r="N21" s="249">
        <v>3918</v>
      </c>
      <c r="O21" s="249">
        <v>3458</v>
      </c>
      <c r="P21" s="249">
        <v>3020</v>
      </c>
      <c r="Q21" s="197">
        <v>2601</v>
      </c>
      <c r="R21" s="197">
        <v>2308</v>
      </c>
      <c r="S21" s="197">
        <v>2185</v>
      </c>
      <c r="T21" s="364">
        <v>2125</v>
      </c>
    </row>
    <row r="22" spans="3:21" ht="13.5" thickBot="1" x14ac:dyDescent="0.25">
      <c r="C22" s="127"/>
      <c r="D22" s="136"/>
      <c r="E22" s="573"/>
      <c r="F22" s="174" t="s">
        <v>63</v>
      </c>
      <c r="G22" s="137"/>
      <c r="H22" s="138"/>
      <c r="I22" s="139"/>
      <c r="J22" s="250">
        <v>11846</v>
      </c>
      <c r="K22" s="250">
        <v>10020</v>
      </c>
      <c r="L22" s="250">
        <v>8795</v>
      </c>
      <c r="M22" s="250">
        <v>7484</v>
      </c>
      <c r="N22" s="250">
        <v>6492</v>
      </c>
      <c r="O22" s="250">
        <v>5816</v>
      </c>
      <c r="P22" s="250">
        <v>4361</v>
      </c>
      <c r="Q22" s="198">
        <v>3399</v>
      </c>
      <c r="R22" s="198">
        <v>2548</v>
      </c>
      <c r="S22" s="198">
        <v>2299</v>
      </c>
      <c r="T22" s="365">
        <v>2489</v>
      </c>
    </row>
    <row r="23" spans="3:21" x14ac:dyDescent="0.2">
      <c r="C23" s="127"/>
      <c r="D23" s="140"/>
      <c r="E23" s="141" t="s">
        <v>182</v>
      </c>
      <c r="F23" s="141"/>
      <c r="G23" s="141"/>
      <c r="H23" s="142"/>
      <c r="I23" s="143"/>
      <c r="J23" s="252">
        <v>12003</v>
      </c>
      <c r="K23" s="252">
        <v>10181</v>
      </c>
      <c r="L23" s="252">
        <v>9295</v>
      </c>
      <c r="M23" s="252">
        <v>9253</v>
      </c>
      <c r="N23" s="252">
        <v>8936</v>
      </c>
      <c r="O23" s="252">
        <v>9212</v>
      </c>
      <c r="P23" s="252">
        <v>8901</v>
      </c>
      <c r="Q23" s="170">
        <v>8653</v>
      </c>
      <c r="R23" s="170">
        <v>8625</v>
      </c>
      <c r="S23" s="170">
        <v>8809</v>
      </c>
      <c r="T23" s="357">
        <v>9163</v>
      </c>
    </row>
    <row r="24" spans="3:21" x14ac:dyDescent="0.2">
      <c r="C24" s="127"/>
      <c r="D24" s="132"/>
      <c r="E24" s="572" t="s">
        <v>3</v>
      </c>
      <c r="F24" s="137" t="s">
        <v>62</v>
      </c>
      <c r="G24" s="133"/>
      <c r="H24" s="134"/>
      <c r="I24" s="135"/>
      <c r="J24" s="247">
        <v>29</v>
      </c>
      <c r="K24" s="247">
        <v>25</v>
      </c>
      <c r="L24" s="247">
        <v>32</v>
      </c>
      <c r="M24" s="247">
        <v>40</v>
      </c>
      <c r="N24" s="247">
        <v>39</v>
      </c>
      <c r="O24" s="247">
        <v>35</v>
      </c>
      <c r="P24" s="247">
        <v>33</v>
      </c>
      <c r="Q24" s="195">
        <v>33</v>
      </c>
      <c r="R24" s="195">
        <v>22</v>
      </c>
      <c r="S24" s="195">
        <v>31</v>
      </c>
      <c r="T24" s="362">
        <v>38</v>
      </c>
    </row>
    <row r="25" spans="3:21" x14ac:dyDescent="0.2">
      <c r="C25" s="127"/>
      <c r="D25" s="136"/>
      <c r="E25" s="573"/>
      <c r="F25" s="176" t="s">
        <v>105</v>
      </c>
      <c r="G25" s="137"/>
      <c r="H25" s="138"/>
      <c r="I25" s="139"/>
      <c r="J25" s="248">
        <v>503</v>
      </c>
      <c r="K25" s="248">
        <v>633</v>
      </c>
      <c r="L25" s="248">
        <v>707</v>
      </c>
      <c r="M25" s="248">
        <v>730</v>
      </c>
      <c r="N25" s="248">
        <v>793</v>
      </c>
      <c r="O25" s="248">
        <v>933</v>
      </c>
      <c r="P25" s="248">
        <v>954</v>
      </c>
      <c r="Q25" s="196">
        <v>941</v>
      </c>
      <c r="R25" s="196">
        <v>965</v>
      </c>
      <c r="S25" s="196">
        <v>997</v>
      </c>
      <c r="T25" s="363">
        <v>994</v>
      </c>
    </row>
    <row r="26" spans="3:21" x14ac:dyDescent="0.2">
      <c r="C26" s="127"/>
      <c r="D26" s="136"/>
      <c r="E26" s="573"/>
      <c r="F26" s="177" t="s">
        <v>65</v>
      </c>
      <c r="G26" s="137"/>
      <c r="H26" s="138"/>
      <c r="I26" s="139"/>
      <c r="J26" s="249">
        <v>3678</v>
      </c>
      <c r="K26" s="249">
        <v>3734</v>
      </c>
      <c r="L26" s="249">
        <v>3830</v>
      </c>
      <c r="M26" s="249">
        <v>4576</v>
      </c>
      <c r="N26" s="249">
        <v>4415</v>
      </c>
      <c r="O26" s="249">
        <v>4827</v>
      </c>
      <c r="P26" s="249">
        <v>4873</v>
      </c>
      <c r="Q26" s="197">
        <v>4927</v>
      </c>
      <c r="R26" s="197">
        <v>5025</v>
      </c>
      <c r="S26" s="197">
        <v>5216</v>
      </c>
      <c r="T26" s="364">
        <v>5456</v>
      </c>
    </row>
    <row r="27" spans="3:21" ht="13.5" thickBot="1" x14ac:dyDescent="0.25">
      <c r="C27" s="127"/>
      <c r="D27" s="136"/>
      <c r="E27" s="573"/>
      <c r="F27" s="179" t="s">
        <v>63</v>
      </c>
      <c r="G27" s="137"/>
      <c r="H27" s="138"/>
      <c r="I27" s="139"/>
      <c r="J27" s="250">
        <v>7793</v>
      </c>
      <c r="K27" s="250">
        <v>5789</v>
      </c>
      <c r="L27" s="250">
        <v>4726</v>
      </c>
      <c r="M27" s="250">
        <v>3907</v>
      </c>
      <c r="N27" s="250">
        <v>3689</v>
      </c>
      <c r="O27" s="250">
        <v>3417</v>
      </c>
      <c r="P27" s="250">
        <v>3041</v>
      </c>
      <c r="Q27" s="198">
        <v>2752</v>
      </c>
      <c r="R27" s="198">
        <v>2613</v>
      </c>
      <c r="S27" s="198">
        <v>2565</v>
      </c>
      <c r="T27" s="365">
        <v>2675</v>
      </c>
    </row>
    <row r="28" spans="3:21" x14ac:dyDescent="0.2">
      <c r="C28" s="127"/>
      <c r="D28" s="144"/>
      <c r="E28" s="145" t="s">
        <v>111</v>
      </c>
      <c r="F28" s="178"/>
      <c r="G28" s="145"/>
      <c r="H28" s="146"/>
      <c r="I28" s="147"/>
      <c r="J28" s="246">
        <v>107</v>
      </c>
      <c r="K28" s="246">
        <v>216</v>
      </c>
      <c r="L28" s="246">
        <v>245</v>
      </c>
      <c r="M28" s="246">
        <v>318</v>
      </c>
      <c r="N28" s="246">
        <v>334</v>
      </c>
      <c r="O28" s="246">
        <v>352</v>
      </c>
      <c r="P28" s="246">
        <v>286</v>
      </c>
      <c r="Q28" s="172">
        <v>315</v>
      </c>
      <c r="R28" s="172">
        <v>294</v>
      </c>
      <c r="S28" s="172">
        <v>330</v>
      </c>
      <c r="T28" s="358">
        <v>345</v>
      </c>
    </row>
    <row r="29" spans="3:21" x14ac:dyDescent="0.2">
      <c r="C29" s="127"/>
      <c r="D29" s="132"/>
      <c r="E29" s="572" t="s">
        <v>3</v>
      </c>
      <c r="F29" s="174" t="s">
        <v>62</v>
      </c>
      <c r="G29" s="133"/>
      <c r="H29" s="134"/>
      <c r="I29" s="135"/>
      <c r="J29" s="253">
        <v>0</v>
      </c>
      <c r="K29" s="253">
        <v>0</v>
      </c>
      <c r="L29" s="253">
        <v>0</v>
      </c>
      <c r="M29" s="253">
        <v>0</v>
      </c>
      <c r="N29" s="253">
        <v>0</v>
      </c>
      <c r="O29" s="253">
        <v>0</v>
      </c>
      <c r="P29" s="253">
        <v>0</v>
      </c>
      <c r="Q29" s="199">
        <v>0</v>
      </c>
      <c r="R29" s="199">
        <v>0</v>
      </c>
      <c r="S29" s="199">
        <v>0</v>
      </c>
      <c r="T29" s="366">
        <v>0</v>
      </c>
    </row>
    <row r="30" spans="3:21" x14ac:dyDescent="0.2">
      <c r="C30" s="127"/>
      <c r="D30" s="136"/>
      <c r="E30" s="574"/>
      <c r="F30" s="176" t="s">
        <v>105</v>
      </c>
      <c r="G30" s="137"/>
      <c r="H30" s="138"/>
      <c r="I30" s="139"/>
      <c r="J30" s="248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19</v>
      </c>
      <c r="P30" s="248">
        <v>17</v>
      </c>
      <c r="Q30" s="196">
        <v>25</v>
      </c>
      <c r="R30" s="196">
        <v>12</v>
      </c>
      <c r="S30" s="196">
        <v>15</v>
      </c>
      <c r="T30" s="363">
        <v>0</v>
      </c>
    </row>
    <row r="31" spans="3:21" x14ac:dyDescent="0.2">
      <c r="C31" s="127"/>
      <c r="D31" s="136"/>
      <c r="E31" s="574"/>
      <c r="F31" s="177" t="s">
        <v>65</v>
      </c>
      <c r="G31" s="137"/>
      <c r="H31" s="138"/>
      <c r="I31" s="139"/>
      <c r="J31" s="249">
        <v>107</v>
      </c>
      <c r="K31" s="249">
        <v>216</v>
      </c>
      <c r="L31" s="249">
        <v>245</v>
      </c>
      <c r="M31" s="249">
        <v>318</v>
      </c>
      <c r="N31" s="249">
        <v>334</v>
      </c>
      <c r="O31" s="249">
        <v>333</v>
      </c>
      <c r="P31" s="249">
        <v>269</v>
      </c>
      <c r="Q31" s="197">
        <v>290</v>
      </c>
      <c r="R31" s="197">
        <v>282</v>
      </c>
      <c r="S31" s="197">
        <v>315</v>
      </c>
      <c r="T31" s="364">
        <v>345</v>
      </c>
    </row>
    <row r="32" spans="3:21" ht="13.5" thickBot="1" x14ac:dyDescent="0.25">
      <c r="C32" s="127"/>
      <c r="D32" s="136"/>
      <c r="E32" s="574"/>
      <c r="F32" s="174" t="s">
        <v>63</v>
      </c>
      <c r="G32" s="137"/>
      <c r="H32" s="138"/>
      <c r="I32" s="139"/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0">
        <v>0</v>
      </c>
      <c r="P32" s="250">
        <v>0</v>
      </c>
      <c r="Q32" s="198">
        <v>0</v>
      </c>
      <c r="R32" s="198">
        <v>0</v>
      </c>
      <c r="S32" s="198">
        <v>0</v>
      </c>
      <c r="T32" s="365">
        <v>0</v>
      </c>
    </row>
    <row r="33" spans="3:20" ht="13.5" thickBot="1" x14ac:dyDescent="0.25">
      <c r="C33" s="123"/>
      <c r="D33" s="148" t="s">
        <v>58</v>
      </c>
      <c r="E33" s="149"/>
      <c r="F33" s="149"/>
      <c r="G33" s="149"/>
      <c r="H33" s="149"/>
      <c r="I33" s="149"/>
      <c r="J33" s="200"/>
      <c r="K33" s="200"/>
      <c r="L33" s="200"/>
      <c r="M33" s="200"/>
      <c r="N33" s="200"/>
      <c r="O33" s="200"/>
      <c r="P33" s="200"/>
      <c r="Q33" s="367"/>
      <c r="R33" s="501"/>
      <c r="S33" s="501"/>
      <c r="T33" s="200"/>
    </row>
    <row r="34" spans="3:20" x14ac:dyDescent="0.2">
      <c r="C34" s="127"/>
      <c r="D34" s="128"/>
      <c r="E34" s="129" t="s">
        <v>1</v>
      </c>
      <c r="F34" s="129"/>
      <c r="G34" s="129"/>
      <c r="H34" s="130"/>
      <c r="I34" s="131"/>
      <c r="J34" s="246">
        <v>10897</v>
      </c>
      <c r="K34" s="246">
        <v>9527</v>
      </c>
      <c r="L34" s="246">
        <v>9542</v>
      </c>
      <c r="M34" s="246">
        <v>8536</v>
      </c>
      <c r="N34" s="246">
        <v>7960</v>
      </c>
      <c r="O34" s="246">
        <v>8160</v>
      </c>
      <c r="P34" s="246">
        <v>6683</v>
      </c>
      <c r="Q34" s="172">
        <v>5995</v>
      </c>
      <c r="R34" s="172">
        <v>6053</v>
      </c>
      <c r="S34" s="172">
        <v>5956</v>
      </c>
      <c r="T34" s="358">
        <v>6708</v>
      </c>
    </row>
    <row r="35" spans="3:20" x14ac:dyDescent="0.2">
      <c r="C35" s="127"/>
      <c r="D35" s="132"/>
      <c r="E35" s="572" t="s">
        <v>3</v>
      </c>
      <c r="F35" s="137" t="s">
        <v>62</v>
      </c>
      <c r="G35" s="133"/>
      <c r="H35" s="134"/>
      <c r="I35" s="135"/>
      <c r="J35" s="247">
        <v>20</v>
      </c>
      <c r="K35" s="247">
        <v>9</v>
      </c>
      <c r="L35" s="247">
        <v>22</v>
      </c>
      <c r="M35" s="247">
        <v>16</v>
      </c>
      <c r="N35" s="247">
        <v>21</v>
      </c>
      <c r="O35" s="247">
        <v>20</v>
      </c>
      <c r="P35" s="247">
        <v>16</v>
      </c>
      <c r="Q35" s="195">
        <v>17</v>
      </c>
      <c r="R35" s="195">
        <v>8</v>
      </c>
      <c r="S35" s="195">
        <v>22</v>
      </c>
      <c r="T35" s="362">
        <v>17</v>
      </c>
    </row>
    <row r="36" spans="3:20" ht="15" x14ac:dyDescent="0.2">
      <c r="C36" s="127"/>
      <c r="D36" s="136"/>
      <c r="E36" s="575"/>
      <c r="F36" s="176" t="s">
        <v>147</v>
      </c>
      <c r="G36" s="137"/>
      <c r="H36" s="138"/>
      <c r="I36" s="139"/>
      <c r="J36" s="248">
        <v>622</v>
      </c>
      <c r="K36" s="248">
        <v>623</v>
      </c>
      <c r="L36" s="248">
        <v>696</v>
      </c>
      <c r="M36" s="248">
        <v>792</v>
      </c>
      <c r="N36" s="248">
        <v>837</v>
      </c>
      <c r="O36" s="248">
        <v>935</v>
      </c>
      <c r="P36" s="248">
        <v>1048</v>
      </c>
      <c r="Q36" s="196">
        <v>1089</v>
      </c>
      <c r="R36" s="196">
        <v>1097</v>
      </c>
      <c r="S36" s="196">
        <v>1149</v>
      </c>
      <c r="T36" s="363">
        <v>1074</v>
      </c>
    </row>
    <row r="37" spans="3:20" ht="15" x14ac:dyDescent="0.2">
      <c r="C37" s="127"/>
      <c r="D37" s="136"/>
      <c r="E37" s="575"/>
      <c r="F37" s="177" t="s">
        <v>148</v>
      </c>
      <c r="G37" s="137"/>
      <c r="H37" s="138"/>
      <c r="I37" s="139"/>
      <c r="J37" s="249">
        <v>2741</v>
      </c>
      <c r="K37" s="249">
        <v>2747</v>
      </c>
      <c r="L37" s="249">
        <v>2817</v>
      </c>
      <c r="M37" s="249">
        <v>2862</v>
      </c>
      <c r="N37" s="249">
        <v>2707</v>
      </c>
      <c r="O37" s="249">
        <v>2787</v>
      </c>
      <c r="P37" s="249">
        <v>2669</v>
      </c>
      <c r="Q37" s="197">
        <v>2451</v>
      </c>
      <c r="R37" s="197">
        <v>2604</v>
      </c>
      <c r="S37" s="197">
        <v>2627</v>
      </c>
      <c r="T37" s="364">
        <v>2901</v>
      </c>
    </row>
    <row r="38" spans="3:20" ht="13.5" thickBot="1" x14ac:dyDescent="0.25">
      <c r="C38" s="127"/>
      <c r="D38" s="136"/>
      <c r="E38" s="575"/>
      <c r="F38" s="174" t="s">
        <v>63</v>
      </c>
      <c r="G38" s="137"/>
      <c r="H38" s="138"/>
      <c r="I38" s="139"/>
      <c r="J38" s="250">
        <v>7514</v>
      </c>
      <c r="K38" s="250">
        <v>6148</v>
      </c>
      <c r="L38" s="250">
        <v>6007</v>
      </c>
      <c r="M38" s="250">
        <v>4866</v>
      </c>
      <c r="N38" s="250">
        <v>4395</v>
      </c>
      <c r="O38" s="250">
        <v>4418</v>
      </c>
      <c r="P38" s="250">
        <v>2950</v>
      </c>
      <c r="Q38" s="198">
        <v>2438</v>
      </c>
      <c r="R38" s="198">
        <v>2344</v>
      </c>
      <c r="S38" s="198">
        <v>2158</v>
      </c>
      <c r="T38" s="365">
        <v>2716</v>
      </c>
    </row>
    <row r="39" spans="3:20" x14ac:dyDescent="0.2">
      <c r="C39" s="127"/>
      <c r="D39" s="140"/>
      <c r="E39" s="141" t="s">
        <v>110</v>
      </c>
      <c r="F39" s="141"/>
      <c r="G39" s="141"/>
      <c r="H39" s="142"/>
      <c r="I39" s="143"/>
      <c r="J39" s="251">
        <v>6979</v>
      </c>
      <c r="K39" s="251">
        <v>6261</v>
      </c>
      <c r="L39" s="251">
        <v>6220</v>
      </c>
      <c r="M39" s="251">
        <v>5000</v>
      </c>
      <c r="N39" s="251">
        <v>4670</v>
      </c>
      <c r="O39" s="251">
        <v>4514</v>
      </c>
      <c r="P39" s="251">
        <v>3326</v>
      </c>
      <c r="Q39" s="168">
        <v>2726</v>
      </c>
      <c r="R39" s="168">
        <v>2676</v>
      </c>
      <c r="S39" s="168">
        <v>2385</v>
      </c>
      <c r="T39" s="356">
        <v>2844</v>
      </c>
    </row>
    <row r="40" spans="3:20" x14ac:dyDescent="0.2">
      <c r="C40" s="127"/>
      <c r="D40" s="132"/>
      <c r="E40" s="572" t="s">
        <v>3</v>
      </c>
      <c r="F40" s="137" t="s">
        <v>62</v>
      </c>
      <c r="G40" s="133"/>
      <c r="H40" s="134"/>
      <c r="I40" s="135"/>
      <c r="J40" s="247">
        <v>0</v>
      </c>
      <c r="K40" s="247">
        <v>0</v>
      </c>
      <c r="L40" s="247">
        <v>0</v>
      </c>
      <c r="M40" s="247">
        <v>0</v>
      </c>
      <c r="N40" s="247">
        <v>0</v>
      </c>
      <c r="O40" s="247">
        <v>0</v>
      </c>
      <c r="P40" s="247">
        <v>0</v>
      </c>
      <c r="Q40" s="195">
        <v>0</v>
      </c>
      <c r="R40" s="195">
        <v>0</v>
      </c>
      <c r="S40" s="195">
        <v>0</v>
      </c>
      <c r="T40" s="362">
        <v>0</v>
      </c>
    </row>
    <row r="41" spans="3:20" x14ac:dyDescent="0.2">
      <c r="C41" s="127"/>
      <c r="D41" s="136"/>
      <c r="E41" s="573"/>
      <c r="F41" s="176" t="s">
        <v>105</v>
      </c>
      <c r="G41" s="137"/>
      <c r="H41" s="138"/>
      <c r="I41" s="139"/>
      <c r="J41" s="248">
        <v>429</v>
      </c>
      <c r="K41" s="248">
        <v>370</v>
      </c>
      <c r="L41" s="248">
        <v>474</v>
      </c>
      <c r="M41" s="248">
        <v>545</v>
      </c>
      <c r="N41" s="248">
        <v>552</v>
      </c>
      <c r="O41" s="248">
        <v>618</v>
      </c>
      <c r="P41" s="248">
        <v>706</v>
      </c>
      <c r="Q41" s="196">
        <v>726</v>
      </c>
      <c r="R41" s="196">
        <v>788</v>
      </c>
      <c r="S41" s="196">
        <v>769</v>
      </c>
      <c r="T41" s="363">
        <v>744</v>
      </c>
    </row>
    <row r="42" spans="3:20" x14ac:dyDescent="0.2">
      <c r="C42" s="127"/>
      <c r="D42" s="136"/>
      <c r="E42" s="573"/>
      <c r="F42" s="177" t="s">
        <v>65</v>
      </c>
      <c r="G42" s="137"/>
      <c r="H42" s="138"/>
      <c r="I42" s="139"/>
      <c r="J42" s="249">
        <v>1624</v>
      </c>
      <c r="K42" s="249">
        <v>1714</v>
      </c>
      <c r="L42" s="249">
        <v>1671</v>
      </c>
      <c r="M42" s="249">
        <v>1204</v>
      </c>
      <c r="N42" s="249">
        <v>1334</v>
      </c>
      <c r="O42" s="249">
        <v>1067</v>
      </c>
      <c r="P42" s="249">
        <v>986</v>
      </c>
      <c r="Q42" s="197">
        <v>755</v>
      </c>
      <c r="R42" s="197">
        <v>762</v>
      </c>
      <c r="S42" s="197">
        <v>679</v>
      </c>
      <c r="T42" s="364">
        <v>813</v>
      </c>
    </row>
    <row r="43" spans="3:20" ht="13.5" thickBot="1" x14ac:dyDescent="0.25">
      <c r="C43" s="127"/>
      <c r="D43" s="136"/>
      <c r="E43" s="573"/>
      <c r="F43" s="174" t="s">
        <v>63</v>
      </c>
      <c r="G43" s="137"/>
      <c r="H43" s="138"/>
      <c r="I43" s="139"/>
      <c r="J43" s="250">
        <v>4926</v>
      </c>
      <c r="K43" s="250">
        <v>4177</v>
      </c>
      <c r="L43" s="250">
        <v>4075</v>
      </c>
      <c r="M43" s="250">
        <v>3251</v>
      </c>
      <c r="N43" s="250">
        <v>2784</v>
      </c>
      <c r="O43" s="250">
        <v>2829</v>
      </c>
      <c r="P43" s="250">
        <v>1634</v>
      </c>
      <c r="Q43" s="198">
        <v>1245</v>
      </c>
      <c r="R43" s="198">
        <v>1126</v>
      </c>
      <c r="S43" s="198">
        <v>937</v>
      </c>
      <c r="T43" s="365">
        <v>1287</v>
      </c>
    </row>
    <row r="44" spans="3:20" x14ac:dyDescent="0.2">
      <c r="C44" s="127"/>
      <c r="D44" s="140"/>
      <c r="E44" s="141" t="s">
        <v>182</v>
      </c>
      <c r="F44" s="141"/>
      <c r="G44" s="141"/>
      <c r="H44" s="142"/>
      <c r="I44" s="143"/>
      <c r="J44" s="252">
        <v>3857</v>
      </c>
      <c r="K44" s="252">
        <v>3143</v>
      </c>
      <c r="L44" s="252">
        <v>3236</v>
      </c>
      <c r="M44" s="252">
        <v>3401</v>
      </c>
      <c r="N44" s="252">
        <v>3160</v>
      </c>
      <c r="O44" s="252">
        <v>3527</v>
      </c>
      <c r="P44" s="252">
        <v>3247</v>
      </c>
      <c r="Q44" s="170">
        <v>3135</v>
      </c>
      <c r="R44" s="170">
        <v>3259</v>
      </c>
      <c r="S44" s="170">
        <v>3451</v>
      </c>
      <c r="T44" s="357">
        <v>3717</v>
      </c>
    </row>
    <row r="45" spans="3:20" x14ac:dyDescent="0.2">
      <c r="C45" s="127"/>
      <c r="D45" s="132"/>
      <c r="E45" s="572" t="s">
        <v>3</v>
      </c>
      <c r="F45" s="137" t="s">
        <v>62</v>
      </c>
      <c r="G45" s="133"/>
      <c r="H45" s="134"/>
      <c r="I45" s="135"/>
      <c r="J45" s="247">
        <v>20</v>
      </c>
      <c r="K45" s="247">
        <v>9</v>
      </c>
      <c r="L45" s="247">
        <v>22</v>
      </c>
      <c r="M45" s="247">
        <v>16</v>
      </c>
      <c r="N45" s="247">
        <v>21</v>
      </c>
      <c r="O45" s="247">
        <v>20</v>
      </c>
      <c r="P45" s="247">
        <v>16</v>
      </c>
      <c r="Q45" s="195">
        <v>17</v>
      </c>
      <c r="R45" s="195">
        <v>8</v>
      </c>
      <c r="S45" s="195">
        <v>22</v>
      </c>
      <c r="T45" s="362">
        <v>17</v>
      </c>
    </row>
    <row r="46" spans="3:20" x14ac:dyDescent="0.2">
      <c r="C46" s="127"/>
      <c r="D46" s="136"/>
      <c r="E46" s="573"/>
      <c r="F46" s="176" t="s">
        <v>105</v>
      </c>
      <c r="G46" s="137"/>
      <c r="H46" s="138"/>
      <c r="I46" s="139"/>
      <c r="J46" s="248">
        <v>193</v>
      </c>
      <c r="K46" s="248">
        <v>253</v>
      </c>
      <c r="L46" s="248">
        <v>222</v>
      </c>
      <c r="M46" s="248">
        <v>247</v>
      </c>
      <c r="N46" s="248">
        <v>285</v>
      </c>
      <c r="O46" s="248">
        <v>298</v>
      </c>
      <c r="P46" s="248">
        <v>342</v>
      </c>
      <c r="Q46" s="196">
        <v>351</v>
      </c>
      <c r="R46" s="196">
        <v>309</v>
      </c>
      <c r="S46" s="196">
        <v>380</v>
      </c>
      <c r="T46" s="363">
        <v>330</v>
      </c>
    </row>
    <row r="47" spans="3:20" x14ac:dyDescent="0.2">
      <c r="C47" s="127"/>
      <c r="D47" s="136"/>
      <c r="E47" s="573"/>
      <c r="F47" s="177" t="s">
        <v>65</v>
      </c>
      <c r="G47" s="137"/>
      <c r="H47" s="138"/>
      <c r="I47" s="139"/>
      <c r="J47" s="249">
        <v>1056</v>
      </c>
      <c r="K47" s="249">
        <v>910</v>
      </c>
      <c r="L47" s="249">
        <v>1060</v>
      </c>
      <c r="M47" s="249">
        <v>1523</v>
      </c>
      <c r="N47" s="249">
        <v>1243</v>
      </c>
      <c r="O47" s="249">
        <v>1620</v>
      </c>
      <c r="P47" s="249">
        <v>1573</v>
      </c>
      <c r="Q47" s="197">
        <v>1574</v>
      </c>
      <c r="R47" s="197">
        <v>1724</v>
      </c>
      <c r="S47" s="197">
        <v>1828</v>
      </c>
      <c r="T47" s="364">
        <v>1941</v>
      </c>
    </row>
    <row r="48" spans="3:20" ht="13.5" thickBot="1" x14ac:dyDescent="0.25">
      <c r="C48" s="127"/>
      <c r="D48" s="136"/>
      <c r="E48" s="573"/>
      <c r="F48" s="179" t="s">
        <v>63</v>
      </c>
      <c r="G48" s="137"/>
      <c r="H48" s="138"/>
      <c r="I48" s="139"/>
      <c r="J48" s="250">
        <v>2588</v>
      </c>
      <c r="K48" s="250">
        <v>1971</v>
      </c>
      <c r="L48" s="250">
        <v>1932</v>
      </c>
      <c r="M48" s="250">
        <v>1615</v>
      </c>
      <c r="N48" s="250">
        <v>1611</v>
      </c>
      <c r="O48" s="250">
        <v>1589</v>
      </c>
      <c r="P48" s="250">
        <v>1316</v>
      </c>
      <c r="Q48" s="198">
        <v>1193</v>
      </c>
      <c r="R48" s="198">
        <v>1218</v>
      </c>
      <c r="S48" s="198">
        <v>1221</v>
      </c>
      <c r="T48" s="365">
        <v>1429</v>
      </c>
    </row>
    <row r="49" spans="3:20" x14ac:dyDescent="0.2">
      <c r="C49" s="127"/>
      <c r="D49" s="144"/>
      <c r="E49" s="145" t="s">
        <v>111</v>
      </c>
      <c r="F49" s="178"/>
      <c r="G49" s="145"/>
      <c r="H49" s="146"/>
      <c r="I49" s="147"/>
      <c r="J49" s="246">
        <v>61</v>
      </c>
      <c r="K49" s="246">
        <v>123</v>
      </c>
      <c r="L49" s="246">
        <v>86</v>
      </c>
      <c r="M49" s="246">
        <v>135</v>
      </c>
      <c r="N49" s="246">
        <v>130</v>
      </c>
      <c r="O49" s="246">
        <v>119</v>
      </c>
      <c r="P49" s="246">
        <v>110</v>
      </c>
      <c r="Q49" s="172">
        <v>134</v>
      </c>
      <c r="R49" s="172">
        <v>118</v>
      </c>
      <c r="S49" s="172">
        <v>120</v>
      </c>
      <c r="T49" s="358">
        <v>147</v>
      </c>
    </row>
    <row r="50" spans="3:20" x14ac:dyDescent="0.2">
      <c r="C50" s="127"/>
      <c r="D50" s="132"/>
      <c r="E50" s="572" t="s">
        <v>3</v>
      </c>
      <c r="F50" s="174" t="s">
        <v>62</v>
      </c>
      <c r="G50" s="133"/>
      <c r="H50" s="134"/>
      <c r="I50" s="135"/>
      <c r="J50" s="253">
        <v>0</v>
      </c>
      <c r="K50" s="253">
        <v>0</v>
      </c>
      <c r="L50" s="253">
        <v>0</v>
      </c>
      <c r="M50" s="253">
        <v>0</v>
      </c>
      <c r="N50" s="253">
        <v>0</v>
      </c>
      <c r="O50" s="253">
        <v>0</v>
      </c>
      <c r="P50" s="253">
        <v>0</v>
      </c>
      <c r="Q50" s="199">
        <v>0</v>
      </c>
      <c r="R50" s="199">
        <v>0</v>
      </c>
      <c r="S50" s="199">
        <v>0</v>
      </c>
      <c r="T50" s="366">
        <v>0</v>
      </c>
    </row>
    <row r="51" spans="3:20" x14ac:dyDescent="0.2">
      <c r="C51" s="127"/>
      <c r="D51" s="136"/>
      <c r="E51" s="574"/>
      <c r="F51" s="176" t="s">
        <v>105</v>
      </c>
      <c r="G51" s="137"/>
      <c r="H51" s="138"/>
      <c r="I51" s="139"/>
      <c r="J51" s="248">
        <v>0</v>
      </c>
      <c r="K51" s="248">
        <v>0</v>
      </c>
      <c r="L51" s="248">
        <v>0</v>
      </c>
      <c r="M51" s="248">
        <v>0</v>
      </c>
      <c r="N51" s="248">
        <v>0</v>
      </c>
      <c r="O51" s="248">
        <v>19</v>
      </c>
      <c r="P51" s="248">
        <v>0</v>
      </c>
      <c r="Q51" s="196">
        <v>12</v>
      </c>
      <c r="R51" s="196">
        <v>0</v>
      </c>
      <c r="S51" s="196">
        <v>0</v>
      </c>
      <c r="T51" s="363">
        <v>0</v>
      </c>
    </row>
    <row r="52" spans="3:20" x14ac:dyDescent="0.2">
      <c r="C52" s="127"/>
      <c r="D52" s="136"/>
      <c r="E52" s="574"/>
      <c r="F52" s="177" t="s">
        <v>65</v>
      </c>
      <c r="G52" s="137"/>
      <c r="H52" s="138"/>
      <c r="I52" s="139"/>
      <c r="J52" s="249">
        <v>61</v>
      </c>
      <c r="K52" s="249">
        <v>123</v>
      </c>
      <c r="L52" s="249">
        <v>86</v>
      </c>
      <c r="M52" s="249">
        <v>135</v>
      </c>
      <c r="N52" s="249">
        <v>130</v>
      </c>
      <c r="O52" s="249">
        <v>100</v>
      </c>
      <c r="P52" s="249">
        <v>110</v>
      </c>
      <c r="Q52" s="197">
        <v>122</v>
      </c>
      <c r="R52" s="197">
        <v>118</v>
      </c>
      <c r="S52" s="197">
        <v>120</v>
      </c>
      <c r="T52" s="364">
        <v>147</v>
      </c>
    </row>
    <row r="53" spans="3:20" ht="13.5" thickBot="1" x14ac:dyDescent="0.25">
      <c r="C53" s="127"/>
      <c r="D53" s="136"/>
      <c r="E53" s="574"/>
      <c r="F53" s="174" t="s">
        <v>63</v>
      </c>
      <c r="G53" s="137"/>
      <c r="H53" s="138"/>
      <c r="I53" s="139"/>
      <c r="J53" s="250">
        <v>0</v>
      </c>
      <c r="K53" s="250">
        <v>0</v>
      </c>
      <c r="L53" s="250">
        <v>0</v>
      </c>
      <c r="M53" s="250">
        <v>0</v>
      </c>
      <c r="N53" s="250">
        <v>0</v>
      </c>
      <c r="O53" s="250">
        <v>0</v>
      </c>
      <c r="P53" s="250">
        <v>0</v>
      </c>
      <c r="Q53" s="198">
        <v>0</v>
      </c>
      <c r="R53" s="198">
        <v>0</v>
      </c>
      <c r="S53" s="198">
        <v>0</v>
      </c>
      <c r="T53" s="365">
        <v>0</v>
      </c>
    </row>
    <row r="54" spans="3:20" ht="13.5" thickBot="1" x14ac:dyDescent="0.25">
      <c r="C54" s="123"/>
      <c r="D54" s="148" t="s">
        <v>59</v>
      </c>
      <c r="E54" s="149"/>
      <c r="F54" s="149"/>
      <c r="G54" s="149"/>
      <c r="H54" s="149"/>
      <c r="I54" s="149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</row>
    <row r="55" spans="3:20" x14ac:dyDescent="0.2">
      <c r="C55" s="127"/>
      <c r="D55" s="128"/>
      <c r="E55" s="129" t="s">
        <v>1</v>
      </c>
      <c r="F55" s="129"/>
      <c r="G55" s="129"/>
      <c r="H55" s="130"/>
      <c r="I55" s="131"/>
      <c r="J55" s="246">
        <v>5933</v>
      </c>
      <c r="K55" s="246">
        <v>5377</v>
      </c>
      <c r="L55" s="246">
        <v>4516</v>
      </c>
      <c r="M55" s="246">
        <v>4145</v>
      </c>
      <c r="N55" s="246">
        <v>4024</v>
      </c>
      <c r="O55" s="246">
        <v>4176</v>
      </c>
      <c r="P55" s="246">
        <v>3716</v>
      </c>
      <c r="Q55" s="246">
        <v>3986</v>
      </c>
      <c r="R55" s="246">
        <v>4059</v>
      </c>
      <c r="S55" s="246">
        <v>4446</v>
      </c>
      <c r="T55" s="173" t="s">
        <v>2</v>
      </c>
    </row>
    <row r="56" spans="3:20" x14ac:dyDescent="0.2">
      <c r="C56" s="127"/>
      <c r="D56" s="132"/>
      <c r="E56" s="572" t="s">
        <v>3</v>
      </c>
      <c r="F56" s="137" t="s">
        <v>62</v>
      </c>
      <c r="G56" s="133"/>
      <c r="H56" s="134"/>
      <c r="I56" s="135"/>
      <c r="J56" s="247">
        <v>64</v>
      </c>
      <c r="K56" s="247">
        <v>11</v>
      </c>
      <c r="L56" s="247">
        <v>7</v>
      </c>
      <c r="M56" s="247">
        <v>14</v>
      </c>
      <c r="N56" s="247">
        <v>13</v>
      </c>
      <c r="O56" s="247">
        <v>10</v>
      </c>
      <c r="P56" s="247">
        <v>13</v>
      </c>
      <c r="Q56" s="247">
        <v>11</v>
      </c>
      <c r="R56" s="247">
        <v>9</v>
      </c>
      <c r="S56" s="247">
        <v>7</v>
      </c>
      <c r="T56" s="514" t="s">
        <v>2</v>
      </c>
    </row>
    <row r="57" spans="3:20" ht="15" x14ac:dyDescent="0.2">
      <c r="C57" s="127"/>
      <c r="D57" s="136"/>
      <c r="E57" s="575"/>
      <c r="F57" s="176" t="s">
        <v>147</v>
      </c>
      <c r="G57" s="137"/>
      <c r="H57" s="138"/>
      <c r="I57" s="139"/>
      <c r="J57" s="248">
        <v>454</v>
      </c>
      <c r="K57" s="248">
        <v>439</v>
      </c>
      <c r="L57" s="248">
        <v>609</v>
      </c>
      <c r="M57" s="248">
        <v>713</v>
      </c>
      <c r="N57" s="248">
        <v>760</v>
      </c>
      <c r="O57" s="248">
        <v>940</v>
      </c>
      <c r="P57" s="248">
        <v>1015</v>
      </c>
      <c r="Q57" s="248">
        <v>1068</v>
      </c>
      <c r="R57" s="248">
        <v>1146</v>
      </c>
      <c r="S57" s="248">
        <v>1111</v>
      </c>
      <c r="T57" s="515" t="s">
        <v>2</v>
      </c>
    </row>
    <row r="58" spans="3:20" ht="15" x14ac:dyDescent="0.2">
      <c r="C58" s="127"/>
      <c r="D58" s="136"/>
      <c r="E58" s="575"/>
      <c r="F58" s="177" t="s">
        <v>148</v>
      </c>
      <c r="G58" s="137"/>
      <c r="H58" s="138"/>
      <c r="I58" s="139"/>
      <c r="J58" s="249">
        <v>1366</v>
      </c>
      <c r="K58" s="249">
        <v>1502</v>
      </c>
      <c r="L58" s="249">
        <v>1541</v>
      </c>
      <c r="M58" s="249">
        <v>1855</v>
      </c>
      <c r="N58" s="249">
        <v>1866</v>
      </c>
      <c r="O58" s="249">
        <v>2147</v>
      </c>
      <c r="P58" s="249">
        <v>1775</v>
      </c>
      <c r="Q58" s="249">
        <v>1931</v>
      </c>
      <c r="R58" s="249">
        <v>2048</v>
      </c>
      <c r="S58" s="249">
        <v>2288</v>
      </c>
      <c r="T58" s="516" t="s">
        <v>2</v>
      </c>
    </row>
    <row r="59" spans="3:20" ht="13.5" thickBot="1" x14ac:dyDescent="0.25">
      <c r="C59" s="127"/>
      <c r="D59" s="136"/>
      <c r="E59" s="575"/>
      <c r="F59" s="174" t="s">
        <v>63</v>
      </c>
      <c r="G59" s="137"/>
      <c r="H59" s="138"/>
      <c r="I59" s="139"/>
      <c r="J59" s="250">
        <v>4049</v>
      </c>
      <c r="K59" s="250">
        <v>3425</v>
      </c>
      <c r="L59" s="250">
        <v>2359</v>
      </c>
      <c r="M59" s="250">
        <v>1563</v>
      </c>
      <c r="N59" s="250">
        <v>1385</v>
      </c>
      <c r="O59" s="250">
        <v>1079</v>
      </c>
      <c r="P59" s="250">
        <v>913</v>
      </c>
      <c r="Q59" s="250">
        <v>976</v>
      </c>
      <c r="R59" s="250">
        <v>856</v>
      </c>
      <c r="S59" s="250">
        <v>1040</v>
      </c>
      <c r="T59" s="517" t="s">
        <v>2</v>
      </c>
    </row>
    <row r="60" spans="3:20" x14ac:dyDescent="0.2">
      <c r="C60" s="127"/>
      <c r="D60" s="140"/>
      <c r="E60" s="141" t="s">
        <v>110</v>
      </c>
      <c r="F60" s="141"/>
      <c r="G60" s="141"/>
      <c r="H60" s="142"/>
      <c r="I60" s="143"/>
      <c r="J60" s="251">
        <v>3323</v>
      </c>
      <c r="K60" s="251">
        <v>3096</v>
      </c>
      <c r="L60" s="251">
        <v>2481</v>
      </c>
      <c r="M60" s="251">
        <v>2130</v>
      </c>
      <c r="N60" s="251">
        <v>1953</v>
      </c>
      <c r="O60" s="251">
        <v>1914</v>
      </c>
      <c r="P60" s="251">
        <v>1581</v>
      </c>
      <c r="Q60" s="251">
        <v>1797</v>
      </c>
      <c r="R60" s="251">
        <v>1572</v>
      </c>
      <c r="S60" s="251">
        <v>1740</v>
      </c>
      <c r="T60" s="169" t="s">
        <v>2</v>
      </c>
    </row>
    <row r="61" spans="3:20" x14ac:dyDescent="0.2">
      <c r="C61" s="127"/>
      <c r="D61" s="132"/>
      <c r="E61" s="572" t="s">
        <v>3</v>
      </c>
      <c r="F61" s="137" t="s">
        <v>62</v>
      </c>
      <c r="G61" s="133"/>
      <c r="H61" s="134"/>
      <c r="I61" s="135"/>
      <c r="J61" s="247">
        <v>55</v>
      </c>
      <c r="K61" s="247">
        <v>0</v>
      </c>
      <c r="L61" s="247">
        <v>0</v>
      </c>
      <c r="M61" s="247">
        <v>0</v>
      </c>
      <c r="N61" s="247">
        <v>0</v>
      </c>
      <c r="O61" s="247">
        <v>0</v>
      </c>
      <c r="P61" s="247">
        <v>0</v>
      </c>
      <c r="Q61" s="247">
        <v>0</v>
      </c>
      <c r="R61" s="247">
        <v>0</v>
      </c>
      <c r="S61" s="247">
        <v>0</v>
      </c>
      <c r="T61" s="514" t="s">
        <v>2</v>
      </c>
    </row>
    <row r="62" spans="3:20" x14ac:dyDescent="0.2">
      <c r="C62" s="127"/>
      <c r="D62" s="136"/>
      <c r="E62" s="573"/>
      <c r="F62" s="176" t="s">
        <v>105</v>
      </c>
      <c r="G62" s="137"/>
      <c r="H62" s="138"/>
      <c r="I62" s="139"/>
      <c r="J62" s="248">
        <v>310</v>
      </c>
      <c r="K62" s="248">
        <v>303</v>
      </c>
      <c r="L62" s="248">
        <v>400</v>
      </c>
      <c r="M62" s="248">
        <v>471</v>
      </c>
      <c r="N62" s="248">
        <v>541</v>
      </c>
      <c r="O62" s="248">
        <v>661</v>
      </c>
      <c r="P62" s="248">
        <v>648</v>
      </c>
      <c r="Q62" s="248">
        <v>756</v>
      </c>
      <c r="R62" s="248">
        <v>770</v>
      </c>
      <c r="S62" s="248">
        <v>736</v>
      </c>
      <c r="T62" s="515" t="s">
        <v>2</v>
      </c>
    </row>
    <row r="63" spans="3:20" x14ac:dyDescent="0.2">
      <c r="C63" s="127"/>
      <c r="D63" s="136"/>
      <c r="E63" s="573"/>
      <c r="F63" s="177" t="s">
        <v>65</v>
      </c>
      <c r="G63" s="137"/>
      <c r="H63" s="138"/>
      <c r="I63" s="139"/>
      <c r="J63" s="249">
        <v>846</v>
      </c>
      <c r="K63" s="249">
        <v>808</v>
      </c>
      <c r="L63" s="249">
        <v>706</v>
      </c>
      <c r="M63" s="249">
        <v>760</v>
      </c>
      <c r="N63" s="249">
        <v>597</v>
      </c>
      <c r="O63" s="249">
        <v>670</v>
      </c>
      <c r="P63" s="249">
        <v>466</v>
      </c>
      <c r="Q63" s="249">
        <v>543</v>
      </c>
      <c r="R63" s="249">
        <v>471</v>
      </c>
      <c r="S63" s="249">
        <v>564</v>
      </c>
      <c r="T63" s="516" t="s">
        <v>2</v>
      </c>
    </row>
    <row r="64" spans="3:20" ht="13.5" thickBot="1" x14ac:dyDescent="0.25">
      <c r="C64" s="127"/>
      <c r="D64" s="136"/>
      <c r="E64" s="573"/>
      <c r="F64" s="174" t="s">
        <v>63</v>
      </c>
      <c r="G64" s="137"/>
      <c r="H64" s="138"/>
      <c r="I64" s="139"/>
      <c r="J64" s="250">
        <v>2112</v>
      </c>
      <c r="K64" s="250">
        <v>1985</v>
      </c>
      <c r="L64" s="250">
        <v>1375</v>
      </c>
      <c r="M64" s="250">
        <v>899</v>
      </c>
      <c r="N64" s="250">
        <v>815</v>
      </c>
      <c r="O64" s="250">
        <v>583</v>
      </c>
      <c r="P64" s="250">
        <v>467</v>
      </c>
      <c r="Q64" s="250">
        <v>498</v>
      </c>
      <c r="R64" s="250">
        <v>331</v>
      </c>
      <c r="S64" s="250">
        <v>440</v>
      </c>
      <c r="T64" s="517" t="s">
        <v>2</v>
      </c>
    </row>
    <row r="65" spans="3:20" x14ac:dyDescent="0.2">
      <c r="C65" s="127"/>
      <c r="D65" s="140"/>
      <c r="E65" s="141" t="s">
        <v>182</v>
      </c>
      <c r="F65" s="141"/>
      <c r="G65" s="141"/>
      <c r="H65" s="142"/>
      <c r="I65" s="143"/>
      <c r="J65" s="252">
        <v>2610</v>
      </c>
      <c r="K65" s="252">
        <v>2265</v>
      </c>
      <c r="L65" s="252">
        <v>1989</v>
      </c>
      <c r="M65" s="252">
        <v>1965</v>
      </c>
      <c r="N65" s="252">
        <v>1994</v>
      </c>
      <c r="O65" s="252">
        <v>2127</v>
      </c>
      <c r="P65" s="252">
        <v>2083</v>
      </c>
      <c r="Q65" s="252">
        <v>2090</v>
      </c>
      <c r="R65" s="252">
        <v>2420</v>
      </c>
      <c r="S65" s="252">
        <v>2604</v>
      </c>
      <c r="T65" s="171" t="s">
        <v>2</v>
      </c>
    </row>
    <row r="66" spans="3:20" x14ac:dyDescent="0.2">
      <c r="C66" s="127"/>
      <c r="D66" s="132"/>
      <c r="E66" s="572" t="s">
        <v>3</v>
      </c>
      <c r="F66" s="137" t="s">
        <v>62</v>
      </c>
      <c r="G66" s="133"/>
      <c r="H66" s="134"/>
      <c r="I66" s="135"/>
      <c r="J66" s="247">
        <v>9</v>
      </c>
      <c r="K66" s="247">
        <v>11</v>
      </c>
      <c r="L66" s="247">
        <v>7</v>
      </c>
      <c r="M66" s="247">
        <v>14</v>
      </c>
      <c r="N66" s="247">
        <v>13</v>
      </c>
      <c r="O66" s="247">
        <v>10</v>
      </c>
      <c r="P66" s="247">
        <v>13</v>
      </c>
      <c r="Q66" s="247">
        <v>11</v>
      </c>
      <c r="R66" s="247">
        <v>9</v>
      </c>
      <c r="S66" s="247">
        <v>7</v>
      </c>
      <c r="T66" s="514" t="s">
        <v>2</v>
      </c>
    </row>
    <row r="67" spans="3:20" x14ac:dyDescent="0.2">
      <c r="C67" s="127"/>
      <c r="D67" s="136"/>
      <c r="E67" s="585"/>
      <c r="F67" s="176" t="s">
        <v>105</v>
      </c>
      <c r="G67" s="137"/>
      <c r="H67" s="138"/>
      <c r="I67" s="139"/>
      <c r="J67" s="248">
        <v>144</v>
      </c>
      <c r="K67" s="248">
        <v>136</v>
      </c>
      <c r="L67" s="248">
        <v>209</v>
      </c>
      <c r="M67" s="248">
        <v>242</v>
      </c>
      <c r="N67" s="248">
        <v>219</v>
      </c>
      <c r="O67" s="248">
        <v>279</v>
      </c>
      <c r="P67" s="248">
        <v>367</v>
      </c>
      <c r="Q67" s="248">
        <v>298</v>
      </c>
      <c r="R67" s="248">
        <v>376</v>
      </c>
      <c r="S67" s="248">
        <v>364</v>
      </c>
      <c r="T67" s="515" t="s">
        <v>2</v>
      </c>
    </row>
    <row r="68" spans="3:20" x14ac:dyDescent="0.2">
      <c r="C68" s="127"/>
      <c r="D68" s="136"/>
      <c r="E68" s="585"/>
      <c r="F68" s="177" t="s">
        <v>65</v>
      </c>
      <c r="G68" s="137"/>
      <c r="H68" s="138"/>
      <c r="I68" s="139"/>
      <c r="J68" s="249">
        <v>520</v>
      </c>
      <c r="K68" s="249">
        <v>678</v>
      </c>
      <c r="L68" s="249">
        <v>789</v>
      </c>
      <c r="M68" s="249">
        <v>1045</v>
      </c>
      <c r="N68" s="249">
        <v>1192</v>
      </c>
      <c r="O68" s="249">
        <v>1342</v>
      </c>
      <c r="P68" s="249">
        <v>1257</v>
      </c>
      <c r="Q68" s="249">
        <v>1303</v>
      </c>
      <c r="R68" s="249">
        <v>1510</v>
      </c>
      <c r="S68" s="249">
        <v>1633</v>
      </c>
      <c r="T68" s="516" t="s">
        <v>2</v>
      </c>
    </row>
    <row r="69" spans="3:20" ht="13.5" thickBot="1" x14ac:dyDescent="0.25">
      <c r="C69" s="127"/>
      <c r="D69" s="223"/>
      <c r="E69" s="586"/>
      <c r="F69" s="179" t="s">
        <v>63</v>
      </c>
      <c r="G69" s="224"/>
      <c r="H69" s="225"/>
      <c r="I69" s="226"/>
      <c r="J69" s="250">
        <v>1937</v>
      </c>
      <c r="K69" s="250">
        <v>1440</v>
      </c>
      <c r="L69" s="250">
        <v>984</v>
      </c>
      <c r="M69" s="250">
        <v>664</v>
      </c>
      <c r="N69" s="250">
        <v>570</v>
      </c>
      <c r="O69" s="250">
        <v>496</v>
      </c>
      <c r="P69" s="250">
        <v>446</v>
      </c>
      <c r="Q69" s="250">
        <v>478</v>
      </c>
      <c r="R69" s="250">
        <v>525</v>
      </c>
      <c r="S69" s="250">
        <v>600</v>
      </c>
      <c r="T69" s="517" t="s">
        <v>2</v>
      </c>
    </row>
    <row r="70" spans="3:20" x14ac:dyDescent="0.2">
      <c r="C70" s="127"/>
      <c r="D70" s="222"/>
      <c r="E70" s="141" t="s">
        <v>111</v>
      </c>
      <c r="F70" s="141"/>
      <c r="G70" s="141"/>
      <c r="H70" s="142"/>
      <c r="I70" s="143"/>
      <c r="J70" s="246">
        <v>0</v>
      </c>
      <c r="K70" s="246">
        <v>16</v>
      </c>
      <c r="L70" s="246">
        <v>46</v>
      </c>
      <c r="M70" s="246">
        <v>50</v>
      </c>
      <c r="N70" s="246">
        <v>77</v>
      </c>
      <c r="O70" s="246">
        <v>135</v>
      </c>
      <c r="P70" s="246">
        <v>52</v>
      </c>
      <c r="Q70" s="246">
        <v>99</v>
      </c>
      <c r="R70" s="246">
        <v>67</v>
      </c>
      <c r="S70" s="246">
        <v>102</v>
      </c>
      <c r="T70" s="173" t="s">
        <v>2</v>
      </c>
    </row>
    <row r="71" spans="3:20" x14ac:dyDescent="0.2">
      <c r="C71" s="127"/>
      <c r="D71" s="132"/>
      <c r="E71" s="572" t="s">
        <v>3</v>
      </c>
      <c r="F71" s="133" t="s">
        <v>62</v>
      </c>
      <c r="G71" s="133"/>
      <c r="H71" s="134"/>
      <c r="I71" s="135"/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7">
        <v>0</v>
      </c>
      <c r="P71" s="247">
        <v>0</v>
      </c>
      <c r="Q71" s="247">
        <v>0</v>
      </c>
      <c r="R71" s="247">
        <v>0</v>
      </c>
      <c r="S71" s="247">
        <v>0</v>
      </c>
      <c r="T71" s="514" t="s">
        <v>2</v>
      </c>
    </row>
    <row r="72" spans="3:20" x14ac:dyDescent="0.2">
      <c r="C72" s="127"/>
      <c r="D72" s="136"/>
      <c r="E72" s="585"/>
      <c r="F72" s="176" t="s">
        <v>105</v>
      </c>
      <c r="G72" s="137"/>
      <c r="H72" s="138"/>
      <c r="I72" s="139"/>
      <c r="J72" s="248">
        <v>0</v>
      </c>
      <c r="K72" s="248">
        <v>0</v>
      </c>
      <c r="L72" s="248">
        <v>0</v>
      </c>
      <c r="M72" s="248">
        <v>0</v>
      </c>
      <c r="N72" s="248">
        <v>0</v>
      </c>
      <c r="O72" s="248">
        <v>0</v>
      </c>
      <c r="P72" s="248">
        <v>0</v>
      </c>
      <c r="Q72" s="248">
        <v>14</v>
      </c>
      <c r="R72" s="248">
        <v>0</v>
      </c>
      <c r="S72" s="248">
        <v>11</v>
      </c>
      <c r="T72" s="515" t="s">
        <v>2</v>
      </c>
    </row>
    <row r="73" spans="3:20" x14ac:dyDescent="0.2">
      <c r="C73" s="127"/>
      <c r="D73" s="136"/>
      <c r="E73" s="585"/>
      <c r="F73" s="177" t="s">
        <v>65</v>
      </c>
      <c r="G73" s="137"/>
      <c r="H73" s="138"/>
      <c r="I73" s="139"/>
      <c r="J73" s="249">
        <v>0</v>
      </c>
      <c r="K73" s="249">
        <v>16</v>
      </c>
      <c r="L73" s="249">
        <v>46</v>
      </c>
      <c r="M73" s="249">
        <v>50</v>
      </c>
      <c r="N73" s="249">
        <v>77</v>
      </c>
      <c r="O73" s="249">
        <v>135</v>
      </c>
      <c r="P73" s="249">
        <v>52</v>
      </c>
      <c r="Q73" s="249">
        <v>85</v>
      </c>
      <c r="R73" s="249">
        <v>67</v>
      </c>
      <c r="S73" s="249">
        <v>91</v>
      </c>
      <c r="T73" s="516" t="s">
        <v>2</v>
      </c>
    </row>
    <row r="74" spans="3:20" ht="13.5" thickBot="1" x14ac:dyDescent="0.25">
      <c r="C74" s="127"/>
      <c r="D74" s="136"/>
      <c r="E74" s="586"/>
      <c r="F74" s="174" t="s">
        <v>63</v>
      </c>
      <c r="G74" s="137"/>
      <c r="H74" s="138"/>
      <c r="I74" s="139"/>
      <c r="J74" s="250">
        <v>0</v>
      </c>
      <c r="K74" s="250">
        <v>0</v>
      </c>
      <c r="L74" s="250">
        <v>0</v>
      </c>
      <c r="M74" s="250">
        <v>0</v>
      </c>
      <c r="N74" s="250">
        <v>0</v>
      </c>
      <c r="O74" s="250">
        <v>0</v>
      </c>
      <c r="P74" s="250">
        <v>0</v>
      </c>
      <c r="Q74" s="250">
        <v>0</v>
      </c>
      <c r="R74" s="250">
        <v>0</v>
      </c>
      <c r="S74" s="250">
        <v>0</v>
      </c>
      <c r="T74" s="517" t="s">
        <v>2</v>
      </c>
    </row>
    <row r="75" spans="3:20" ht="13.5" x14ac:dyDescent="0.25">
      <c r="C75" s="112"/>
      <c r="D75" s="54" t="s">
        <v>79</v>
      </c>
      <c r="E75" s="55"/>
      <c r="F75" s="55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43" t="s">
        <v>175</v>
      </c>
    </row>
    <row r="76" spans="3:20" ht="11.25" customHeight="1" x14ac:dyDescent="0.2">
      <c r="D76" s="44" t="s">
        <v>55</v>
      </c>
      <c r="E76" s="567" t="s">
        <v>0</v>
      </c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7"/>
      <c r="Q76" s="567"/>
      <c r="R76" s="567"/>
      <c r="S76" s="567"/>
      <c r="T76" s="567"/>
    </row>
  </sheetData>
  <mergeCells count="25">
    <mergeCell ref="S7:S10"/>
    <mergeCell ref="E76:T76"/>
    <mergeCell ref="E66:E69"/>
    <mergeCell ref="T7:T10"/>
    <mergeCell ref="E29:E32"/>
    <mergeCell ref="E14:E17"/>
    <mergeCell ref="D7:I11"/>
    <mergeCell ref="E19:E22"/>
    <mergeCell ref="N7:N10"/>
    <mergeCell ref="E71:E74"/>
    <mergeCell ref="E56:E59"/>
    <mergeCell ref="E50:E53"/>
    <mergeCell ref="E35:E38"/>
    <mergeCell ref="E61:E64"/>
    <mergeCell ref="E40:E43"/>
    <mergeCell ref="E45:E48"/>
    <mergeCell ref="R7:R10"/>
    <mergeCell ref="O7:O10"/>
    <mergeCell ref="M7:M10"/>
    <mergeCell ref="L7:L10"/>
    <mergeCell ref="E24:E27"/>
    <mergeCell ref="J7:J10"/>
    <mergeCell ref="K7:K10"/>
    <mergeCell ref="Q7:Q10"/>
    <mergeCell ref="P7:P10"/>
  </mergeCells>
  <phoneticPr fontId="0" type="noConversion"/>
  <conditionalFormatting sqref="D6">
    <cfRule type="cellIs" dxfId="31" priority="6" stopIfTrue="1" operator="equal">
      <formula>"   sem (do závorky) poznámku, proč vývojová řada nezečíná jako obvykle - nebo červenou buňku vymazat"</formula>
    </cfRule>
  </conditionalFormatting>
  <conditionalFormatting sqref="G6 T30:T31">
    <cfRule type="expression" dxfId="30" priority="4" stopIfTrue="1">
      <formula>#REF!=" "</formula>
    </cfRule>
  </conditionalFormatting>
  <conditionalFormatting sqref="Q30:Q31">
    <cfRule type="expression" dxfId="29" priority="3" stopIfTrue="1">
      <formula>#REF!=" "</formula>
    </cfRule>
  </conditionalFormatting>
  <conditionalFormatting sqref="R30:R31">
    <cfRule type="expression" dxfId="28" priority="2" stopIfTrue="1">
      <formula>#REF!=" "</formula>
    </cfRule>
  </conditionalFormatting>
  <conditionalFormatting sqref="S30:S31">
    <cfRule type="expression" dxfId="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68</vt:i4>
      </vt:variant>
    </vt:vector>
  </HeadingPairs>
  <TitlesOfParts>
    <vt:vector size="86" baseType="lpstr">
      <vt:lpstr>Obsah</vt:lpstr>
      <vt:lpstr>B5.3.1</vt:lpstr>
      <vt:lpstr>B5.3.2</vt:lpstr>
      <vt:lpstr>B5.3.3</vt:lpstr>
      <vt:lpstr>B5.3.4</vt:lpstr>
      <vt:lpstr>B5.3.5</vt:lpstr>
      <vt:lpstr>B5.3.6</vt:lpstr>
      <vt:lpstr>B5.3.7</vt:lpstr>
      <vt:lpstr>B5.3.8</vt:lpstr>
      <vt:lpstr>B5.3.9</vt:lpstr>
      <vt:lpstr>B5.3.10</vt:lpstr>
      <vt:lpstr>B5.3.11</vt:lpstr>
      <vt:lpstr>B5.3.12</vt:lpstr>
      <vt:lpstr>B5.3.13</vt:lpstr>
      <vt:lpstr>B5.3.14</vt:lpstr>
      <vt:lpstr>GB1</vt:lpstr>
      <vt:lpstr>GB2</vt:lpstr>
      <vt:lpstr>GB3</vt:lpstr>
      <vt:lpstr>data_1</vt:lpstr>
      <vt:lpstr>data_19</vt:lpstr>
      <vt:lpstr>data_21</vt:lpstr>
      <vt:lpstr>B5.3.12!data_26</vt:lpstr>
      <vt:lpstr>data_3</vt:lpstr>
      <vt:lpstr>data_5</vt:lpstr>
      <vt:lpstr>'GB1'!data_6</vt:lpstr>
      <vt:lpstr>'GB2'!data_6</vt:lpstr>
      <vt:lpstr>'GB3'!data_6</vt:lpstr>
      <vt:lpstr>data_6</vt:lpstr>
      <vt:lpstr>B5.3.3!data_7</vt:lpstr>
      <vt:lpstr>data_7</vt:lpstr>
      <vt:lpstr>B5.3.6!data_8</vt:lpstr>
      <vt:lpstr>B5.3.7!data_8</vt:lpstr>
      <vt:lpstr>B5.3.8!data_8</vt:lpstr>
      <vt:lpstr>data_8</vt:lpstr>
      <vt:lpstr>B5.3.1!Datova_oblast</vt:lpstr>
      <vt:lpstr>B5.3.10!Datova_oblast</vt:lpstr>
      <vt:lpstr>B5.3.11!Datova_oblast</vt:lpstr>
      <vt:lpstr>B5.3.12!Datova_oblast</vt:lpstr>
      <vt:lpstr>B5.3.13!Datova_oblast</vt:lpstr>
      <vt:lpstr>B5.3.14!Datova_oblast</vt:lpstr>
      <vt:lpstr>B5.3.2!Datova_oblast</vt:lpstr>
      <vt:lpstr>B5.3.3!Datova_oblast</vt:lpstr>
      <vt:lpstr>B5.3.4!Datova_oblast</vt:lpstr>
      <vt:lpstr>B5.3.5!Datova_oblast</vt:lpstr>
      <vt:lpstr>B5.3.6!Datova_oblast</vt:lpstr>
      <vt:lpstr>B5.3.7!Datova_oblast</vt:lpstr>
      <vt:lpstr>B5.3.8!Datova_oblast</vt:lpstr>
      <vt:lpstr>B5.3.9!Datova_oblast</vt:lpstr>
      <vt:lpstr>'GB1'!Datova_oblast</vt:lpstr>
      <vt:lpstr>'GB2'!Datova_oblast</vt:lpstr>
      <vt:lpstr>'GB3'!Datova_oblast</vt:lpstr>
      <vt:lpstr>Obsah!Názvy_tisku</vt:lpstr>
      <vt:lpstr>B5.3.1!Novy_rok</vt:lpstr>
      <vt:lpstr>B5.3.10!Novy_rok</vt:lpstr>
      <vt:lpstr>B5.3.12!Novy_rok</vt:lpstr>
      <vt:lpstr>B5.3.13!Novy_rok</vt:lpstr>
      <vt:lpstr>B5.3.14!Novy_rok</vt:lpstr>
      <vt:lpstr>B5.3.2!Novy_rok</vt:lpstr>
      <vt:lpstr>B5.3.3!Novy_rok</vt:lpstr>
      <vt:lpstr>B5.3.4!Novy_rok</vt:lpstr>
      <vt:lpstr>B5.3.5!Novy_rok</vt:lpstr>
      <vt:lpstr>B5.3.6!Novy_rok</vt:lpstr>
      <vt:lpstr>B5.3.7!Novy_rok</vt:lpstr>
      <vt:lpstr>B5.3.8!Novy_rok</vt:lpstr>
      <vt:lpstr>B5.3.9!Novy_rok</vt:lpstr>
      <vt:lpstr>'GB1'!Novy_rok</vt:lpstr>
      <vt:lpstr>'GB2'!Novy_rok</vt:lpstr>
      <vt:lpstr>'GB3'!Novy_rok</vt:lpstr>
      <vt:lpstr>B5.3.1!Oblast_tisku</vt:lpstr>
      <vt:lpstr>B5.3.10!Oblast_tisku</vt:lpstr>
      <vt:lpstr>B5.3.11!Oblast_tisku</vt:lpstr>
      <vt:lpstr>B5.3.12!Oblast_tisku</vt:lpstr>
      <vt:lpstr>B5.3.13!Oblast_tisku</vt:lpstr>
      <vt:lpstr>B5.3.14!Oblast_tisku</vt:lpstr>
      <vt:lpstr>B5.3.2!Oblast_tisku</vt:lpstr>
      <vt:lpstr>B5.3.3!Oblast_tisku</vt:lpstr>
      <vt:lpstr>B5.3.4!Oblast_tisku</vt:lpstr>
      <vt:lpstr>B5.3.5!Oblast_tisku</vt:lpstr>
      <vt:lpstr>B5.3.6!Oblast_tisku</vt:lpstr>
      <vt:lpstr>B5.3.7!Oblast_tisku</vt:lpstr>
      <vt:lpstr>B5.3.8!Oblast_tisku</vt:lpstr>
      <vt:lpstr>B5.3.9!Oblast_tisku</vt:lpstr>
      <vt:lpstr>'GB1'!Oblast_tisku</vt:lpstr>
      <vt:lpstr>'GB2'!Oblast_tisku</vt:lpstr>
      <vt:lpstr>'GB3'!Oblast_tisku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2013-01-29T10:22:47Z</cp:lastPrinted>
  <dcterms:created xsi:type="dcterms:W3CDTF">2000-10-16T14:33:05Z</dcterms:created>
  <dcterms:modified xsi:type="dcterms:W3CDTF">2023-10-17T11:29:16Z</dcterms:modified>
</cp:coreProperties>
</file>