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1\Vývojová ročenka 2021 web\"/>
    </mc:Choice>
  </mc:AlternateContent>
  <xr:revisionPtr revIDLastSave="0" documentId="13_ncr:1_{B89F286E-579A-4CD1-B485-2AA3654B8537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Obsah" sheetId="1" r:id="rId1"/>
    <sheet name="B6.1" sheetId="3" r:id="rId2"/>
    <sheet name="B6.2" sheetId="5" r:id="rId3"/>
    <sheet name="B6.3" sheetId="6" r:id="rId4"/>
    <sheet name="B6.4" sheetId="8" r:id="rId5"/>
    <sheet name="B6.5" sheetId="9" r:id="rId6"/>
    <sheet name="B6.6" sheetId="10" r:id="rId7"/>
    <sheet name="B6.7" sheetId="11" r:id="rId8"/>
    <sheet name="B6.8" sheetId="22" r:id="rId9"/>
    <sheet name="B6.9" sheetId="23" r:id="rId10"/>
    <sheet name="B6.10" sheetId="24" r:id="rId11"/>
    <sheet name="B6.11" sheetId="12" r:id="rId12"/>
    <sheet name="B6.12" sheetId="15" r:id="rId13"/>
    <sheet name="B6.13" sheetId="21" state="hidden" r:id="rId14"/>
    <sheet name="GB1" sheetId="25" r:id="rId15"/>
    <sheet name="GB2" sheetId="26" r:id="rId16"/>
  </sheets>
  <externalReferences>
    <externalReference r:id="rId17"/>
    <externalReference r:id="rId18"/>
    <externalReference r:id="rId19"/>
  </externalReferences>
  <definedNames>
    <definedName name="data_1">'B6.1'!$J$12:$T$20</definedName>
    <definedName name="data_10">'B6.7'!$J$12:$T$29</definedName>
    <definedName name="data_11">'B6.11'!$J$11:$T$13</definedName>
    <definedName name="data_12">#REF!</definedName>
    <definedName name="data_13" localSheetId="10">#REF!</definedName>
    <definedName name="data_13" localSheetId="8">#REF!</definedName>
    <definedName name="data_13" localSheetId="9">#REF!</definedName>
    <definedName name="data_13">'B6.12'!$J$10:$T$19</definedName>
    <definedName name="data_14" localSheetId="10">#REF!</definedName>
    <definedName name="data_14" localSheetId="8">#REF!</definedName>
    <definedName name="data_14" localSheetId="9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0" localSheetId="8">'B6.8'!$J$12:$T$34</definedName>
    <definedName name="data_20">'[1]B5.4.12'!$N$11:$R$43</definedName>
    <definedName name="data_21">#REF!</definedName>
    <definedName name="data_22">'B6.9'!$J$12:$T$34</definedName>
    <definedName name="data_23">#REF!</definedName>
    <definedName name="data_24">'B6.10'!#REF!</definedName>
    <definedName name="data_25">#REF!</definedName>
    <definedName name="data_26">'[2]B4.14'!$K$12:$Q$14</definedName>
    <definedName name="data_27">#REF!</definedName>
    <definedName name="data_28">#REF!</definedName>
    <definedName name="data_29">'[2]B4.15'!$K$12:$Q$21</definedName>
    <definedName name="data_3">'B6.2'!$J$12:$T$20</definedName>
    <definedName name="data_30">#REF!</definedName>
    <definedName name="data_31">#REF!</definedName>
    <definedName name="data_4" localSheetId="10">#REF!</definedName>
    <definedName name="data_4" localSheetId="8">#REF!</definedName>
    <definedName name="data_4" localSheetId="9">#REF!</definedName>
    <definedName name="data_4">'B6.3'!$J$13:$T$39</definedName>
    <definedName name="data_5" localSheetId="10">#REF!</definedName>
    <definedName name="data_5" localSheetId="8">#REF!</definedName>
    <definedName name="data_5" localSheetId="9">#REF!</definedName>
    <definedName name="data_5">#REF!</definedName>
    <definedName name="data_6" localSheetId="10">#REF!</definedName>
    <definedName name="data_6" localSheetId="8">#REF!</definedName>
    <definedName name="data_6" localSheetId="9">#REF!</definedName>
    <definedName name="data_6">'B6.4'!$J$12:$T$46</definedName>
    <definedName name="data_7">#REF!</definedName>
    <definedName name="data_8" localSheetId="10">'[3]B5.4.5'!#REF!</definedName>
    <definedName name="data_8" localSheetId="8">'[3]B5.4.5'!#REF!</definedName>
    <definedName name="data_8" localSheetId="9">'[3]B5.4.5'!#REF!</definedName>
    <definedName name="data_8">'B6.5'!$J$12:$T$38</definedName>
    <definedName name="data_9">'B6.6'!$J$12:$T$50</definedName>
    <definedName name="Datova_oblast" localSheetId="1">'B6.1'!$J$12:$T$20</definedName>
    <definedName name="Datova_oblast" localSheetId="10">'B6.10'!$J$12:$T$34</definedName>
    <definedName name="Datova_oblast" localSheetId="11">'B6.11'!$J$12:$T$13</definedName>
    <definedName name="Datova_oblast" localSheetId="12">'B6.12'!$J$12:$T$19</definedName>
    <definedName name="Datova_oblast" localSheetId="2">'B6.2'!$J$12:$T$34</definedName>
    <definedName name="Datova_oblast" localSheetId="3">'B6.3'!$J$12:$T$67</definedName>
    <definedName name="Datova_oblast" localSheetId="4">'B6.4'!$J$12:$T$46</definedName>
    <definedName name="Datova_oblast" localSheetId="5">'B6.5'!$J$12:$T$38</definedName>
    <definedName name="Datova_oblast" localSheetId="6">'B6.6'!$J$12:$T$50</definedName>
    <definedName name="Datova_oblast" localSheetId="7">'B6.7'!$J$12:$T$29</definedName>
    <definedName name="Datova_oblast" localSheetId="8">'B6.8'!$J$12:$T$34</definedName>
    <definedName name="Datova_oblast" localSheetId="9">'B6.9'!$J$12:$T$34</definedName>
    <definedName name="Datova_oblast" localSheetId="14">'GB1'!$J$14:$Q$46</definedName>
    <definedName name="Datova_oblast" localSheetId="15">'GB2'!$J$12:$U$38</definedName>
    <definedName name="Datova_oblast">'B6.13'!$J$12:$T$37</definedName>
    <definedName name="_xlnm.Print_Titles" localSheetId="0">Obsah!$3:$5</definedName>
    <definedName name="Novy_rok" localSheetId="1">'B6.1'!$T$12:$T$20</definedName>
    <definedName name="Novy_rok" localSheetId="10">'B6.10'!#REF!</definedName>
    <definedName name="Novy_rok" localSheetId="11">'B6.11'!$T$12:$T$13</definedName>
    <definedName name="Novy_rok" localSheetId="12">'B6.12'!$T$12:$T$16</definedName>
    <definedName name="Novy_rok" localSheetId="2">'B6.2'!$T$12:$T$20</definedName>
    <definedName name="Novy_rok" localSheetId="3">'B6.3'!$T$13:$T$39</definedName>
    <definedName name="Novy_rok" localSheetId="4">'B6.4'!$T$12:$T$46</definedName>
    <definedName name="Novy_rok" localSheetId="5">'B6.5'!$T$12:$T$38</definedName>
    <definedName name="Novy_rok" localSheetId="6">'B6.6'!$T$13:$T$50</definedName>
    <definedName name="Novy_rok" localSheetId="7">'B6.7'!$T$21:$T$29</definedName>
    <definedName name="Novy_rok" localSheetId="8">'B6.8'!$T$12:$T$34</definedName>
    <definedName name="Novy_rok" localSheetId="9">'B6.9'!$T$12:$T$34</definedName>
    <definedName name="_xlnm.Print_Area" localSheetId="1">'B6.1'!$D$4:$T$21</definedName>
    <definedName name="_xlnm.Print_Area" localSheetId="10">'B6.10'!$D$4:$T$35</definedName>
    <definedName name="_xlnm.Print_Area" localSheetId="11">'B6.11'!$D$4:$T$15</definedName>
    <definedName name="_xlnm.Print_Area" localSheetId="12">'B6.12'!$D$4:$T$21</definedName>
    <definedName name="_xlnm.Print_Area" localSheetId="13">'B6.13'!$D$4:$T$42</definedName>
    <definedName name="_xlnm.Print_Area" localSheetId="2">'B6.2'!$D$4:$T$35</definedName>
    <definedName name="_xlnm.Print_Area" localSheetId="3">'B6.3'!$D$4:$T$69</definedName>
    <definedName name="_xlnm.Print_Area" localSheetId="4">'B6.4'!$D$4:$T$48</definedName>
    <definedName name="_xlnm.Print_Area" localSheetId="5">'B6.5'!$D$4:$T$40</definedName>
    <definedName name="_xlnm.Print_Area" localSheetId="6">'B6.6'!$D$4:$T$53</definedName>
    <definedName name="_xlnm.Print_Area" localSheetId="7">'B6.7'!$D$4:$T$30</definedName>
    <definedName name="_xlnm.Print_Area" localSheetId="8">'B6.8'!$D$4:$T$35</definedName>
    <definedName name="_xlnm.Print_Area" localSheetId="9">'B6.9'!$D$4:$T$35</definedName>
    <definedName name="_xlnm.Print_Area" localSheetId="14">'GB1'!$D$4:$Q$47</definedName>
    <definedName name="_xlnm.Print_Area" localSheetId="15">'GB2'!$D$4:$U$42</definedName>
    <definedName name="_xlnm.Print_Area" localSheetId="0">Obsah!$D$3:$H$35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9" i="26" l="1"/>
  <c r="T17" i="26"/>
  <c r="T13" i="26"/>
  <c r="T11" i="26"/>
  <c r="T14" i="21" l="1"/>
  <c r="S24" i="21"/>
  <c r="S28" i="21" s="1"/>
  <c r="S18" i="21"/>
  <c r="S22" i="21" s="1"/>
  <c r="S14" i="21"/>
  <c r="S13" i="21"/>
  <c r="S16" i="15"/>
  <c r="T18" i="26" s="1"/>
  <c r="S15" i="15"/>
  <c r="T12" i="26" s="1"/>
  <c r="S21" i="21" l="1"/>
  <c r="S12" i="21"/>
  <c r="S27" i="21"/>
  <c r="S33" i="21" l="1"/>
  <c r="S31" i="21"/>
  <c r="S16" i="21"/>
  <c r="S15" i="21"/>
  <c r="S19" i="26" l="1"/>
  <c r="S17" i="26"/>
  <c r="S13" i="26"/>
  <c r="S11" i="26"/>
  <c r="R24" i="21" l="1"/>
  <c r="R28" i="21" s="1"/>
  <c r="R18" i="21"/>
  <c r="R22" i="21" s="1"/>
  <c r="R14" i="21"/>
  <c r="R13" i="21"/>
  <c r="R16" i="15"/>
  <c r="S18" i="26" s="1"/>
  <c r="R15" i="15"/>
  <c r="S12" i="26" s="1"/>
  <c r="R12" i="21" l="1"/>
  <c r="R27" i="21"/>
  <c r="R33" i="21"/>
  <c r="R31" i="21"/>
  <c r="R16" i="21"/>
  <c r="R21" i="21"/>
  <c r="R15" i="21"/>
  <c r="K17" i="26" l="1"/>
  <c r="L17" i="26"/>
  <c r="M17" i="26"/>
  <c r="N17" i="26"/>
  <c r="O17" i="26"/>
  <c r="P17" i="26"/>
  <c r="Q17" i="26"/>
  <c r="R17" i="26"/>
  <c r="U17" i="26"/>
  <c r="K19" i="26"/>
  <c r="L19" i="26"/>
  <c r="M19" i="26"/>
  <c r="N19" i="26"/>
  <c r="O19" i="26"/>
  <c r="P19" i="26"/>
  <c r="Q19" i="26"/>
  <c r="R19" i="26"/>
  <c r="U19" i="26"/>
  <c r="K11" i="26"/>
  <c r="L11" i="26"/>
  <c r="M11" i="26"/>
  <c r="N11" i="26"/>
  <c r="O11" i="26"/>
  <c r="P11" i="26"/>
  <c r="Q11" i="26"/>
  <c r="R11" i="26"/>
  <c r="U11" i="26"/>
  <c r="K13" i="26"/>
  <c r="L13" i="26"/>
  <c r="M13" i="26"/>
  <c r="N13" i="26"/>
  <c r="O13" i="26"/>
  <c r="P13" i="26"/>
  <c r="Q13" i="26"/>
  <c r="R13" i="26"/>
  <c r="U13" i="26"/>
  <c r="Q24" i="21" l="1"/>
  <c r="Q28" i="21" s="1"/>
  <c r="Q18" i="21"/>
  <c r="Q22" i="21" s="1"/>
  <c r="Q14" i="21"/>
  <c r="Q13" i="21"/>
  <c r="Q12" i="21" s="1"/>
  <c r="Q33" i="21" l="1"/>
  <c r="Q16" i="21"/>
  <c r="Q31" i="21"/>
  <c r="Q27" i="21"/>
  <c r="Q21" i="21"/>
  <c r="Q15" i="21"/>
  <c r="J15" i="15"/>
  <c r="K12" i="26" s="1"/>
  <c r="K15" i="15"/>
  <c r="L12" i="26" s="1"/>
  <c r="L15" i="15"/>
  <c r="M12" i="26" s="1"/>
  <c r="M15" i="15"/>
  <c r="N12" i="26" s="1"/>
  <c r="N15" i="15"/>
  <c r="O12" i="26" s="1"/>
  <c r="O15" i="15"/>
  <c r="P12" i="26" s="1"/>
  <c r="P15" i="15"/>
  <c r="Q12" i="26" s="1"/>
  <c r="Q15" i="15"/>
  <c r="R12" i="26" s="1"/>
  <c r="J16" i="15"/>
  <c r="K18" i="26" s="1"/>
  <c r="K16" i="15"/>
  <c r="L18" i="26" s="1"/>
  <c r="L16" i="15"/>
  <c r="M18" i="26" s="1"/>
  <c r="M16" i="15"/>
  <c r="N18" i="26" s="1"/>
  <c r="N16" i="15"/>
  <c r="O18" i="26" s="1"/>
  <c r="O16" i="15"/>
  <c r="P18" i="26" s="1"/>
  <c r="P16" i="15"/>
  <c r="Q18" i="26" s="1"/>
  <c r="Q16" i="15"/>
  <c r="R18" i="26" s="1"/>
  <c r="P24" i="21" l="1"/>
  <c r="P27" i="21" s="1"/>
  <c r="P18" i="21"/>
  <c r="P22" i="21" s="1"/>
  <c r="P14" i="21"/>
  <c r="P13" i="21"/>
  <c r="P12" i="21" s="1"/>
  <c r="P31" i="21" s="1"/>
  <c r="P16" i="21" l="1"/>
  <c r="P21" i="21"/>
  <c r="P15" i="21"/>
  <c r="P28" i="21"/>
  <c r="P33" i="21"/>
  <c r="O24" i="21"/>
  <c r="O28" i="21" s="1"/>
  <c r="O18" i="21"/>
  <c r="O21" i="21" s="1"/>
  <c r="O14" i="21"/>
  <c r="O13" i="21"/>
  <c r="O12" i="21" l="1"/>
  <c r="O22" i="21"/>
  <c r="O33" i="21"/>
  <c r="O31" i="21"/>
  <c r="O15" i="21"/>
  <c r="O16" i="21"/>
  <c r="O27" i="21"/>
  <c r="N13" i="21"/>
  <c r="N14" i="21"/>
  <c r="N24" i="21"/>
  <c r="N27" i="21" s="1"/>
  <c r="N18" i="21"/>
  <c r="N21" i="21" s="1"/>
  <c r="T16" i="15"/>
  <c r="U18" i="26" s="1"/>
  <c r="T15" i="15"/>
  <c r="U12" i="26" s="1"/>
  <c r="T24" i="21"/>
  <c r="T27" i="21" s="1"/>
  <c r="T18" i="21"/>
  <c r="T22" i="21" s="1"/>
  <c r="M13" i="21"/>
  <c r="M14" i="21"/>
  <c r="M24" i="21"/>
  <c r="M27" i="21" s="1"/>
  <c r="M22" i="21"/>
  <c r="M21" i="21"/>
  <c r="T13" i="21"/>
  <c r="L33" i="21"/>
  <c r="K33" i="21"/>
  <c r="J33" i="21"/>
  <c r="L31" i="21"/>
  <c r="K31" i="21"/>
  <c r="J31" i="21"/>
  <c r="F40" i="1"/>
  <c r="F38" i="1"/>
  <c r="F34" i="1"/>
  <c r="F32" i="1"/>
  <c r="F30" i="1"/>
  <c r="F28" i="1"/>
  <c r="F24" i="1"/>
  <c r="F26" i="1"/>
  <c r="F20" i="1"/>
  <c r="F22" i="1"/>
  <c r="F18" i="1"/>
  <c r="F16" i="1"/>
  <c r="F14" i="1"/>
  <c r="F12" i="1"/>
  <c r="F10" i="1"/>
  <c r="M12" i="21" l="1"/>
  <c r="M16" i="21" s="1"/>
  <c r="T12" i="21"/>
  <c r="T33" i="21" s="1"/>
  <c r="N22" i="21"/>
  <c r="T21" i="21"/>
  <c r="M15" i="21"/>
  <c r="N12" i="21"/>
  <c r="N31" i="21" s="1"/>
  <c r="N28" i="21"/>
  <c r="M28" i="21"/>
  <c r="M33" i="21"/>
  <c r="T28" i="21"/>
  <c r="M31" i="21" l="1"/>
  <c r="N33" i="21"/>
  <c r="N15" i="21"/>
  <c r="N16" i="21"/>
  <c r="T15" i="21"/>
  <c r="T31" i="21"/>
  <c r="T16" i="21"/>
</calcChain>
</file>

<file path=xl/sharedStrings.xml><?xml version="1.0" encoding="utf-8"?>
<sst xmlns="http://schemas.openxmlformats.org/spreadsheetml/2006/main" count="967" uniqueCount="228">
  <si>
    <t>Text</t>
  </si>
  <si>
    <t>Tabulka 1</t>
  </si>
  <si>
    <t>Tabulka 2</t>
  </si>
  <si>
    <t>Tabulka 3</t>
  </si>
  <si>
    <t>Tabulka 4</t>
  </si>
  <si>
    <t>Tabulka 5</t>
  </si>
  <si>
    <t>Tabulka 6</t>
  </si>
  <si>
    <t>Tabulka 7</t>
  </si>
  <si>
    <t>Tabulka 8</t>
  </si>
  <si>
    <t>Tabulka 9</t>
  </si>
  <si>
    <t>Tabulka 10</t>
  </si>
  <si>
    <t>Tabulka 11</t>
  </si>
  <si>
    <t>Tabulka 12</t>
  </si>
  <si>
    <t>Tabulka 13</t>
  </si>
  <si>
    <t xml:space="preserve">   </t>
  </si>
  <si>
    <t>Zdroje dat jsou uvedeny v zápatí jednotlivých tabulek</t>
  </si>
  <si>
    <t>Konzervatoře – počet škol</t>
  </si>
  <si>
    <t xml:space="preserve"> Konzervatoře celkem</t>
  </si>
  <si>
    <t>v tom</t>
  </si>
  <si>
    <t xml:space="preserve"> MŠMT</t>
  </si>
  <si>
    <t xml:space="preserve"> obec</t>
  </si>
  <si>
    <t xml:space="preserve"> jiný resort</t>
  </si>
  <si>
    <t>.</t>
  </si>
  <si>
    <t>x</t>
  </si>
  <si>
    <t xml:space="preserve">x </t>
  </si>
  <si>
    <t>1)</t>
  </si>
  <si>
    <t xml:space="preserve"> Celkem</t>
  </si>
  <si>
    <t>Zřizovatel</t>
  </si>
  <si>
    <t xml:space="preserve"> Žáci celkem</t>
  </si>
  <si>
    <t xml:space="preserve"> církev</t>
  </si>
  <si>
    <t xml:space="preserve"> Nově přijatí</t>
  </si>
  <si>
    <t>Délka vzdělávání
Zřizovatel</t>
  </si>
  <si>
    <t xml:space="preserve"> 6leté vzdělávání</t>
  </si>
  <si>
    <t xml:space="preserve"> 8leté vzdělávání</t>
  </si>
  <si>
    <t xml:space="preserve"> Nově přijatí celkem</t>
  </si>
  <si>
    <t xml:space="preserve"> Absolventi celkem</t>
  </si>
  <si>
    <t xml:space="preserve"> kraj</t>
  </si>
  <si>
    <t>z toho ženy</t>
  </si>
  <si>
    <t>Zaměstnanci celkem</t>
  </si>
  <si>
    <t>Nominální mzda (v běžných cenách)</t>
  </si>
  <si>
    <t>Index spotřebitelských cen a meziroční inflace</t>
  </si>
  <si>
    <t>meziroční inflace</t>
  </si>
  <si>
    <t/>
  </si>
  <si>
    <t>Komentáře:</t>
  </si>
  <si>
    <t xml:space="preserve"> </t>
  </si>
  <si>
    <t>Celkem</t>
  </si>
  <si>
    <t xml:space="preserve">. </t>
  </si>
  <si>
    <t xml:space="preserve"> neinvestiční výdaje</t>
  </si>
  <si>
    <t xml:space="preserve"> investiční výdaje</t>
  </si>
  <si>
    <t>v %</t>
  </si>
  <si>
    <t>Výdaje z rozpočtu kapitoly 700-Obce a DSO, KÚ</t>
  </si>
  <si>
    <t>HDP v mld. Kč v běžných cenách</t>
  </si>
  <si>
    <t>2)</t>
  </si>
  <si>
    <r>
      <t>Celkové výdaje konzervatoře</t>
    </r>
    <r>
      <rPr>
        <b/>
        <vertAlign val="superscript"/>
        <sz val="10"/>
        <rFont val="Arial Narrow"/>
        <family val="2"/>
        <charset val="238"/>
      </rPr>
      <t>2)</t>
    </r>
  </si>
  <si>
    <t>Výdaje na konzervatoře v % HDP</t>
  </si>
  <si>
    <t>Celkové výdaje kapitoly 333-MŠMT a kapitoly 700-Obce a DSO; KÚ. Nejsou zahrnuty výdaje Ministerstva obrany.</t>
  </si>
  <si>
    <t>Konzervatoře – přepočtené počty zaměstnanců</t>
  </si>
  <si>
    <t>Konzervatoře – výdaje na konzervatoře</t>
  </si>
  <si>
    <t>Konzervatoře – průměrné měsíční mzdy zaměstnanců</t>
  </si>
  <si>
    <t>Výdaje z rozpočtu kapitoly 333-MŠMT</t>
  </si>
  <si>
    <t>Konzervatoře jsou v rozpočtové skladbě samostatně sledovány od roku 2007.</t>
  </si>
  <si>
    <t>Podíl výdajů na konzervatoře z celkových výdajů na školství a podíl na HDP</t>
  </si>
  <si>
    <t>Podíl výdajů na konzervatoře na celkových výdajích na školství</t>
  </si>
  <si>
    <t>Dotace soukromým a církevním konzervatořím z kapitoly 333-MŠMT</t>
  </si>
  <si>
    <t>Žáci</t>
  </si>
  <si>
    <t>Dívky</t>
  </si>
  <si>
    <t xml:space="preserve"> Nově přijaté</t>
  </si>
  <si>
    <t>B6 Konzervatoře</t>
  </si>
  <si>
    <t>V počtech absolventů/absolventek nejsou započítáni/y absolventi/absolventky, kteří/které ukončili/y vzdělávání maturitní zkouškou.</t>
  </si>
  <si>
    <t>V počtech absolventů nejsou započítáni absolventi, kteří ukončili vzdělávání maturitní zkouškou.</t>
  </si>
  <si>
    <t xml:space="preserve"> 6 a 7leté vzdělávání</t>
  </si>
  <si>
    <t>Veřejný</t>
  </si>
  <si>
    <t>Církev</t>
  </si>
  <si>
    <t>Přihlášení celkem</t>
  </si>
  <si>
    <t>Přijatí celkem</t>
  </si>
  <si>
    <t>Zřizovatel
Délka vzdělávání</t>
  </si>
  <si>
    <t xml:space="preserve">
Zřizovatel</t>
  </si>
  <si>
    <t xml:space="preserve">Konzervatoře – počet žáků/dívek, nově přijatých a absolventů 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</si>
  <si>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</si>
  <si>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</si>
  <si>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</si>
  <si>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</si>
  <si>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</si>
  <si>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</si>
  <si>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</si>
  <si>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</si>
  <si>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</si>
  <si>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</si>
  <si>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Jihozápad</t>
  </si>
  <si>
    <t>Jihočeský kraj</t>
  </si>
  <si>
    <t>Plzeňský kraj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</si>
  <si>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</si>
  <si>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</si>
  <si>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</si>
  <si>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</si>
  <si>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</si>
  <si>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</si>
  <si>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Pardubický kraj</t>
  </si>
  <si>
    <t>Jihovýchod</t>
  </si>
  <si>
    <t>Jihomoravský kraj</t>
  </si>
  <si>
    <t>Střední Morava</t>
  </si>
  <si>
    <t>Olomoucký kraj</t>
  </si>
  <si>
    <t>Zlínský kraj</t>
  </si>
  <si>
    <t>Moravskoslezsko</t>
  </si>
  <si>
    <t>Moravskoslezský kraj</t>
  </si>
  <si>
    <t>CZ020</t>
  </si>
  <si>
    <t>CZ03</t>
  </si>
  <si>
    <t>CZ031</t>
  </si>
  <si>
    <t>CZ032</t>
  </si>
  <si>
    <t>CZ04</t>
  </si>
  <si>
    <t>CZ041</t>
  </si>
  <si>
    <t>CZ042</t>
  </si>
  <si>
    <t>CZ05</t>
  </si>
  <si>
    <t>CZ051</t>
  </si>
  <si>
    <t>CZ052</t>
  </si>
  <si>
    <t>CZ053</t>
  </si>
  <si>
    <t>CZ06</t>
  </si>
  <si>
    <t>CZ07</t>
  </si>
  <si>
    <t>CZ071</t>
  </si>
  <si>
    <t>CZ072</t>
  </si>
  <si>
    <t>CZ08</t>
  </si>
  <si>
    <t>CZ080</t>
  </si>
  <si>
    <t>CZ063</t>
  </si>
  <si>
    <t>CZ064</t>
  </si>
  <si>
    <t>Tab. B6.11:</t>
  </si>
  <si>
    <t>Tab. B6.1:</t>
  </si>
  <si>
    <t>Tab. B6.3:</t>
  </si>
  <si>
    <t>Tab. B6.4:</t>
  </si>
  <si>
    <t>Tab. B6.5:</t>
  </si>
  <si>
    <t>Tab. B6.6:</t>
  </si>
  <si>
    <t>Tab. B6.7:</t>
  </si>
  <si>
    <t>Tab. B6.13:</t>
  </si>
  <si>
    <t>Tab. B6.8:</t>
  </si>
  <si>
    <t>Tab. B6.9:</t>
  </si>
  <si>
    <t>Tab. B6.10:</t>
  </si>
  <si>
    <t>Tab. B6.2:</t>
  </si>
  <si>
    <t>Tab. B6.12:</t>
  </si>
  <si>
    <t xml:space="preserve">Konzervatoře, denní forma vzdělávání – počet žáků, nově přijatých </t>
  </si>
  <si>
    <t xml:space="preserve">Konzervatoře, ostatní formy vzdělávání – počet žáků, nově přijatých </t>
  </si>
  <si>
    <t xml:space="preserve">Konzervatoře, denní forma vzdělávání – absolventi </t>
  </si>
  <si>
    <t xml:space="preserve">Konzervatoře, denní forma vzdělávání – nově přijatí </t>
  </si>
  <si>
    <t xml:space="preserve">Konzervatoře, denní forma vzdělávání – žáci </t>
  </si>
  <si>
    <t>3)</t>
  </si>
  <si>
    <r>
      <t>Výdaje na školství celkem v mld. Kč</t>
    </r>
    <r>
      <rPr>
        <vertAlign val="superscript"/>
        <sz val="10"/>
        <rFont val="Arial Narrow"/>
        <family val="2"/>
        <charset val="238"/>
      </rPr>
      <t>1),3)</t>
    </r>
  </si>
  <si>
    <t>4)</t>
  </si>
  <si>
    <r>
      <t>dotace soukromým konzervatořím</t>
    </r>
    <r>
      <rPr>
        <vertAlign val="superscript"/>
        <sz val="10"/>
        <rFont val="Arial Narrow"/>
        <family val="2"/>
        <charset val="238"/>
      </rPr>
      <t>4)</t>
    </r>
  </si>
  <si>
    <t>Včetně vedoucích zaměstnanců.</t>
  </si>
  <si>
    <t xml:space="preserve"> Učitelé celkem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</si>
  <si>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</si>
  <si>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Všichni zřizovatelé (bez jiných resortů)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</si>
  <si>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</si>
  <si>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 xml:space="preserve">Úspěšnost v prvním kole přijímacího řízení do denní formy vzdělávání </t>
  </si>
  <si>
    <t>2009/10</t>
  </si>
  <si>
    <t xml:space="preserve"> nižší stupeň</t>
  </si>
  <si>
    <t xml:space="preserve"> vyšší stupeň</t>
  </si>
  <si>
    <t>Od roku 2008 nejsou k dispozici údaje o dotacích soukromým školám v potřebném členění.</t>
  </si>
  <si>
    <t xml:space="preserve">Konzervatoře – počet podaných přihlášek, počet přijatých přihlášek a úspěšnost v 1. kole </t>
  </si>
  <si>
    <t>Počet podaných přihlášek v prvním kole přijímacího řízení do denní formy vzdělávání</t>
  </si>
  <si>
    <t>Počet přijatých přihlášek v prvním kole (červen) přijímacího řízení do denní formy vzdělávání</t>
  </si>
  <si>
    <t>Do školního roku 2008/09 v rámci prvního kola přijímacího řízení mohli žáci podat přihlášku pouze na jednu školu, ve školním roce 2009/10 byl systém přijímacího řízení změněn a žáci mohli podat tři přihlášky, údaje s minulými léty jsou proto nesrovnatelné.</t>
  </si>
  <si>
    <t>Obrazová příloha</t>
  </si>
  <si>
    <t>Graf 1</t>
  </si>
  <si>
    <t>Graf 2</t>
  </si>
  <si>
    <t>Obr. B1:</t>
  </si>
  <si>
    <t>Obr. B2:</t>
  </si>
  <si>
    <t>nově přijatí do 1. ročníku na 6 a 7leté vzdělávání</t>
  </si>
  <si>
    <t>nově přijatí do 1. ročníku na 8leté vzdělávání</t>
  </si>
  <si>
    <t>absolventi 6 a 7leté vzdělávání</t>
  </si>
  <si>
    <t>absolventi 8leté vzdělávání</t>
  </si>
  <si>
    <t>žáci 8leté vzdělávání</t>
  </si>
  <si>
    <t>Učitelé včetně vedoucích zaměstnanců.</t>
  </si>
  <si>
    <t xml:space="preserve">Konzervatoře – všichni zřizovatelé – přepočtené počty zaměstnanců a učitelů, </t>
  </si>
  <si>
    <t>zaměstnanci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</si>
  <si>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</si>
  <si>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</si>
  <si>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</si>
  <si>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</si>
  <si>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</si>
  <si>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</si>
  <si>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2011/12</t>
  </si>
  <si>
    <t>Zdroj: databáze MŠMT</t>
  </si>
  <si>
    <t>Zdroj: databáze MŠMT, ČSÚ</t>
  </si>
  <si>
    <t>Obsah</t>
  </si>
  <si>
    <t>2012/13</t>
  </si>
  <si>
    <t>Od školního roku 2012/13 v rámci prvního kola přijímacího řízení byl systém přijímacího řízení změněn a žáci si mohli podat pouze 2 přihlášky, údaje s minulými léty jsou proto nesrovnatelné.</t>
  </si>
  <si>
    <t>Kraj Vysočina</t>
  </si>
  <si>
    <t>2013/14</t>
  </si>
  <si>
    <t xml:space="preserve"> privátní sektor</t>
  </si>
  <si>
    <t>2014/15</t>
  </si>
  <si>
    <t>2015/16</t>
  </si>
  <si>
    <t>2016/17</t>
  </si>
  <si>
    <t>Průměrná reálná měsíční mzda ve stálých cenách roku 2015.</t>
  </si>
  <si>
    <t>index spotřebitelských cen (rok 2015 = 100)</t>
  </si>
  <si>
    <t>2017/18</t>
  </si>
  <si>
    <t>Reálná mzda  (ve stálých cenách roku 2015)</t>
  </si>
  <si>
    <t>2018/19</t>
  </si>
  <si>
    <t>2019/20</t>
  </si>
  <si>
    <t>2009/11</t>
  </si>
  <si>
    <t>5)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</si>
  <si>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</si>
  <si>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r>
      <t>dotace církevním konzervatořím</t>
    </r>
    <r>
      <rPr>
        <vertAlign val="superscript"/>
        <sz val="10"/>
        <rFont val="Arial Narrow"/>
        <family val="2"/>
        <charset val="238"/>
      </rPr>
      <t xml:space="preserve"> 5)</t>
    </r>
  </si>
  <si>
    <t>Zdroj: Státní závěrečný účet, ZÚ - kapitola 333-MŠMT; 700-Obce a DSO, KÚ; ČSÚ; monitor.statnipokladna.cz</t>
  </si>
  <si>
    <t xml:space="preserve"> veřejný</t>
  </si>
  <si>
    <t xml:space="preserve"> neveřejný</t>
  </si>
  <si>
    <t>Údaje za všechny formy vzdělávání.</t>
  </si>
  <si>
    <t>2020/21</t>
  </si>
  <si>
    <t xml:space="preserve"> Absolventky celkem</t>
  </si>
  <si>
    <t>Soukromý</t>
  </si>
  <si>
    <t>2),3)</t>
  </si>
  <si>
    <t>3),4)</t>
  </si>
  <si>
    <t>Od školního roku 2015/16 je vzdělávání v konzervatoři 6leté a 8leté.</t>
  </si>
  <si>
    <t>Konzervatoře – počet učitelů/žen (přepočtené počty)</t>
  </si>
  <si>
    <t>žáci 6leté vzdělávání</t>
  </si>
  <si>
    <t xml:space="preserve">Konzervatoře, denní forma vzdělávání – žáci, nově přijatí a absolventi </t>
  </si>
  <si>
    <t>2021/22</t>
  </si>
  <si>
    <t>ve školním roce 2011/12 až 2021/22 – podle zřizovatele</t>
  </si>
  <si>
    <t xml:space="preserve">– ve školním roce 2011/12 až 2021/22 – podle území </t>
  </si>
  <si>
    <t>a absolventů – ve školním roce 2011/12 až 2021/22 – podle délky vzdělávání a zřizovatele</t>
  </si>
  <si>
    <t>a absolventů – ve školním roce 2011/12 až 2021/22 – podle zřizovatele</t>
  </si>
  <si>
    <t>Výkaz S 5-01 se v roce 2020 a 2021 nepředával z důvodu pandemie COVID-19.</t>
  </si>
  <si>
    <t>přijímacího řízení do denní formy vzdělávání – ve školním roce 2011/12 až 2021/22 – podle zřizovatele a délky vzdělávání</t>
  </si>
  <si>
    <t xml:space="preserve">ve školním roce 2011/12 až 2021/22 – podle území </t>
  </si>
  <si>
    <t>ve školním roce 2011/12 až 2021/22 – podle území</t>
  </si>
  <si>
    <t>v letech 2011 až 2021</t>
  </si>
  <si>
    <t>v letech 2011 až 2021 (bez škol pro žáky se SVP)</t>
  </si>
  <si>
    <t>ve školním roce 2011/12 až 2021/22 – podle délky vzdělávání</t>
  </si>
  <si>
    <t>průměrné měsíční nominální mzdy a reálné mzdy pracovníků v letech 2011 až 2021</t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</si>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</sst>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0.00%\ ;[Red]\-0.00%\ ;\–\ "/>
    <numFmt numFmtId="169" formatCode="#,##0\ &quot;Kč&quot;"/>
    <numFmt numFmtId="170" formatCode="#,##0.00_ ;[Red]\-#,##0.00\ ;\–\ "/>
    <numFmt numFmtId="171" formatCode="#,##0.00_ ;[Red]\-#,##0.00\ "/>
  </numFmts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vertAlign val="superscript"/>
      <sz val="8"/>
      <name val="Arial Narrow"/>
      <family val="2"/>
    </font>
    <font>
      <i/>
      <sz val="8"/>
      <color theme="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52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81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1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horizontal="left" vertical="center"/>
    </xf>
    <xf numFmtId="49" fontId="13" fillId="4" borderId="6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left" vertical="center"/>
    </xf>
    <xf numFmtId="165" fontId="8" fillId="5" borderId="8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right" vertical="center"/>
    </xf>
    <xf numFmtId="49" fontId="7" fillId="4" borderId="12" xfId="0" applyNumberFormat="1" applyFont="1" applyFill="1" applyBorder="1" applyAlignment="1">
      <alignment horizontal="left" vertical="center"/>
    </xf>
    <xf numFmtId="165" fontId="13" fillId="5" borderId="13" xfId="0" applyNumberFormat="1" applyFont="1" applyFill="1" applyBorder="1" applyAlignment="1">
      <alignment horizontal="right" vertical="center"/>
    </xf>
    <xf numFmtId="49" fontId="7" fillId="4" borderId="15" xfId="0" applyNumberFormat="1" applyFont="1" applyFill="1" applyBorder="1" applyAlignment="1">
      <alignment vertical="center"/>
    </xf>
    <xf numFmtId="49" fontId="7" fillId="4" borderId="16" xfId="0" applyNumberFormat="1" applyFont="1" applyFill="1" applyBorder="1" applyAlignment="1">
      <alignment horizontal="left" vertical="center"/>
    </xf>
    <xf numFmtId="49" fontId="7" fillId="4" borderId="16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left" vertical="center"/>
    </xf>
    <xf numFmtId="165" fontId="13" fillId="5" borderId="18" xfId="0" applyNumberFormat="1" applyFont="1" applyFill="1" applyBorder="1" applyAlignment="1">
      <alignment horizontal="right" vertical="center"/>
    </xf>
    <xf numFmtId="49" fontId="7" fillId="4" borderId="19" xfId="0" applyNumberFormat="1" applyFont="1" applyFill="1" applyBorder="1" applyAlignment="1">
      <alignment vertical="center"/>
    </xf>
    <xf numFmtId="49" fontId="7" fillId="4" borderId="20" xfId="0" applyNumberFormat="1" applyFont="1" applyFill="1" applyBorder="1" applyAlignment="1">
      <alignment vertical="center"/>
    </xf>
    <xf numFmtId="49" fontId="7" fillId="4" borderId="21" xfId="0" applyNumberFormat="1" applyFont="1" applyFill="1" applyBorder="1" applyAlignment="1">
      <alignment horizontal="left" vertical="center"/>
    </xf>
    <xf numFmtId="49" fontId="7" fillId="4" borderId="21" xfId="0" applyNumberFormat="1" applyFont="1" applyFill="1" applyBorder="1" applyAlignment="1">
      <alignment horizontal="right" vertical="center"/>
    </xf>
    <xf numFmtId="49" fontId="7" fillId="4" borderId="22" xfId="0" applyNumberFormat="1" applyFont="1" applyFill="1" applyBorder="1" applyAlignment="1">
      <alignment horizontal="left" vertical="center"/>
    </xf>
    <xf numFmtId="49" fontId="7" fillId="4" borderId="23" xfId="0" applyNumberFormat="1" applyFont="1" applyFill="1" applyBorder="1" applyAlignment="1">
      <alignment vertical="center"/>
    </xf>
    <xf numFmtId="165" fontId="13" fillId="5" borderId="24" xfId="0" applyNumberFormat="1" applyFont="1" applyFill="1" applyBorder="1" applyAlignment="1">
      <alignment horizontal="right" vertical="center"/>
    </xf>
    <xf numFmtId="0" fontId="16" fillId="0" borderId="25" xfId="0" applyFont="1" applyBorder="1" applyAlignment="1">
      <alignment horizontal="right"/>
    </xf>
    <xf numFmtId="0" fontId="17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0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15" fillId="0" borderId="25" xfId="0" applyFont="1" applyBorder="1"/>
    <xf numFmtId="0" fontId="16" fillId="0" borderId="25" xfId="0" applyFont="1" applyBorder="1"/>
    <xf numFmtId="49" fontId="7" fillId="4" borderId="5" xfId="0" applyNumberFormat="1" applyFont="1" applyFill="1" applyBorder="1" applyAlignment="1">
      <alignment vertical="center"/>
    </xf>
    <xf numFmtId="49" fontId="7" fillId="4" borderId="26" xfId="0" applyNumberFormat="1" applyFont="1" applyFill="1" applyBorder="1" applyAlignment="1">
      <alignment vertical="center"/>
    </xf>
    <xf numFmtId="49" fontId="7" fillId="4" borderId="27" xfId="0" applyNumberFormat="1" applyFont="1" applyFill="1" applyBorder="1" applyAlignment="1">
      <alignment horizontal="left" vertical="center"/>
    </xf>
    <xf numFmtId="49" fontId="7" fillId="4" borderId="27" xfId="0" applyNumberFormat="1" applyFont="1" applyFill="1" applyBorder="1" applyAlignment="1">
      <alignment horizontal="right" vertical="center"/>
    </xf>
    <xf numFmtId="49" fontId="7" fillId="4" borderId="28" xfId="0" applyNumberFormat="1" applyFont="1" applyFill="1" applyBorder="1" applyAlignment="1">
      <alignment horizontal="left" vertical="center"/>
    </xf>
    <xf numFmtId="165" fontId="13" fillId="5" borderId="29" xfId="0" applyNumberFormat="1" applyFont="1" applyFill="1" applyBorder="1" applyAlignment="1">
      <alignment horizontal="right" vertical="center"/>
    </xf>
    <xf numFmtId="49" fontId="7" fillId="4" borderId="31" xfId="0" applyNumberFormat="1" applyFont="1" applyFill="1" applyBorder="1" applyAlignment="1">
      <alignment vertical="center"/>
    </xf>
    <xf numFmtId="49" fontId="7" fillId="4" borderId="32" xfId="0" applyNumberFormat="1" applyFont="1" applyFill="1" applyBorder="1" applyAlignment="1">
      <alignment vertical="center"/>
    </xf>
    <xf numFmtId="49" fontId="7" fillId="4" borderId="33" xfId="0" applyNumberFormat="1" applyFont="1" applyFill="1" applyBorder="1" applyAlignment="1">
      <alignment horizontal="left" vertical="center"/>
    </xf>
    <xf numFmtId="49" fontId="7" fillId="4" borderId="33" xfId="0" applyNumberFormat="1" applyFont="1" applyFill="1" applyBorder="1" applyAlignment="1">
      <alignment horizontal="right" vertical="center"/>
    </xf>
    <xf numFmtId="49" fontId="7" fillId="4" borderId="34" xfId="0" applyNumberFormat="1" applyFont="1" applyFill="1" applyBorder="1" applyAlignment="1">
      <alignment horizontal="left" vertical="center"/>
    </xf>
    <xf numFmtId="165" fontId="13" fillId="5" borderId="35" xfId="0" applyNumberFormat="1" applyFont="1" applyFill="1" applyBorder="1" applyAlignment="1">
      <alignment horizontal="right" vertical="center"/>
    </xf>
    <xf numFmtId="49" fontId="7" fillId="4" borderId="37" xfId="0" applyNumberFormat="1" applyFont="1" applyFill="1" applyBorder="1" applyAlignment="1">
      <alignment vertical="center"/>
    </xf>
    <xf numFmtId="165" fontId="8" fillId="5" borderId="29" xfId="0" applyNumberFormat="1" applyFont="1" applyFill="1" applyBorder="1" applyAlignment="1">
      <alignment horizontal="right" vertical="center"/>
    </xf>
    <xf numFmtId="49" fontId="7" fillId="4" borderId="38" xfId="0" applyNumberFormat="1" applyFont="1" applyFill="1" applyBorder="1" applyAlignment="1">
      <alignment horizontal="left" vertical="center"/>
    </xf>
    <xf numFmtId="49" fontId="7" fillId="4" borderId="39" xfId="0" applyNumberFormat="1" applyFont="1" applyFill="1" applyBorder="1" applyAlignment="1">
      <alignment horizontal="left" vertical="center"/>
    </xf>
    <xf numFmtId="165" fontId="13" fillId="5" borderId="40" xfId="0" applyNumberFormat="1" applyFont="1" applyFill="1" applyBorder="1" applyAlignment="1">
      <alignment horizontal="right" vertical="center"/>
    </xf>
    <xf numFmtId="0" fontId="9" fillId="0" borderId="0" xfId="0" quotePrefix="1" applyFont="1" applyAlignment="1">
      <alignment vertical="top"/>
    </xf>
    <xf numFmtId="0" fontId="12" fillId="4" borderId="41" xfId="0" applyFont="1" applyFill="1" applyBorder="1" applyAlignment="1">
      <alignment horizontal="center" vertical="top"/>
    </xf>
    <xf numFmtId="49" fontId="8" fillId="4" borderId="42" xfId="0" applyNumberFormat="1" applyFont="1" applyFill="1" applyBorder="1" applyAlignment="1">
      <alignment horizontal="centerContinuous" vertical="center"/>
    </xf>
    <xf numFmtId="49" fontId="8" fillId="4" borderId="43" xfId="0" applyNumberFormat="1" applyFont="1" applyFill="1" applyBorder="1" applyAlignment="1">
      <alignment horizontal="centerContinuous" vertical="center"/>
    </xf>
    <xf numFmtId="165" fontId="8" fillId="4" borderId="43" xfId="0" applyNumberFormat="1" applyFont="1" applyFill="1" applyBorder="1" applyAlignment="1">
      <alignment horizontal="centerContinuous" vertical="center"/>
    </xf>
    <xf numFmtId="165" fontId="8" fillId="4" borderId="44" xfId="0" applyNumberFormat="1" applyFont="1" applyFill="1" applyBorder="1" applyAlignment="1">
      <alignment horizontal="centerContinuous" vertical="center"/>
    </xf>
    <xf numFmtId="49" fontId="8" fillId="4" borderId="45" xfId="0" applyNumberFormat="1" applyFont="1" applyFill="1" applyBorder="1" applyAlignment="1">
      <alignment vertical="center"/>
    </xf>
    <xf numFmtId="49" fontId="8" fillId="4" borderId="46" xfId="0" applyNumberFormat="1" applyFont="1" applyFill="1" applyBorder="1" applyAlignment="1">
      <alignment horizontal="left" vertical="center"/>
    </xf>
    <xf numFmtId="49" fontId="8" fillId="4" borderId="46" xfId="0" applyNumberFormat="1" applyFont="1" applyFill="1" applyBorder="1" applyAlignment="1">
      <alignment horizontal="right" vertical="center"/>
    </xf>
    <xf numFmtId="49" fontId="8" fillId="4" borderId="47" xfId="0" applyNumberFormat="1" applyFont="1" applyFill="1" applyBorder="1" applyAlignment="1">
      <alignment horizontal="left" vertical="center"/>
    </xf>
    <xf numFmtId="165" fontId="8" fillId="5" borderId="48" xfId="0" applyNumberFormat="1" applyFont="1" applyFill="1" applyBorder="1" applyAlignment="1">
      <alignment horizontal="right" vertical="center"/>
    </xf>
    <xf numFmtId="165" fontId="8" fillId="5" borderId="49" xfId="0" applyNumberFormat="1" applyFont="1" applyFill="1" applyBorder="1" applyAlignment="1">
      <alignment horizontal="right" vertical="center"/>
    </xf>
    <xf numFmtId="165" fontId="8" fillId="5" borderId="50" xfId="0" applyNumberFormat="1" applyFont="1" applyFill="1" applyBorder="1" applyAlignment="1">
      <alignment horizontal="right" vertical="center"/>
    </xf>
    <xf numFmtId="165" fontId="13" fillId="5" borderId="52" xfId="0" applyNumberFormat="1" applyFont="1" applyFill="1" applyBorder="1" applyAlignment="1">
      <alignment horizontal="right" vertical="center"/>
    </xf>
    <xf numFmtId="165" fontId="13" fillId="5" borderId="53" xfId="0" applyNumberFormat="1" applyFont="1" applyFill="1" applyBorder="1" applyAlignment="1">
      <alignment horizontal="right" vertical="center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right" vertical="center"/>
    </xf>
    <xf numFmtId="49" fontId="7" fillId="4" borderId="54" xfId="0" applyNumberFormat="1" applyFont="1" applyFill="1" applyBorder="1" applyAlignment="1">
      <alignment horizontal="left" vertical="center"/>
    </xf>
    <xf numFmtId="165" fontId="13" fillId="5" borderId="55" xfId="0" applyNumberFormat="1" applyFont="1" applyFill="1" applyBorder="1" applyAlignment="1">
      <alignment horizontal="right" vertical="center"/>
    </xf>
    <xf numFmtId="165" fontId="13" fillId="5" borderId="56" xfId="0" applyNumberFormat="1" applyFont="1" applyFill="1" applyBorder="1" applyAlignment="1">
      <alignment horizontal="right" vertical="center"/>
    </xf>
    <xf numFmtId="166" fontId="13" fillId="5" borderId="13" xfId="0" applyNumberFormat="1" applyFont="1" applyFill="1" applyBorder="1" applyAlignment="1">
      <alignment horizontal="right" vertical="center"/>
    </xf>
    <xf numFmtId="166" fontId="13" fillId="5" borderId="24" xfId="0" applyNumberFormat="1" applyFont="1" applyFill="1" applyBorder="1" applyAlignment="1">
      <alignment horizontal="right" vertical="center"/>
    </xf>
    <xf numFmtId="0" fontId="12" fillId="4" borderId="57" xfId="0" applyFont="1" applyFill="1" applyBorder="1" applyAlignment="1">
      <alignment horizontal="center" vertical="top"/>
    </xf>
    <xf numFmtId="0" fontId="12" fillId="4" borderId="58" xfId="0" applyFont="1" applyFill="1" applyBorder="1" applyAlignment="1">
      <alignment horizontal="center" vertical="top"/>
    </xf>
    <xf numFmtId="167" fontId="13" fillId="5" borderId="13" xfId="0" applyNumberFormat="1" applyFont="1" applyFill="1" applyBorder="1" applyAlignment="1">
      <alignment horizontal="right" vertical="center"/>
    </xf>
    <xf numFmtId="167" fontId="13" fillId="5" borderId="53" xfId="0" applyNumberFormat="1" applyFont="1" applyFill="1" applyBorder="1" applyAlignment="1">
      <alignment horizontal="right" vertical="center"/>
    </xf>
    <xf numFmtId="0" fontId="8" fillId="3" borderId="4" xfId="0" applyFont="1" applyFill="1" applyBorder="1" applyAlignment="1">
      <alignment vertical="center"/>
    </xf>
    <xf numFmtId="49" fontId="6" fillId="4" borderId="63" xfId="0" applyNumberFormat="1" applyFont="1" applyFill="1" applyBorder="1" applyAlignment="1">
      <alignment horizontal="centerContinuous" vertical="center" wrapText="1"/>
    </xf>
    <xf numFmtId="49" fontId="6" fillId="4" borderId="64" xfId="0" applyNumberFormat="1" applyFont="1" applyFill="1" applyBorder="1" applyAlignment="1">
      <alignment horizontal="centerContinuous" vertical="center" wrapText="1"/>
    </xf>
    <xf numFmtId="0" fontId="18" fillId="4" borderId="64" xfId="0" applyFont="1" applyFill="1" applyBorder="1" applyAlignment="1">
      <alignment horizontal="centerContinuous" vertical="center"/>
    </xf>
    <xf numFmtId="0" fontId="18" fillId="4" borderId="65" xfId="0" applyFont="1" applyFill="1" applyBorder="1" applyAlignment="1">
      <alignment horizontal="centerContinuous" vertical="center"/>
    </xf>
    <xf numFmtId="49" fontId="8" fillId="4" borderId="32" xfId="0" applyNumberFormat="1" applyFont="1" applyFill="1" applyBorder="1" applyAlignment="1">
      <alignment vertical="center"/>
    </xf>
    <xf numFmtId="49" fontId="8" fillId="4" borderId="66" xfId="0" applyNumberFormat="1" applyFont="1" applyFill="1" applyBorder="1" applyAlignment="1">
      <alignment horizontal="left" vertical="center"/>
    </xf>
    <xf numFmtId="49" fontId="8" fillId="4" borderId="66" xfId="0" applyNumberFormat="1" applyFont="1" applyFill="1" applyBorder="1" applyAlignment="1">
      <alignment horizontal="right" vertical="center"/>
    </xf>
    <xf numFmtId="49" fontId="8" fillId="4" borderId="67" xfId="0" applyNumberFormat="1" applyFont="1" applyFill="1" applyBorder="1" applyAlignment="1">
      <alignment horizontal="left" vertical="center"/>
    </xf>
    <xf numFmtId="165" fontId="6" fillId="5" borderId="48" xfId="0" applyNumberFormat="1" applyFont="1" applyFill="1" applyBorder="1" applyAlignment="1">
      <alignment horizontal="right" vertical="center"/>
    </xf>
    <xf numFmtId="165" fontId="6" fillId="5" borderId="51" xfId="0" applyNumberFormat="1" applyFont="1" applyFill="1" applyBorder="1" applyAlignment="1">
      <alignment horizontal="right" vertical="center"/>
    </xf>
    <xf numFmtId="49" fontId="7" fillId="4" borderId="38" xfId="0" applyNumberFormat="1" applyFont="1" applyFill="1" applyBorder="1" applyAlignment="1">
      <alignment horizontal="right" vertical="center"/>
    </xf>
    <xf numFmtId="49" fontId="7" fillId="4" borderId="70" xfId="0" applyNumberFormat="1" applyFont="1" applyFill="1" applyBorder="1" applyAlignment="1">
      <alignment horizontal="left" vertical="center"/>
    </xf>
    <xf numFmtId="49" fontId="6" fillId="4" borderId="42" xfId="0" applyNumberFormat="1" applyFont="1" applyFill="1" applyBorder="1" applyAlignment="1">
      <alignment horizontal="centerContinuous" vertical="center"/>
    </xf>
    <xf numFmtId="49" fontId="6" fillId="4" borderId="43" xfId="0" applyNumberFormat="1" applyFont="1" applyFill="1" applyBorder="1" applyAlignment="1">
      <alignment horizontal="centerContinuous" vertical="center"/>
    </xf>
    <xf numFmtId="165" fontId="6" fillId="4" borderId="43" xfId="0" applyNumberFormat="1" applyFont="1" applyFill="1" applyBorder="1" applyAlignment="1">
      <alignment horizontal="centerContinuous" vertical="center"/>
    </xf>
    <xf numFmtId="165" fontId="6" fillId="4" borderId="44" xfId="0" applyNumberFormat="1" applyFont="1" applyFill="1" applyBorder="1" applyAlignment="1">
      <alignment horizontal="centerContinuous" vertical="center"/>
    </xf>
    <xf numFmtId="49" fontId="6" fillId="4" borderId="42" xfId="0" applyNumberFormat="1" applyFont="1" applyFill="1" applyBorder="1" applyAlignment="1">
      <alignment horizontal="centerContinuous" vertical="center" wrapText="1"/>
    </xf>
    <xf numFmtId="49" fontId="6" fillId="4" borderId="43" xfId="0" applyNumberFormat="1" applyFont="1" applyFill="1" applyBorder="1" applyAlignment="1">
      <alignment horizontal="centerContinuous" vertical="center" wrapText="1"/>
    </xf>
    <xf numFmtId="0" fontId="18" fillId="4" borderId="43" xfId="0" applyFont="1" applyFill="1" applyBorder="1" applyAlignment="1">
      <alignment horizontal="centerContinuous" vertical="center"/>
    </xf>
    <xf numFmtId="0" fontId="18" fillId="4" borderId="44" xfId="0" applyFont="1" applyFill="1" applyBorder="1" applyAlignment="1">
      <alignment horizontal="centerContinuous" vertical="center"/>
    </xf>
    <xf numFmtId="49" fontId="7" fillId="4" borderId="45" xfId="0" applyNumberFormat="1" applyFont="1" applyFill="1" applyBorder="1" applyAlignment="1">
      <alignment vertical="center"/>
    </xf>
    <xf numFmtId="49" fontId="7" fillId="4" borderId="46" xfId="0" applyNumberFormat="1" applyFont="1" applyFill="1" applyBorder="1" applyAlignment="1">
      <alignment horizontal="left" vertical="center"/>
    </xf>
    <xf numFmtId="49" fontId="7" fillId="4" borderId="46" xfId="0" applyNumberFormat="1" applyFont="1" applyFill="1" applyBorder="1" applyAlignment="1">
      <alignment horizontal="right" vertical="center"/>
    </xf>
    <xf numFmtId="49" fontId="7" fillId="4" borderId="47" xfId="0" applyNumberFormat="1" applyFont="1" applyFill="1" applyBorder="1" applyAlignment="1">
      <alignment horizontal="left" vertical="center"/>
    </xf>
    <xf numFmtId="49" fontId="7" fillId="4" borderId="75" xfId="0" applyNumberFormat="1" applyFont="1" applyFill="1" applyBorder="1" applyAlignment="1">
      <alignment vertical="center"/>
    </xf>
    <xf numFmtId="49" fontId="7" fillId="4" borderId="76" xfId="0" applyNumberFormat="1" applyFont="1" applyFill="1" applyBorder="1" applyAlignment="1">
      <alignment horizontal="left" vertical="center"/>
    </xf>
    <xf numFmtId="49" fontId="7" fillId="4" borderId="76" xfId="0" applyNumberFormat="1" applyFont="1" applyFill="1" applyBorder="1" applyAlignment="1">
      <alignment horizontal="right" vertical="center"/>
    </xf>
    <xf numFmtId="49" fontId="7" fillId="4" borderId="77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top"/>
    </xf>
    <xf numFmtId="49" fontId="6" fillId="4" borderId="63" xfId="0" applyNumberFormat="1" applyFont="1" applyFill="1" applyBorder="1" applyAlignment="1">
      <alignment horizontal="centerContinuous" vertical="center"/>
    </xf>
    <xf numFmtId="49" fontId="6" fillId="4" borderId="64" xfId="0" applyNumberFormat="1" applyFont="1" applyFill="1" applyBorder="1" applyAlignment="1">
      <alignment horizontal="centerContinuous" vertical="center"/>
    </xf>
    <xf numFmtId="49" fontId="8" fillId="4" borderId="64" xfId="0" applyNumberFormat="1" applyFont="1" applyFill="1" applyBorder="1" applyAlignment="1">
      <alignment horizontal="centerContinuous" vertical="center"/>
    </xf>
    <xf numFmtId="49" fontId="8" fillId="4" borderId="65" xfId="0" applyNumberFormat="1" applyFont="1" applyFill="1" applyBorder="1" applyAlignment="1">
      <alignment horizontal="centerContinuous" vertical="center"/>
    </xf>
    <xf numFmtId="49" fontId="7" fillId="4" borderId="52" xfId="0" applyNumberFormat="1" applyFont="1" applyFill="1" applyBorder="1" applyAlignment="1">
      <alignment horizontal="left" vertical="center"/>
    </xf>
    <xf numFmtId="49" fontId="7" fillId="4" borderId="78" xfId="0" applyNumberFormat="1" applyFont="1" applyFill="1" applyBorder="1" applyAlignment="1">
      <alignment horizontal="left" vertical="center"/>
    </xf>
    <xf numFmtId="49" fontId="7" fillId="4" borderId="79" xfId="0" applyNumberFormat="1" applyFont="1" applyFill="1" applyBorder="1" applyAlignment="1">
      <alignment horizontal="left" vertical="center"/>
    </xf>
    <xf numFmtId="49" fontId="7" fillId="4" borderId="79" xfId="0" applyNumberFormat="1" applyFont="1" applyFill="1" applyBorder="1" applyAlignment="1">
      <alignment horizontal="right" vertical="center"/>
    </xf>
    <xf numFmtId="49" fontId="7" fillId="4" borderId="80" xfId="0" applyNumberFormat="1" applyFont="1" applyFill="1" applyBorder="1" applyAlignment="1">
      <alignment horizontal="left" vertical="center"/>
    </xf>
    <xf numFmtId="49" fontId="6" fillId="4" borderId="45" xfId="0" applyNumberFormat="1" applyFont="1" applyFill="1" applyBorder="1" applyAlignment="1">
      <alignment vertical="center"/>
    </xf>
    <xf numFmtId="49" fontId="6" fillId="4" borderId="46" xfId="0" applyNumberFormat="1" applyFont="1" applyFill="1" applyBorder="1" applyAlignment="1">
      <alignment horizontal="left" vertical="center"/>
    </xf>
    <xf numFmtId="49" fontId="6" fillId="4" borderId="46" xfId="0" applyNumberFormat="1" applyFont="1" applyFill="1" applyBorder="1" applyAlignment="1">
      <alignment horizontal="right" vertical="center"/>
    </xf>
    <xf numFmtId="49" fontId="6" fillId="4" borderId="47" xfId="0" applyNumberFormat="1" applyFont="1" applyFill="1" applyBorder="1" applyAlignment="1">
      <alignment horizontal="left" vertical="center"/>
    </xf>
    <xf numFmtId="49" fontId="8" fillId="4" borderId="44" xfId="0" applyNumberFormat="1" applyFont="1" applyFill="1" applyBorder="1" applyAlignment="1">
      <alignment horizontal="centerContinuous" vertical="center"/>
    </xf>
    <xf numFmtId="49" fontId="7" fillId="4" borderId="82" xfId="0" applyNumberFormat="1" applyFont="1" applyFill="1" applyBorder="1" applyAlignment="1">
      <alignment horizontal="left" vertical="center"/>
    </xf>
    <xf numFmtId="49" fontId="7" fillId="4" borderId="82" xfId="0" applyNumberFormat="1" applyFont="1" applyFill="1" applyBorder="1" applyAlignment="1">
      <alignment horizontal="right" vertical="center"/>
    </xf>
    <xf numFmtId="49" fontId="7" fillId="4" borderId="83" xfId="0" applyNumberFormat="1" applyFont="1" applyFill="1" applyBorder="1" applyAlignment="1">
      <alignment horizontal="left" vertical="center"/>
    </xf>
    <xf numFmtId="168" fontId="13" fillId="5" borderId="84" xfId="0" applyNumberFormat="1" applyFont="1" applyFill="1" applyBorder="1" applyAlignment="1">
      <alignment horizontal="right" vertical="center"/>
    </xf>
    <xf numFmtId="49" fontId="6" fillId="4" borderId="31" xfId="0" applyNumberFormat="1" applyFont="1" applyFill="1" applyBorder="1" applyAlignment="1">
      <alignment vertical="center"/>
    </xf>
    <xf numFmtId="165" fontId="7" fillId="5" borderId="13" xfId="0" applyNumberFormat="1" applyFont="1" applyFill="1" applyBorder="1" applyAlignment="1">
      <alignment horizontal="right" vertical="center"/>
    </xf>
    <xf numFmtId="49" fontId="6" fillId="4" borderId="23" xfId="0" applyNumberFormat="1" applyFont="1" applyFill="1" applyBorder="1" applyAlignment="1">
      <alignment vertical="center"/>
    </xf>
    <xf numFmtId="49" fontId="7" fillId="4" borderId="55" xfId="0" applyNumberFormat="1" applyFont="1" applyFill="1" applyBorder="1" applyAlignment="1">
      <alignment horizontal="left" vertical="center"/>
    </xf>
    <xf numFmtId="165" fontId="7" fillId="5" borderId="24" xfId="0" applyNumberFormat="1" applyFont="1" applyFill="1" applyBorder="1" applyAlignment="1">
      <alignment horizontal="right" vertical="center"/>
    </xf>
    <xf numFmtId="165" fontId="8" fillId="4" borderId="85" xfId="0" applyNumberFormat="1" applyFont="1" applyFill="1" applyBorder="1" applyAlignment="1">
      <alignment horizontal="centerContinuous" vertical="center"/>
    </xf>
    <xf numFmtId="169" fontId="6" fillId="4" borderId="43" xfId="0" applyNumberFormat="1" applyFont="1" applyFill="1" applyBorder="1" applyAlignment="1">
      <alignment horizontal="centerContinuous" vertical="center"/>
    </xf>
    <xf numFmtId="49" fontId="8" fillId="4" borderId="63" xfId="0" applyNumberFormat="1" applyFont="1" applyFill="1" applyBorder="1" applyAlignment="1">
      <alignment horizontal="centerContinuous" vertical="center"/>
    </xf>
    <xf numFmtId="165" fontId="8" fillId="4" borderId="64" xfId="0" applyNumberFormat="1" applyFont="1" applyFill="1" applyBorder="1" applyAlignment="1">
      <alignment horizontal="centerContinuous" vertical="center"/>
    </xf>
    <xf numFmtId="165" fontId="8" fillId="4" borderId="87" xfId="0" applyNumberFormat="1" applyFont="1" applyFill="1" applyBorder="1" applyAlignment="1">
      <alignment horizontal="centerContinuous" vertical="center"/>
    </xf>
    <xf numFmtId="165" fontId="8" fillId="4" borderId="88" xfId="0" applyNumberFormat="1" applyFont="1" applyFill="1" applyBorder="1" applyAlignment="1">
      <alignment horizontal="centerContinuous" vertical="center"/>
    </xf>
    <xf numFmtId="165" fontId="8" fillId="4" borderId="89" xfId="0" applyNumberFormat="1" applyFont="1" applyFill="1" applyBorder="1" applyAlignment="1">
      <alignment horizontal="centerContinuous" vertical="center"/>
    </xf>
    <xf numFmtId="165" fontId="8" fillId="4" borderId="90" xfId="0" applyNumberFormat="1" applyFont="1" applyFill="1" applyBorder="1" applyAlignment="1">
      <alignment horizontal="centerContinuous" vertical="center"/>
    </xf>
    <xf numFmtId="165" fontId="13" fillId="5" borderId="84" xfId="0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vertical="center"/>
    </xf>
    <xf numFmtId="165" fontId="13" fillId="5" borderId="91" xfId="0" applyNumberFormat="1" applyFont="1" applyFill="1" applyBorder="1" applyAlignment="1">
      <alignment horizontal="right" vertical="center"/>
    </xf>
    <xf numFmtId="165" fontId="13" fillId="5" borderId="60" xfId="0" applyNumberFormat="1" applyFont="1" applyFill="1" applyBorder="1" applyAlignment="1">
      <alignment horizontal="right" vertical="center"/>
    </xf>
    <xf numFmtId="49" fontId="8" fillId="4" borderId="45" xfId="2" applyNumberFormat="1" applyFont="1" applyFill="1" applyBorder="1" applyAlignment="1">
      <alignment vertical="center"/>
    </xf>
    <xf numFmtId="49" fontId="8" fillId="4" borderId="46" xfId="2" applyNumberFormat="1" applyFont="1" applyFill="1" applyBorder="1" applyAlignment="1">
      <alignment horizontal="left" vertical="center"/>
    </xf>
    <xf numFmtId="165" fontId="13" fillId="5" borderId="41" xfId="0" applyNumberFormat="1" applyFont="1" applyFill="1" applyBorder="1" applyAlignment="1">
      <alignment horizontal="right" vertical="center"/>
    </xf>
    <xf numFmtId="165" fontId="13" fillId="5" borderId="93" xfId="0" applyNumberFormat="1" applyFont="1" applyFill="1" applyBorder="1" applyAlignment="1">
      <alignment horizontal="right" vertical="center"/>
    </xf>
    <xf numFmtId="165" fontId="13" fillId="5" borderId="94" xfId="0" applyNumberFormat="1" applyFont="1" applyFill="1" applyBorder="1" applyAlignment="1">
      <alignment horizontal="right" vertical="center"/>
    </xf>
    <xf numFmtId="164" fontId="8" fillId="5" borderId="48" xfId="0" applyNumberFormat="1" applyFont="1" applyFill="1" applyBorder="1" applyAlignment="1">
      <alignment horizontal="right" vertical="center"/>
    </xf>
    <xf numFmtId="164" fontId="8" fillId="5" borderId="49" xfId="0" applyNumberFormat="1" applyFont="1" applyFill="1" applyBorder="1" applyAlignment="1">
      <alignment horizontal="right" vertical="center"/>
    </xf>
    <xf numFmtId="164" fontId="8" fillId="5" borderId="50" xfId="0" applyNumberFormat="1" applyFont="1" applyFill="1" applyBorder="1" applyAlignment="1">
      <alignment horizontal="right" vertical="center"/>
    </xf>
    <xf numFmtId="164" fontId="13" fillId="5" borderId="13" xfId="0" applyNumberFormat="1" applyFont="1" applyFill="1" applyBorder="1" applyAlignment="1">
      <alignment horizontal="right" vertical="center"/>
    </xf>
    <xf numFmtId="164" fontId="13" fillId="5" borderId="52" xfId="0" applyNumberFormat="1" applyFont="1" applyFill="1" applyBorder="1" applyAlignment="1">
      <alignment horizontal="right" vertical="center"/>
    </xf>
    <xf numFmtId="164" fontId="13" fillId="5" borderId="53" xfId="0" applyNumberFormat="1" applyFont="1" applyFill="1" applyBorder="1" applyAlignment="1">
      <alignment horizontal="right" vertical="center"/>
    </xf>
    <xf numFmtId="164" fontId="13" fillId="5" borderId="41" xfId="0" applyNumberFormat="1" applyFont="1" applyFill="1" applyBorder="1" applyAlignment="1">
      <alignment horizontal="right" vertical="center"/>
    </xf>
    <xf numFmtId="164" fontId="13" fillId="5" borderId="93" xfId="0" applyNumberFormat="1" applyFont="1" applyFill="1" applyBorder="1" applyAlignment="1">
      <alignment horizontal="right" vertical="center"/>
    </xf>
    <xf numFmtId="164" fontId="13" fillId="5" borderId="94" xfId="0" applyNumberFormat="1" applyFont="1" applyFill="1" applyBorder="1" applyAlignment="1">
      <alignment horizontal="right" vertical="center"/>
    </xf>
    <xf numFmtId="164" fontId="13" fillId="5" borderId="40" xfId="0" applyNumberFormat="1" applyFont="1" applyFill="1" applyBorder="1" applyAlignment="1">
      <alignment horizontal="right" vertical="center"/>
    </xf>
    <xf numFmtId="164" fontId="13" fillId="5" borderId="91" xfId="0" applyNumberFormat="1" applyFont="1" applyFill="1" applyBorder="1" applyAlignment="1">
      <alignment horizontal="right" vertical="center"/>
    </xf>
    <xf numFmtId="164" fontId="13" fillId="5" borderId="60" xfId="0" applyNumberFormat="1" applyFont="1" applyFill="1" applyBorder="1" applyAlignment="1">
      <alignment horizontal="right" vertical="center"/>
    </xf>
    <xf numFmtId="164" fontId="13" fillId="5" borderId="24" xfId="0" applyNumberFormat="1" applyFont="1" applyFill="1" applyBorder="1" applyAlignment="1">
      <alignment horizontal="right" vertical="center"/>
    </xf>
    <xf numFmtId="164" fontId="13" fillId="5" borderId="55" xfId="0" applyNumberFormat="1" applyFont="1" applyFill="1" applyBorder="1" applyAlignment="1">
      <alignment horizontal="right" vertical="center"/>
    </xf>
    <xf numFmtId="164" fontId="13" fillId="5" borderId="56" xfId="0" applyNumberFormat="1" applyFont="1" applyFill="1" applyBorder="1" applyAlignment="1">
      <alignment horizontal="right" vertical="center"/>
    </xf>
    <xf numFmtId="0" fontId="7" fillId="3" borderId="0" xfId="5" applyFont="1" applyFill="1" applyAlignment="1">
      <alignment vertical="center"/>
    </xf>
    <xf numFmtId="0" fontId="7" fillId="3" borderId="0" xfId="5" applyFont="1" applyFill="1" applyAlignment="1">
      <alignment horizontal="center" vertical="center"/>
    </xf>
    <xf numFmtId="0" fontId="9" fillId="3" borderId="0" xfId="5" applyFont="1" applyFill="1" applyAlignment="1">
      <alignment vertical="center"/>
    </xf>
    <xf numFmtId="0" fontId="9" fillId="0" borderId="0" xfId="5" applyFont="1" applyAlignment="1">
      <alignment vertical="center"/>
    </xf>
    <xf numFmtId="49" fontId="9" fillId="0" borderId="0" xfId="5" applyNumberFormat="1" applyFont="1" applyAlignment="1">
      <alignment vertical="center"/>
    </xf>
    <xf numFmtId="49" fontId="9" fillId="0" borderId="0" xfId="5" applyNumberFormat="1" applyFont="1" applyAlignment="1">
      <alignment vertical="top"/>
    </xf>
    <xf numFmtId="0" fontId="10" fillId="3" borderId="0" xfId="5" applyFont="1" applyFill="1" applyAlignment="1">
      <alignment vertical="center"/>
    </xf>
    <xf numFmtId="0" fontId="7" fillId="0" borderId="2" xfId="5" applyFont="1" applyBorder="1" applyAlignment="1">
      <alignment vertical="center"/>
    </xf>
    <xf numFmtId="49" fontId="7" fillId="0" borderId="2" xfId="5" applyNumberFormat="1" applyFont="1" applyBorder="1" applyAlignment="1">
      <alignment vertical="center"/>
    </xf>
    <xf numFmtId="49" fontId="10" fillId="0" borderId="2" xfId="5" applyNumberFormat="1" applyFont="1" applyBorder="1" applyAlignment="1">
      <alignment vertical="center"/>
    </xf>
    <xf numFmtId="49" fontId="11" fillId="0" borderId="2" xfId="5" applyNumberFormat="1" applyFont="1" applyBorder="1" applyAlignment="1">
      <alignment horizontal="right" vertical="center"/>
    </xf>
    <xf numFmtId="0" fontId="7" fillId="3" borderId="4" xfId="5" applyFont="1" applyFill="1" applyBorder="1" applyAlignment="1">
      <alignment vertical="center"/>
    </xf>
    <xf numFmtId="49" fontId="8" fillId="4" borderId="97" xfId="5" applyNumberFormat="1" applyFont="1" applyFill="1" applyBorder="1" applyAlignment="1">
      <alignment vertical="center"/>
    </xf>
    <xf numFmtId="49" fontId="8" fillId="4" borderId="98" xfId="5" applyNumberFormat="1" applyFont="1" applyFill="1" applyBorder="1" applyAlignment="1">
      <alignment horizontal="left" vertical="center"/>
    </xf>
    <xf numFmtId="49" fontId="8" fillId="4" borderId="98" xfId="5" applyNumberFormat="1" applyFont="1" applyFill="1" applyBorder="1" applyAlignment="1">
      <alignment horizontal="right" vertical="center"/>
    </xf>
    <xf numFmtId="49" fontId="8" fillId="4" borderId="99" xfId="5" applyNumberFormat="1" applyFont="1" applyFill="1" applyBorder="1" applyAlignment="1">
      <alignment horizontal="left" vertical="center"/>
    </xf>
    <xf numFmtId="165" fontId="8" fillId="5" borderId="100" xfId="5" applyNumberFormat="1" applyFont="1" applyFill="1" applyBorder="1" applyAlignment="1">
      <alignment horizontal="right" vertical="center"/>
    </xf>
    <xf numFmtId="49" fontId="13" fillId="4" borderId="5" xfId="5" applyNumberFormat="1" applyFont="1" applyFill="1" applyBorder="1" applyAlignment="1">
      <alignment vertical="center"/>
    </xf>
    <xf numFmtId="49" fontId="13" fillId="4" borderId="6" xfId="5" applyNumberFormat="1" applyFont="1" applyFill="1" applyBorder="1" applyAlignment="1">
      <alignment horizontal="left" vertical="center"/>
    </xf>
    <xf numFmtId="49" fontId="13" fillId="4" borderId="6" xfId="5" applyNumberFormat="1" applyFont="1" applyFill="1" applyBorder="1" applyAlignment="1">
      <alignment horizontal="right" vertical="center"/>
    </xf>
    <xf numFmtId="49" fontId="13" fillId="4" borderId="7" xfId="5" applyNumberFormat="1" applyFont="1" applyFill="1" applyBorder="1" applyAlignment="1">
      <alignment horizontal="left" vertical="center"/>
    </xf>
    <xf numFmtId="49" fontId="13" fillId="4" borderId="26" xfId="5" applyNumberFormat="1" applyFont="1" applyFill="1" applyBorder="1" applyAlignment="1">
      <alignment vertical="center"/>
    </xf>
    <xf numFmtId="49" fontId="13" fillId="4" borderId="27" xfId="5" applyNumberFormat="1" applyFont="1" applyFill="1" applyBorder="1" applyAlignment="1">
      <alignment horizontal="left" vertical="center"/>
    </xf>
    <xf numFmtId="49" fontId="13" fillId="4" borderId="27" xfId="5" applyNumberFormat="1" applyFont="1" applyFill="1" applyBorder="1" applyAlignment="1">
      <alignment horizontal="right" vertical="center"/>
    </xf>
    <xf numFmtId="49" fontId="13" fillId="4" borderId="28" xfId="5" applyNumberFormat="1" applyFont="1" applyFill="1" applyBorder="1" applyAlignment="1">
      <alignment horizontal="left" vertical="center"/>
    </xf>
    <xf numFmtId="165" fontId="13" fillId="5" borderId="29" xfId="5" applyNumberFormat="1" applyFont="1" applyFill="1" applyBorder="1" applyAlignment="1">
      <alignment horizontal="right" vertical="center"/>
    </xf>
    <xf numFmtId="49" fontId="8" fillId="4" borderId="45" xfId="5" applyNumberFormat="1" applyFont="1" applyFill="1" applyBorder="1" applyAlignment="1">
      <alignment vertical="center"/>
    </xf>
    <xf numFmtId="49" fontId="8" fillId="4" borderId="46" xfId="5" applyNumberFormat="1" applyFont="1" applyFill="1" applyBorder="1" applyAlignment="1">
      <alignment horizontal="left" vertical="center"/>
    </xf>
    <xf numFmtId="49" fontId="8" fillId="4" borderId="46" xfId="5" applyNumberFormat="1" applyFont="1" applyFill="1" applyBorder="1" applyAlignment="1">
      <alignment horizontal="right" vertical="center"/>
    </xf>
    <xf numFmtId="49" fontId="8" fillId="4" borderId="47" xfId="5" applyNumberFormat="1" applyFont="1" applyFill="1" applyBorder="1" applyAlignment="1">
      <alignment horizontal="left" vertical="center"/>
    </xf>
    <xf numFmtId="165" fontId="8" fillId="5" borderId="48" xfId="5" applyNumberFormat="1" applyFont="1" applyFill="1" applyBorder="1" applyAlignment="1">
      <alignment horizontal="right" vertical="center"/>
    </xf>
    <xf numFmtId="49" fontId="13" fillId="4" borderId="28" xfId="5" applyNumberFormat="1" applyFont="1" applyFill="1" applyBorder="1" applyAlignment="1">
      <alignment horizontal="right" vertical="center"/>
    </xf>
    <xf numFmtId="165" fontId="13" fillId="5" borderId="73" xfId="5" applyNumberFormat="1" applyFont="1" applyFill="1" applyBorder="1" applyAlignment="1">
      <alignment horizontal="right" vertical="center"/>
    </xf>
    <xf numFmtId="49" fontId="8" fillId="4" borderId="47" xfId="5" applyNumberFormat="1" applyFont="1" applyFill="1" applyBorder="1" applyAlignment="1">
      <alignment horizontal="right" vertical="center"/>
    </xf>
    <xf numFmtId="49" fontId="13" fillId="4" borderId="32" xfId="5" applyNumberFormat="1" applyFont="1" applyFill="1" applyBorder="1" applyAlignment="1">
      <alignment vertical="center"/>
    </xf>
    <xf numFmtId="49" fontId="13" fillId="4" borderId="66" xfId="5" applyNumberFormat="1" applyFont="1" applyFill="1" applyBorder="1" applyAlignment="1">
      <alignment horizontal="left" vertical="center"/>
    </xf>
    <xf numFmtId="49" fontId="13" fillId="4" borderId="66" xfId="5" applyNumberFormat="1" applyFont="1" applyFill="1" applyBorder="1" applyAlignment="1">
      <alignment horizontal="right" vertical="center"/>
    </xf>
    <xf numFmtId="49" fontId="13" fillId="4" borderId="67" xfId="5" applyNumberFormat="1" applyFont="1" applyFill="1" applyBorder="1" applyAlignment="1">
      <alignment horizontal="right" vertical="center"/>
    </xf>
    <xf numFmtId="49" fontId="13" fillId="4" borderId="75" xfId="5" applyNumberFormat="1" applyFont="1" applyFill="1" applyBorder="1" applyAlignment="1">
      <alignment vertical="center"/>
    </xf>
    <xf numFmtId="49" fontId="13" fillId="4" borderId="76" xfId="5" applyNumberFormat="1" applyFont="1" applyFill="1" applyBorder="1" applyAlignment="1">
      <alignment horizontal="left" vertical="center"/>
    </xf>
    <xf numFmtId="49" fontId="13" fillId="4" borderId="76" xfId="5" applyNumberFormat="1" applyFont="1" applyFill="1" applyBorder="1" applyAlignment="1">
      <alignment horizontal="right" vertical="center"/>
    </xf>
    <xf numFmtId="49" fontId="13" fillId="4" borderId="77" xfId="5" applyNumberFormat="1" applyFont="1" applyFill="1" applyBorder="1" applyAlignment="1">
      <alignment horizontal="right" vertical="center"/>
    </xf>
    <xf numFmtId="49" fontId="8" fillId="4" borderId="97" xfId="0" applyNumberFormat="1" applyFont="1" applyFill="1" applyBorder="1" applyAlignment="1">
      <alignment vertical="center"/>
    </xf>
    <xf numFmtId="49" fontId="8" fillId="4" borderId="98" xfId="0" applyNumberFormat="1" applyFont="1" applyFill="1" applyBorder="1" applyAlignment="1">
      <alignment horizontal="left" vertical="center"/>
    </xf>
    <xf numFmtId="49" fontId="8" fillId="4" borderId="98" xfId="0" applyNumberFormat="1" applyFont="1" applyFill="1" applyBorder="1" applyAlignment="1">
      <alignment horizontal="right" vertical="center"/>
    </xf>
    <xf numFmtId="49" fontId="8" fillId="4" borderId="99" xfId="0" applyNumberFormat="1" applyFont="1" applyFill="1" applyBorder="1" applyAlignment="1">
      <alignment horizontal="left" vertical="center"/>
    </xf>
    <xf numFmtId="165" fontId="8" fillId="5" borderId="100" xfId="0" applyNumberFormat="1" applyFont="1" applyFill="1" applyBorder="1" applyAlignment="1">
      <alignment horizontal="right" vertical="center"/>
    </xf>
    <xf numFmtId="49" fontId="13" fillId="4" borderId="26" xfId="0" applyNumberFormat="1" applyFont="1" applyFill="1" applyBorder="1" applyAlignment="1">
      <alignment vertical="center"/>
    </xf>
    <xf numFmtId="49" fontId="13" fillId="4" borderId="27" xfId="0" applyNumberFormat="1" applyFont="1" applyFill="1" applyBorder="1" applyAlignment="1">
      <alignment horizontal="left" vertical="center"/>
    </xf>
    <xf numFmtId="49" fontId="13" fillId="4" borderId="27" xfId="0" applyNumberFormat="1" applyFont="1" applyFill="1" applyBorder="1" applyAlignment="1">
      <alignment horizontal="right" vertical="center"/>
    </xf>
    <xf numFmtId="49" fontId="13" fillId="4" borderId="28" xfId="0" applyNumberFormat="1" applyFont="1" applyFill="1" applyBorder="1" applyAlignment="1">
      <alignment horizontal="left" vertical="center"/>
    </xf>
    <xf numFmtId="165" fontId="13" fillId="5" borderId="73" xfId="0" applyNumberFormat="1" applyFont="1" applyFill="1" applyBorder="1" applyAlignment="1">
      <alignment horizontal="right" vertical="center"/>
    </xf>
    <xf numFmtId="49" fontId="13" fillId="4" borderId="5" xfId="0" applyNumberFormat="1" applyFont="1" applyFill="1" applyBorder="1" applyAlignment="1">
      <alignment vertical="center"/>
    </xf>
    <xf numFmtId="165" fontId="8" fillId="5" borderId="8" xfId="5" applyNumberFormat="1" applyFont="1" applyFill="1" applyBorder="1" applyAlignment="1">
      <alignment horizontal="right" vertical="center"/>
    </xf>
    <xf numFmtId="0" fontId="9" fillId="0" borderId="0" xfId="5" quotePrefix="1" applyFont="1" applyAlignment="1">
      <alignment vertical="top"/>
    </xf>
    <xf numFmtId="0" fontId="9" fillId="4" borderId="0" xfId="0" applyFont="1" applyFill="1" applyAlignment="1">
      <alignment vertical="center"/>
    </xf>
    <xf numFmtId="165" fontId="8" fillId="5" borderId="102" xfId="0" applyNumberFormat="1" applyFont="1" applyFill="1" applyBorder="1" applyAlignment="1">
      <alignment horizontal="right" vertical="center"/>
    </xf>
    <xf numFmtId="165" fontId="8" fillId="5" borderId="59" xfId="0" applyNumberFormat="1" applyFont="1" applyFill="1" applyBorder="1" applyAlignment="1">
      <alignment horizontal="right" vertical="center"/>
    </xf>
    <xf numFmtId="164" fontId="8" fillId="5" borderId="29" xfId="0" applyNumberFormat="1" applyFont="1" applyFill="1" applyBorder="1" applyAlignment="1">
      <alignment horizontal="right" vertical="center"/>
    </xf>
    <xf numFmtId="164" fontId="8" fillId="5" borderId="102" xfId="0" applyNumberFormat="1" applyFont="1" applyFill="1" applyBorder="1" applyAlignment="1">
      <alignment horizontal="right" vertical="center"/>
    </xf>
    <xf numFmtId="164" fontId="8" fillId="5" borderId="59" xfId="0" applyNumberFormat="1" applyFont="1" applyFill="1" applyBorder="1" applyAlignment="1">
      <alignment horizontal="right" vertical="center"/>
    </xf>
    <xf numFmtId="0" fontId="9" fillId="4" borderId="0" xfId="5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7" fillId="0" borderId="0" xfId="0" applyFont="1" applyAlignment="1" applyProtection="1">
      <alignment horizontal="center" vertical="top"/>
      <protection locked="0"/>
    </xf>
    <xf numFmtId="165" fontId="8" fillId="5" borderId="103" xfId="0" applyNumberFormat="1" applyFont="1" applyFill="1" applyBorder="1" applyAlignment="1">
      <alignment horizontal="right" vertical="center"/>
    </xf>
    <xf numFmtId="165" fontId="13" fillId="5" borderId="102" xfId="0" applyNumberFormat="1" applyFont="1" applyFill="1" applyBorder="1" applyAlignment="1">
      <alignment horizontal="right" vertical="center"/>
    </xf>
    <xf numFmtId="165" fontId="13" fillId="5" borderId="39" xfId="0" applyNumberFormat="1" applyFont="1" applyFill="1" applyBorder="1" applyAlignment="1">
      <alignment horizontal="right" vertical="center"/>
    </xf>
    <xf numFmtId="165" fontId="13" fillId="5" borderId="92" xfId="0" applyNumberFormat="1" applyFont="1" applyFill="1" applyBorder="1" applyAlignment="1">
      <alignment horizontal="right" vertical="center"/>
    </xf>
    <xf numFmtId="169" fontId="6" fillId="5" borderId="69" xfId="0" applyNumberFormat="1" applyFont="1" applyFill="1" applyBorder="1" applyAlignment="1">
      <alignment horizontal="right" vertical="center"/>
    </xf>
    <xf numFmtId="169" fontId="7" fillId="5" borderId="72" xfId="0" applyNumberFormat="1" applyFont="1" applyFill="1" applyBorder="1" applyAlignment="1">
      <alignment horizontal="right" vertical="center"/>
    </xf>
    <xf numFmtId="165" fontId="6" fillId="5" borderId="49" xfId="0" applyNumberFormat="1" applyFont="1" applyFill="1" applyBorder="1" applyAlignment="1">
      <alignment horizontal="right" vertical="center"/>
    </xf>
    <xf numFmtId="165" fontId="8" fillId="5" borderId="105" xfId="0" applyNumberFormat="1" applyFont="1" applyFill="1" applyBorder="1" applyAlignment="1">
      <alignment horizontal="right" vertical="center"/>
    </xf>
    <xf numFmtId="165" fontId="13" fillId="5" borderId="104" xfId="0" applyNumberFormat="1" applyFont="1" applyFill="1" applyBorder="1" applyAlignment="1">
      <alignment horizontal="right" vertical="center"/>
    </xf>
    <xf numFmtId="165" fontId="8" fillId="5" borderId="105" xfId="5" applyNumberFormat="1" applyFont="1" applyFill="1" applyBorder="1" applyAlignment="1">
      <alignment horizontal="right" vertical="center"/>
    </xf>
    <xf numFmtId="165" fontId="8" fillId="5" borderId="103" xfId="5" applyNumberFormat="1" applyFont="1" applyFill="1" applyBorder="1" applyAlignment="1">
      <alignment horizontal="right" vertical="center"/>
    </xf>
    <xf numFmtId="165" fontId="13" fillId="5" borderId="102" xfId="5" applyNumberFormat="1" applyFont="1" applyFill="1" applyBorder="1" applyAlignment="1">
      <alignment horizontal="right" vertical="center"/>
    </xf>
    <xf numFmtId="165" fontId="8" fillId="5" borderId="49" xfId="5" applyNumberFormat="1" applyFont="1" applyFill="1" applyBorder="1" applyAlignment="1">
      <alignment horizontal="right" vertical="center"/>
    </xf>
    <xf numFmtId="165" fontId="13" fillId="5" borderId="104" xfId="5" applyNumberFormat="1" applyFont="1" applyFill="1" applyBorder="1" applyAlignment="1">
      <alignment horizontal="right" vertical="center"/>
    </xf>
    <xf numFmtId="165" fontId="13" fillId="5" borderId="78" xfId="0" applyNumberFormat="1" applyFont="1" applyFill="1" applyBorder="1" applyAlignment="1">
      <alignment horizontal="right" vertical="center"/>
    </xf>
    <xf numFmtId="49" fontId="7" fillId="4" borderId="91" xfId="0" applyNumberFormat="1" applyFont="1" applyFill="1" applyBorder="1" applyAlignment="1">
      <alignment horizontal="left" vertical="center"/>
    </xf>
    <xf numFmtId="49" fontId="7" fillId="4" borderId="106" xfId="0" applyNumberFormat="1" applyFont="1" applyFill="1" applyBorder="1" applyAlignment="1">
      <alignment horizontal="left" vertical="center"/>
    </xf>
    <xf numFmtId="168" fontId="13" fillId="5" borderId="35" xfId="0" applyNumberFormat="1" applyFont="1" applyFill="1" applyBorder="1" applyAlignment="1">
      <alignment horizontal="right" vertical="center"/>
    </xf>
    <xf numFmtId="165" fontId="6" fillId="5" borderId="101" xfId="0" applyNumberFormat="1" applyFont="1" applyFill="1" applyBorder="1" applyAlignment="1">
      <alignment horizontal="right" vertical="center"/>
    </xf>
    <xf numFmtId="165" fontId="6" fillId="5" borderId="9" xfId="0" applyNumberFormat="1" applyFont="1" applyFill="1" applyBorder="1" applyAlignment="1">
      <alignment horizontal="right" vertical="center"/>
    </xf>
    <xf numFmtId="165" fontId="6" fillId="5" borderId="13" xfId="0" applyNumberFormat="1" applyFont="1" applyFill="1" applyBorder="1" applyAlignment="1">
      <alignment horizontal="right" vertical="center"/>
    </xf>
    <xf numFmtId="165" fontId="6" fillId="5" borderId="52" xfId="0" applyNumberFormat="1" applyFont="1" applyFill="1" applyBorder="1" applyAlignment="1">
      <alignment horizontal="right" vertical="center"/>
    </xf>
    <xf numFmtId="165" fontId="6" fillId="5" borderId="107" xfId="0" applyNumberFormat="1" applyFont="1" applyFill="1" applyBorder="1" applyAlignment="1">
      <alignment horizontal="right" vertical="center"/>
    </xf>
    <xf numFmtId="166" fontId="13" fillId="5" borderId="52" xfId="0" applyNumberFormat="1" applyFont="1" applyFill="1" applyBorder="1" applyAlignment="1">
      <alignment horizontal="right" vertical="center"/>
    </xf>
    <xf numFmtId="166" fontId="13" fillId="5" borderId="55" xfId="0" applyNumberFormat="1" applyFont="1" applyFill="1" applyBorder="1" applyAlignment="1">
      <alignment horizontal="right" vertical="center"/>
    </xf>
    <xf numFmtId="167" fontId="13" fillId="5" borderId="91" xfId="0" applyNumberFormat="1" applyFont="1" applyFill="1" applyBorder="1" applyAlignment="1">
      <alignment horizontal="right" vertical="center"/>
    </xf>
    <xf numFmtId="168" fontId="13" fillId="5" borderId="78" xfId="0" applyNumberFormat="1" applyFont="1" applyFill="1" applyBorder="1" applyAlignment="1">
      <alignment horizontal="right" vertical="center"/>
    </xf>
    <xf numFmtId="167" fontId="13" fillId="5" borderId="52" xfId="0" applyNumberFormat="1" applyFont="1" applyFill="1" applyBorder="1" applyAlignment="1">
      <alignment horizontal="right" vertical="center"/>
    </xf>
    <xf numFmtId="168" fontId="13" fillId="5" borderId="92" xfId="0" applyNumberFormat="1" applyFont="1" applyFill="1" applyBorder="1" applyAlignment="1">
      <alignment horizontal="right" vertical="center"/>
    </xf>
    <xf numFmtId="165" fontId="7" fillId="5" borderId="55" xfId="0" applyNumberFormat="1" applyFont="1" applyFill="1" applyBorder="1" applyAlignment="1">
      <alignment horizontal="right" vertical="center"/>
    </xf>
    <xf numFmtId="167" fontId="8" fillId="5" borderId="8" xfId="0" applyNumberFormat="1" applyFont="1" applyFill="1" applyBorder="1" applyAlignment="1">
      <alignment horizontal="right" vertical="center"/>
    </xf>
    <xf numFmtId="167" fontId="13" fillId="5" borderId="29" xfId="0" applyNumberFormat="1" applyFont="1" applyFill="1" applyBorder="1" applyAlignment="1">
      <alignment horizontal="right" vertical="center"/>
    </xf>
    <xf numFmtId="167" fontId="13" fillId="5" borderId="40" xfId="0" applyNumberFormat="1" applyFont="1" applyFill="1" applyBorder="1" applyAlignment="1">
      <alignment horizontal="right" vertical="center"/>
    </xf>
    <xf numFmtId="167" fontId="13" fillId="5" borderId="35" xfId="0" applyNumberFormat="1" applyFont="1" applyFill="1" applyBorder="1" applyAlignment="1">
      <alignment horizontal="right" vertical="center"/>
    </xf>
    <xf numFmtId="167" fontId="13" fillId="5" borderId="24" xfId="0" applyNumberFormat="1" applyFont="1" applyFill="1" applyBorder="1" applyAlignment="1">
      <alignment horizontal="right" vertical="center"/>
    </xf>
    <xf numFmtId="167" fontId="8" fillId="5" borderId="48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19" fillId="0" borderId="0" xfId="0" applyNumberFormat="1" applyFont="1" applyAlignment="1">
      <alignment horizontal="center" vertical="center" textRotation="90" shrinkToFit="1"/>
    </xf>
    <xf numFmtId="166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left" vertical="center" wrapText="1"/>
    </xf>
    <xf numFmtId="167" fontId="7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0" fontId="13" fillId="0" borderId="0" xfId="1" applyFont="1" applyAlignment="1">
      <alignment vertical="center"/>
    </xf>
    <xf numFmtId="3" fontId="13" fillId="0" borderId="0" xfId="6" applyNumberFormat="1" applyFont="1" applyFill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3" fillId="3" borderId="0" xfId="1" applyFont="1" applyFill="1" applyAlignment="1">
      <alignment vertical="center"/>
    </xf>
    <xf numFmtId="0" fontId="13" fillId="3" borderId="0" xfId="1" applyFont="1" applyFill="1" applyAlignment="1">
      <alignment vertical="center" wrapText="1"/>
    </xf>
    <xf numFmtId="3" fontId="13" fillId="3" borderId="0" xfId="6" applyNumberFormat="1" applyFont="1" applyFill="1" applyBorder="1" applyAlignment="1">
      <alignment vertical="center"/>
    </xf>
    <xf numFmtId="49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0" fontId="23" fillId="2" borderId="0" xfId="0" applyFont="1" applyFill="1" applyAlignment="1" applyProtection="1">
      <alignment horizontal="right" vertical="center" wrapText="1"/>
      <protection hidden="1"/>
    </xf>
    <xf numFmtId="0" fontId="12" fillId="4" borderId="93" xfId="0" applyFont="1" applyFill="1" applyBorder="1" applyAlignment="1">
      <alignment horizontal="center" vertical="top"/>
    </xf>
    <xf numFmtId="167" fontId="8" fillId="5" borderId="103" xfId="0" applyNumberFormat="1" applyFont="1" applyFill="1" applyBorder="1" applyAlignment="1">
      <alignment horizontal="right" vertical="center"/>
    </xf>
    <xf numFmtId="167" fontId="13" fillId="5" borderId="102" xfId="0" applyNumberFormat="1" applyFont="1" applyFill="1" applyBorder="1" applyAlignment="1">
      <alignment horizontal="right" vertical="center"/>
    </xf>
    <xf numFmtId="167" fontId="13" fillId="5" borderId="78" xfId="0" applyNumberFormat="1" applyFont="1" applyFill="1" applyBorder="1" applyAlignment="1">
      <alignment horizontal="right" vertical="center"/>
    </xf>
    <xf numFmtId="167" fontId="13" fillId="5" borderId="55" xfId="0" applyNumberFormat="1" applyFont="1" applyFill="1" applyBorder="1" applyAlignment="1">
      <alignment horizontal="right" vertical="center"/>
    </xf>
    <xf numFmtId="167" fontId="8" fillId="5" borderId="49" xfId="0" applyNumberFormat="1" applyFont="1" applyFill="1" applyBorder="1" applyAlignment="1">
      <alignment horizontal="right" vertical="center"/>
    </xf>
    <xf numFmtId="165" fontId="8" fillId="5" borderId="46" xfId="0" applyNumberFormat="1" applyFont="1" applyFill="1" applyBorder="1" applyAlignment="1">
      <alignment horizontal="right" vertical="center"/>
    </xf>
    <xf numFmtId="165" fontId="13" fillId="5" borderId="11" xfId="0" applyNumberFormat="1" applyFont="1" applyFill="1" applyBorder="1" applyAlignment="1">
      <alignment horizontal="right" vertical="center"/>
    </xf>
    <xf numFmtId="165" fontId="13" fillId="5" borderId="0" xfId="0" applyNumberFormat="1" applyFont="1" applyFill="1" applyAlignment="1">
      <alignment horizontal="right" vertical="center"/>
    </xf>
    <xf numFmtId="165" fontId="8" fillId="5" borderId="27" xfId="0" applyNumberFormat="1" applyFont="1" applyFill="1" applyBorder="1" applyAlignment="1">
      <alignment horizontal="right" vertical="center"/>
    </xf>
    <xf numFmtId="165" fontId="13" fillId="5" borderId="16" xfId="0" applyNumberFormat="1" applyFont="1" applyFill="1" applyBorder="1" applyAlignment="1">
      <alignment horizontal="right" vertical="center"/>
    </xf>
    <xf numFmtId="165" fontId="13" fillId="5" borderId="79" xfId="0" applyNumberFormat="1" applyFont="1" applyFill="1" applyBorder="1" applyAlignment="1">
      <alignment horizontal="right" vertical="center"/>
    </xf>
    <xf numFmtId="164" fontId="8" fillId="5" borderId="46" xfId="0" applyNumberFormat="1" applyFont="1" applyFill="1" applyBorder="1" applyAlignment="1">
      <alignment horizontal="right" vertical="center"/>
    </xf>
    <xf numFmtId="164" fontId="13" fillId="5" borderId="11" xfId="0" applyNumberFormat="1" applyFont="1" applyFill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 vertical="center"/>
    </xf>
    <xf numFmtId="164" fontId="8" fillId="5" borderId="27" xfId="0" applyNumberFormat="1" applyFont="1" applyFill="1" applyBorder="1" applyAlignment="1">
      <alignment horizontal="right" vertical="center"/>
    </xf>
    <xf numFmtId="164" fontId="13" fillId="5" borderId="16" xfId="0" applyNumberFormat="1" applyFont="1" applyFill="1" applyBorder="1" applyAlignment="1">
      <alignment horizontal="right" vertical="center"/>
    </xf>
    <xf numFmtId="164" fontId="13" fillId="5" borderId="79" xfId="0" applyNumberFormat="1" applyFont="1" applyFill="1" applyBorder="1" applyAlignment="1">
      <alignment horizontal="right" vertical="center"/>
    </xf>
    <xf numFmtId="167" fontId="7" fillId="5" borderId="81" xfId="0" applyNumberFormat="1" applyFont="1" applyFill="1" applyBorder="1" applyAlignment="1" applyProtection="1">
      <alignment horizontal="right" vertical="center"/>
      <protection locked="0"/>
    </xf>
    <xf numFmtId="167" fontId="7" fillId="5" borderId="108" xfId="0" applyNumberFormat="1" applyFont="1" applyFill="1" applyBorder="1" applyAlignment="1" applyProtection="1">
      <alignment horizontal="right" vertical="center"/>
      <protection locked="0"/>
    </xf>
    <xf numFmtId="166" fontId="7" fillId="5" borderId="24" xfId="0" applyNumberFormat="1" applyFont="1" applyFill="1" applyBorder="1" applyAlignment="1" applyProtection="1">
      <alignment horizontal="right" vertical="center"/>
      <protection locked="0"/>
    </xf>
    <xf numFmtId="166" fontId="7" fillId="5" borderId="55" xfId="0" applyNumberFormat="1" applyFont="1" applyFill="1" applyBorder="1" applyAlignment="1" applyProtection="1">
      <alignment horizontal="right" vertical="center"/>
      <protection locked="0"/>
    </xf>
    <xf numFmtId="165" fontId="13" fillId="5" borderId="68" xfId="0" applyNumberFormat="1" applyFont="1" applyFill="1" applyBorder="1" applyAlignment="1">
      <alignment horizontal="right" vertical="center"/>
    </xf>
    <xf numFmtId="165" fontId="13" fillId="5" borderId="69" xfId="0" applyNumberFormat="1" applyFont="1" applyFill="1" applyBorder="1" applyAlignment="1">
      <alignment horizontal="right" vertical="center"/>
    </xf>
    <xf numFmtId="165" fontId="8" fillId="4" borderId="110" xfId="0" applyNumberFormat="1" applyFont="1" applyFill="1" applyBorder="1" applyAlignment="1">
      <alignment horizontal="centerContinuous" vertical="center"/>
    </xf>
    <xf numFmtId="0" fontId="13" fillId="0" borderId="0" xfId="1" applyFont="1" applyAlignment="1">
      <alignment horizontal="left" vertical="center"/>
    </xf>
    <xf numFmtId="165" fontId="8" fillId="4" borderId="109" xfId="0" applyNumberFormat="1" applyFont="1" applyFill="1" applyBorder="1" applyAlignment="1">
      <alignment horizontal="centerContinuous" vertical="center"/>
    </xf>
    <xf numFmtId="165" fontId="8" fillId="4" borderId="111" xfId="0" applyNumberFormat="1" applyFont="1" applyFill="1" applyBorder="1" applyAlignment="1">
      <alignment horizontal="centerContinuous" vertical="center"/>
    </xf>
    <xf numFmtId="0" fontId="6" fillId="3" borderId="0" xfId="5" applyFont="1" applyFill="1" applyAlignment="1">
      <alignment vertical="center"/>
    </xf>
    <xf numFmtId="0" fontId="6" fillId="3" borderId="4" xfId="5" applyFont="1" applyFill="1" applyBorder="1" applyAlignment="1">
      <alignment vertical="center"/>
    </xf>
    <xf numFmtId="49" fontId="6" fillId="4" borderId="5" xfId="5" applyNumberFormat="1" applyFont="1" applyFill="1" applyBorder="1" applyAlignment="1">
      <alignment vertical="center"/>
    </xf>
    <xf numFmtId="49" fontId="6" fillId="4" borderId="6" xfId="5" applyNumberFormat="1" applyFont="1" applyFill="1" applyBorder="1" applyAlignment="1">
      <alignment horizontal="left" vertical="center"/>
    </xf>
    <xf numFmtId="49" fontId="6" fillId="4" borderId="7" xfId="5" applyNumberFormat="1" applyFont="1" applyFill="1" applyBorder="1" applyAlignment="1">
      <alignment horizontal="left" vertical="center"/>
    </xf>
    <xf numFmtId="165" fontId="6" fillId="5" borderId="8" xfId="5" applyNumberFormat="1" applyFont="1" applyFill="1" applyBorder="1" applyAlignment="1">
      <alignment horizontal="right" vertical="center"/>
    </xf>
    <xf numFmtId="165" fontId="6" fillId="5" borderId="103" xfId="5" applyNumberFormat="1" applyFont="1" applyFill="1" applyBorder="1" applyAlignment="1">
      <alignment horizontal="right" vertical="center"/>
    </xf>
    <xf numFmtId="0" fontId="12" fillId="4" borderId="130" xfId="0" applyFont="1" applyFill="1" applyBorder="1" applyAlignment="1">
      <alignment horizontal="center" vertical="top"/>
    </xf>
    <xf numFmtId="165" fontId="8" fillId="5" borderId="131" xfId="0" applyNumberFormat="1" applyFont="1" applyFill="1" applyBorder="1" applyAlignment="1">
      <alignment horizontal="right" vertical="center"/>
    </xf>
    <xf numFmtId="165" fontId="13" fillId="5" borderId="132" xfId="0" applyNumberFormat="1" applyFont="1" applyFill="1" applyBorder="1" applyAlignment="1">
      <alignment horizontal="right" vertical="center"/>
    </xf>
    <xf numFmtId="165" fontId="13" fillId="5" borderId="133" xfId="0" applyNumberFormat="1" applyFont="1" applyFill="1" applyBorder="1" applyAlignment="1">
      <alignment horizontal="right" vertical="center"/>
    </xf>
    <xf numFmtId="165" fontId="13" fillId="5" borderId="134" xfId="0" applyNumberFormat="1" applyFont="1" applyFill="1" applyBorder="1" applyAlignment="1">
      <alignment horizontal="right" vertical="center"/>
    </xf>
    <xf numFmtId="165" fontId="13" fillId="5" borderId="135" xfId="0" applyNumberFormat="1" applyFont="1" applyFill="1" applyBorder="1" applyAlignment="1">
      <alignment horizontal="right" vertical="center"/>
    </xf>
    <xf numFmtId="165" fontId="13" fillId="5" borderId="136" xfId="0" applyNumberFormat="1" applyFont="1" applyFill="1" applyBorder="1" applyAlignment="1">
      <alignment horizontal="right" vertical="center"/>
    </xf>
    <xf numFmtId="165" fontId="8" fillId="5" borderId="137" xfId="5" applyNumberFormat="1" applyFont="1" applyFill="1" applyBorder="1" applyAlignment="1">
      <alignment horizontal="right" vertical="center"/>
    </xf>
    <xf numFmtId="165" fontId="8" fillId="5" borderId="131" xfId="5" applyNumberFormat="1" applyFont="1" applyFill="1" applyBorder="1" applyAlignment="1">
      <alignment horizontal="right" vertical="center"/>
    </xf>
    <xf numFmtId="165" fontId="13" fillId="5" borderId="132" xfId="5" applyNumberFormat="1" applyFont="1" applyFill="1" applyBorder="1" applyAlignment="1">
      <alignment horizontal="right" vertical="center"/>
    </xf>
    <xf numFmtId="165" fontId="8" fillId="5" borderId="138" xfId="5" applyNumberFormat="1" applyFont="1" applyFill="1" applyBorder="1" applyAlignment="1">
      <alignment horizontal="right" vertical="center"/>
    </xf>
    <xf numFmtId="165" fontId="13" fillId="5" borderId="139" xfId="5" applyNumberFormat="1" applyFont="1" applyFill="1" applyBorder="1" applyAlignment="1">
      <alignment horizontal="right" vertical="center"/>
    </xf>
    <xf numFmtId="165" fontId="13" fillId="5" borderId="140" xfId="0" applyNumberFormat="1" applyFont="1" applyFill="1" applyBorder="1" applyAlignment="1">
      <alignment horizontal="right" vertical="center"/>
    </xf>
    <xf numFmtId="165" fontId="13" fillId="5" borderId="141" xfId="0" applyNumberFormat="1" applyFont="1" applyFill="1" applyBorder="1" applyAlignment="1">
      <alignment horizontal="right" vertical="center"/>
    </xf>
    <xf numFmtId="165" fontId="13" fillId="5" borderId="142" xfId="0" applyNumberFormat="1" applyFont="1" applyFill="1" applyBorder="1" applyAlignment="1">
      <alignment horizontal="right" vertical="center"/>
    </xf>
    <xf numFmtId="165" fontId="8" fillId="5" borderId="138" xfId="0" applyNumberFormat="1" applyFont="1" applyFill="1" applyBorder="1" applyAlignment="1">
      <alignment horizontal="right" vertical="center"/>
    </xf>
    <xf numFmtId="165" fontId="6" fillId="5" borderId="138" xfId="0" applyNumberFormat="1" applyFont="1" applyFill="1" applyBorder="1" applyAlignment="1">
      <alignment horizontal="right" vertical="center"/>
    </xf>
    <xf numFmtId="165" fontId="6" fillId="5" borderId="141" xfId="0" applyNumberFormat="1" applyFont="1" applyFill="1" applyBorder="1" applyAlignment="1">
      <alignment horizontal="right" vertical="center"/>
    </xf>
    <xf numFmtId="165" fontId="13" fillId="5" borderId="4" xfId="0" applyNumberFormat="1" applyFont="1" applyFill="1" applyBorder="1" applyAlignment="1">
      <alignment horizontal="right" vertical="center"/>
    </xf>
    <xf numFmtId="165" fontId="8" fillId="5" borderId="132" xfId="0" applyNumberFormat="1" applyFont="1" applyFill="1" applyBorder="1" applyAlignment="1">
      <alignment horizontal="right" vertical="center"/>
    </xf>
    <xf numFmtId="165" fontId="8" fillId="4" borderId="65" xfId="0" applyNumberFormat="1" applyFont="1" applyFill="1" applyBorder="1" applyAlignment="1">
      <alignment horizontal="centerContinuous" vertical="center"/>
    </xf>
    <xf numFmtId="164" fontId="8" fillId="5" borderId="138" xfId="0" applyNumberFormat="1" applyFont="1" applyFill="1" applyBorder="1" applyAlignment="1">
      <alignment horizontal="right" vertical="center"/>
    </xf>
    <xf numFmtId="164" fontId="8" fillId="5" borderId="132" xfId="0" applyNumberFormat="1" applyFont="1" applyFill="1" applyBorder="1" applyAlignment="1">
      <alignment horizontal="right" vertical="center"/>
    </xf>
    <xf numFmtId="167" fontId="8" fillId="5" borderId="131" xfId="0" applyNumberFormat="1" applyFont="1" applyFill="1" applyBorder="1" applyAlignment="1">
      <alignment horizontal="right" vertical="center"/>
    </xf>
    <xf numFmtId="167" fontId="13" fillId="5" borderId="132" xfId="0" applyNumberFormat="1" applyFont="1" applyFill="1" applyBorder="1" applyAlignment="1">
      <alignment horizontal="right" vertical="center"/>
    </xf>
    <xf numFmtId="167" fontId="13" fillId="5" borderId="141" xfId="0" applyNumberFormat="1" applyFont="1" applyFill="1" applyBorder="1" applyAlignment="1">
      <alignment horizontal="right" vertical="center"/>
    </xf>
    <xf numFmtId="167" fontId="13" fillId="5" borderId="133" xfId="0" applyNumberFormat="1" applyFont="1" applyFill="1" applyBorder="1" applyAlignment="1">
      <alignment horizontal="right" vertical="center"/>
    </xf>
    <xf numFmtId="167" fontId="13" fillId="5" borderId="142" xfId="0" applyNumberFormat="1" applyFont="1" applyFill="1" applyBorder="1" applyAlignment="1">
      <alignment horizontal="right" vertical="center"/>
    </xf>
    <xf numFmtId="167" fontId="13" fillId="5" borderId="136" xfId="0" applyNumberFormat="1" applyFont="1" applyFill="1" applyBorder="1" applyAlignment="1">
      <alignment horizontal="right" vertical="center"/>
    </xf>
    <xf numFmtId="167" fontId="8" fillId="5" borderId="138" xfId="0" applyNumberFormat="1" applyFont="1" applyFill="1" applyBorder="1" applyAlignment="1">
      <alignment horizontal="right" vertical="center"/>
    </xf>
    <xf numFmtId="165" fontId="6" fillId="5" borderId="131" xfId="5" applyNumberFormat="1" applyFont="1" applyFill="1" applyBorder="1" applyAlignment="1">
      <alignment horizontal="right" vertical="center"/>
    </xf>
    <xf numFmtId="165" fontId="8" fillId="5" borderId="137" xfId="0" applyNumberFormat="1" applyFont="1" applyFill="1" applyBorder="1" applyAlignment="1">
      <alignment horizontal="right" vertical="center"/>
    </xf>
    <xf numFmtId="165" fontId="13" fillId="5" borderId="139" xfId="0" applyNumberFormat="1" applyFont="1" applyFill="1" applyBorder="1" applyAlignment="1">
      <alignment horizontal="right" vertical="center"/>
    </xf>
    <xf numFmtId="170" fontId="6" fillId="5" borderId="49" xfId="0" applyNumberFormat="1" applyFont="1" applyFill="1" applyBorder="1" applyAlignment="1">
      <alignment horizontal="right" vertical="center"/>
    </xf>
    <xf numFmtId="170" fontId="6" fillId="5" borderId="48" xfId="0" applyNumberFormat="1" applyFont="1" applyFill="1" applyBorder="1" applyAlignment="1">
      <alignment horizontal="right" vertical="center"/>
    </xf>
    <xf numFmtId="170" fontId="7" fillId="5" borderId="104" xfId="0" applyNumberFormat="1" applyFont="1" applyFill="1" applyBorder="1" applyAlignment="1">
      <alignment horizontal="right" vertical="center"/>
    </xf>
    <xf numFmtId="170" fontId="7" fillId="5" borderId="73" xfId="0" applyNumberFormat="1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center" vertical="top"/>
    </xf>
    <xf numFmtId="169" fontId="6" fillId="5" borderId="66" xfId="0" applyNumberFormat="1" applyFont="1" applyFill="1" applyBorder="1" applyAlignment="1">
      <alignment horizontal="right" vertical="center"/>
    </xf>
    <xf numFmtId="169" fontId="7" fillId="5" borderId="38" xfId="0" applyNumberFormat="1" applyFont="1" applyFill="1" applyBorder="1" applyAlignment="1">
      <alignment horizontal="right" vertical="center"/>
    </xf>
    <xf numFmtId="167" fontId="7" fillId="5" borderId="143" xfId="0" applyNumberFormat="1" applyFont="1" applyFill="1" applyBorder="1" applyAlignment="1" applyProtection="1">
      <alignment horizontal="right" vertical="center"/>
      <protection locked="0"/>
    </xf>
    <xf numFmtId="166" fontId="7" fillId="5" borderId="136" xfId="0" applyNumberFormat="1" applyFont="1" applyFill="1" applyBorder="1" applyAlignment="1" applyProtection="1">
      <alignment horizontal="right" vertical="center"/>
      <protection locked="0"/>
    </xf>
    <xf numFmtId="0" fontId="18" fillId="4" borderId="89" xfId="0" applyFont="1" applyFill="1" applyBorder="1" applyAlignment="1">
      <alignment horizontal="centerContinuous" vertical="center"/>
    </xf>
    <xf numFmtId="0" fontId="18" fillId="4" borderId="90" xfId="0" applyFont="1" applyFill="1" applyBorder="1" applyAlignment="1">
      <alignment horizontal="centerContinuous" vertical="center"/>
    </xf>
    <xf numFmtId="169" fontId="6" fillId="5" borderId="68" xfId="0" applyNumberFormat="1" applyFont="1" applyFill="1" applyBorder="1" applyAlignment="1">
      <alignment horizontal="right" vertical="center"/>
    </xf>
    <xf numFmtId="169" fontId="7" fillId="5" borderId="71" xfId="0" applyNumberFormat="1" applyFont="1" applyFill="1" applyBorder="1" applyAlignment="1">
      <alignment horizontal="right" vertical="center"/>
    </xf>
    <xf numFmtId="165" fontId="6" fillId="4" borderId="90" xfId="0" applyNumberFormat="1" applyFont="1" applyFill="1" applyBorder="1" applyAlignment="1">
      <alignment horizontal="centerContinuous" vertical="center"/>
    </xf>
    <xf numFmtId="166" fontId="13" fillId="5" borderId="141" xfId="0" applyNumberFormat="1" applyFont="1" applyFill="1" applyBorder="1" applyAlignment="1">
      <alignment horizontal="right" vertical="center"/>
    </xf>
    <xf numFmtId="166" fontId="13" fillId="5" borderId="136" xfId="0" applyNumberFormat="1" applyFont="1" applyFill="1" applyBorder="1" applyAlignment="1">
      <alignment horizontal="right" vertical="center"/>
    </xf>
    <xf numFmtId="167" fontId="13" fillId="5" borderId="141" xfId="0" applyNumberFormat="1" applyFont="1" applyFill="1" applyBorder="1" applyAlignment="1" applyProtection="1">
      <alignment horizontal="right" vertical="center"/>
      <protection locked="0"/>
    </xf>
    <xf numFmtId="168" fontId="13" fillId="5" borderId="142" xfId="0" applyNumberFormat="1" applyFont="1" applyFill="1" applyBorder="1" applyAlignment="1">
      <alignment horizontal="right" vertical="center"/>
    </xf>
    <xf numFmtId="168" fontId="13" fillId="5" borderId="135" xfId="0" applyNumberFormat="1" applyFont="1" applyFill="1" applyBorder="1" applyAlignment="1">
      <alignment horizontal="right" vertical="center"/>
    </xf>
    <xf numFmtId="165" fontId="7" fillId="5" borderId="136" xfId="0" applyNumberFormat="1" applyFont="1" applyFill="1" applyBorder="1" applyAlignment="1">
      <alignment horizontal="right" vertical="center"/>
    </xf>
    <xf numFmtId="49" fontId="8" fillId="4" borderId="89" xfId="0" applyNumberFormat="1" applyFont="1" applyFill="1" applyBorder="1" applyAlignment="1">
      <alignment horizontal="centerContinuous" vertical="center"/>
    </xf>
    <xf numFmtId="49" fontId="8" fillId="4" borderId="90" xfId="0" applyNumberFormat="1" applyFont="1" applyFill="1" applyBorder="1" applyAlignment="1">
      <alignment horizontal="centerContinuous" vertical="center"/>
    </xf>
    <xf numFmtId="3" fontId="13" fillId="0" borderId="0" xfId="1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4" fillId="4" borderId="0" xfId="0" applyFont="1" applyFill="1" applyAlignment="1">
      <alignment vertical="center"/>
    </xf>
    <xf numFmtId="0" fontId="24" fillId="0" borderId="0" xfId="0" quotePrefix="1" applyFont="1" applyAlignment="1">
      <alignment vertical="top"/>
    </xf>
    <xf numFmtId="49" fontId="24" fillId="0" borderId="0" xfId="0" applyNumberFormat="1" applyFont="1" applyAlignment="1">
      <alignment vertical="top"/>
    </xf>
    <xf numFmtId="0" fontId="25" fillId="3" borderId="0" xfId="0" applyFont="1" applyFill="1" applyAlignment="1">
      <alignment vertical="center"/>
    </xf>
    <xf numFmtId="0" fontId="13" fillId="0" borderId="2" xfId="0" applyFont="1" applyBorder="1" applyAlignment="1">
      <alignment vertical="center"/>
    </xf>
    <xf numFmtId="49" fontId="13" fillId="0" borderId="2" xfId="0" applyNumberFormat="1" applyFont="1" applyBorder="1" applyAlignment="1">
      <alignment vertical="center"/>
    </xf>
    <xf numFmtId="49" fontId="25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19" xfId="0" applyFont="1" applyFill="1" applyBorder="1" applyAlignment="1">
      <alignment vertical="center"/>
    </xf>
    <xf numFmtId="49" fontId="13" fillId="4" borderId="31" xfId="2" applyNumberFormat="1" applyFont="1" applyFill="1" applyBorder="1" applyAlignment="1">
      <alignment vertical="center"/>
    </xf>
    <xf numFmtId="49" fontId="13" fillId="4" borderId="52" xfId="2" applyNumberFormat="1" applyFont="1" applyFill="1" applyBorder="1" applyAlignment="1">
      <alignment horizontal="left" vertical="center"/>
    </xf>
    <xf numFmtId="49" fontId="13" fillId="4" borderId="11" xfId="2" applyNumberFormat="1" applyFont="1" applyFill="1" applyBorder="1" applyAlignment="1">
      <alignment horizontal="left" vertical="center"/>
    </xf>
    <xf numFmtId="49" fontId="13" fillId="4" borderId="11" xfId="0" applyNumberFormat="1" applyFont="1" applyFill="1" applyBorder="1" applyAlignment="1">
      <alignment horizontal="right" vertical="center"/>
    </xf>
    <xf numFmtId="49" fontId="13" fillId="4" borderId="12" xfId="0" applyNumberFormat="1" applyFont="1" applyFill="1" applyBorder="1" applyAlignment="1">
      <alignment horizontal="left" vertical="center"/>
    </xf>
    <xf numFmtId="49" fontId="13" fillId="4" borderId="19" xfId="2" applyNumberFormat="1" applyFont="1" applyFill="1" applyBorder="1" applyAlignment="1">
      <alignment vertical="center"/>
    </xf>
    <xf numFmtId="49" fontId="13" fillId="4" borderId="92" xfId="2" applyNumberFormat="1" applyFont="1" applyFill="1" applyBorder="1" applyAlignment="1">
      <alignment horizontal="left" vertical="center"/>
    </xf>
    <xf numFmtId="49" fontId="13" fillId="4" borderId="82" xfId="2" applyNumberFormat="1" applyFont="1" applyFill="1" applyBorder="1" applyAlignment="1">
      <alignment horizontal="left" vertical="center"/>
    </xf>
    <xf numFmtId="49" fontId="13" fillId="4" borderId="0" xfId="0" applyNumberFormat="1" applyFont="1" applyFill="1" applyAlignment="1">
      <alignment horizontal="right" vertical="center"/>
    </xf>
    <xf numFmtId="49" fontId="13" fillId="4" borderId="54" xfId="0" applyNumberFormat="1" applyFont="1" applyFill="1" applyBorder="1" applyAlignment="1">
      <alignment horizontal="left" vertical="center"/>
    </xf>
    <xf numFmtId="49" fontId="8" fillId="4" borderId="26" xfId="2" applyNumberFormat="1" applyFont="1" applyFill="1" applyBorder="1" applyAlignment="1">
      <alignment vertical="center"/>
    </xf>
    <xf numFmtId="49" fontId="8" fillId="4" borderId="27" xfId="2" applyNumberFormat="1" applyFont="1" applyFill="1" applyBorder="1" applyAlignment="1">
      <alignment horizontal="left" vertical="center"/>
    </xf>
    <xf numFmtId="49" fontId="13" fillId="4" borderId="91" xfId="2" applyNumberFormat="1" applyFont="1" applyFill="1" applyBorder="1" applyAlignment="1">
      <alignment horizontal="left" vertical="center"/>
    </xf>
    <xf numFmtId="49" fontId="13" fillId="4" borderId="16" xfId="2" applyNumberFormat="1" applyFont="1" applyFill="1" applyBorder="1" applyAlignment="1">
      <alignment horizontal="left" vertical="center"/>
    </xf>
    <xf numFmtId="49" fontId="13" fillId="4" borderId="16" xfId="0" applyNumberFormat="1" applyFont="1" applyFill="1" applyBorder="1" applyAlignment="1">
      <alignment horizontal="right" vertical="center"/>
    </xf>
    <xf numFmtId="49" fontId="13" fillId="4" borderId="17" xfId="0" applyNumberFormat="1" applyFont="1" applyFill="1" applyBorder="1" applyAlignment="1">
      <alignment horizontal="left" vertical="center"/>
    </xf>
    <xf numFmtId="49" fontId="13" fillId="4" borderId="32" xfId="2" applyNumberFormat="1" applyFont="1" applyFill="1" applyBorder="1" applyAlignment="1">
      <alignment vertical="center"/>
    </xf>
    <xf numFmtId="49" fontId="13" fillId="4" borderId="33" xfId="2" applyNumberFormat="1" applyFont="1" applyFill="1" applyBorder="1" applyAlignment="1">
      <alignment horizontal="left" vertical="center"/>
    </xf>
    <xf numFmtId="164" fontId="13" fillId="3" borderId="0" xfId="6" applyNumberFormat="1" applyFont="1" applyFill="1" applyAlignment="1" applyProtection="1">
      <alignment vertical="center"/>
    </xf>
    <xf numFmtId="49" fontId="13" fillId="4" borderId="23" xfId="2" applyNumberFormat="1" applyFont="1" applyFill="1" applyBorder="1" applyAlignment="1">
      <alignment vertical="center"/>
    </xf>
    <xf numFmtId="49" fontId="13" fillId="4" borderId="79" xfId="2" applyNumberFormat="1" applyFont="1" applyFill="1" applyBorder="1" applyAlignment="1">
      <alignment horizontal="left" vertical="center"/>
    </xf>
    <xf numFmtId="49" fontId="13" fillId="4" borderId="2" xfId="0" applyNumberFormat="1" applyFont="1" applyFill="1" applyBorder="1" applyAlignment="1">
      <alignment horizontal="right" vertical="center"/>
    </xf>
    <xf numFmtId="49" fontId="13" fillId="4" borderId="62" xfId="0" applyNumberFormat="1" applyFont="1" applyFill="1" applyBorder="1" applyAlignment="1">
      <alignment horizontal="left" vertical="center"/>
    </xf>
    <xf numFmtId="0" fontId="27" fillId="0" borderId="25" xfId="0" applyFont="1" applyBorder="1"/>
    <xf numFmtId="0" fontId="28" fillId="0" borderId="25" xfId="0" applyFont="1" applyBorder="1"/>
    <xf numFmtId="0" fontId="28" fillId="0" borderId="25" xfId="0" applyFont="1" applyBorder="1" applyAlignment="1">
      <alignment horizontal="right"/>
    </xf>
    <xf numFmtId="0" fontId="29" fillId="0" borderId="0" xfId="0" applyFont="1" applyAlignment="1">
      <alignment horizontal="center" vertical="top"/>
    </xf>
    <xf numFmtId="165" fontId="13" fillId="5" borderId="61" xfId="0" applyNumberFormat="1" applyFont="1" applyFill="1" applyBorder="1" applyAlignment="1">
      <alignment horizontal="right" vertical="center"/>
    </xf>
    <xf numFmtId="166" fontId="13" fillId="5" borderId="53" xfId="0" applyNumberFormat="1" applyFont="1" applyFill="1" applyBorder="1" applyAlignment="1">
      <alignment horizontal="right" vertical="center"/>
    </xf>
    <xf numFmtId="166" fontId="13" fillId="5" borderId="56" xfId="0" applyNumberFormat="1" applyFont="1" applyFill="1" applyBorder="1" applyAlignment="1">
      <alignment horizontal="right" vertical="center"/>
    </xf>
    <xf numFmtId="167" fontId="13" fillId="5" borderId="144" xfId="0" applyNumberFormat="1" applyFont="1" applyFill="1" applyBorder="1" applyAlignment="1" applyProtection="1">
      <alignment horizontal="right" vertical="center"/>
      <protection locked="0"/>
    </xf>
    <xf numFmtId="168" fontId="13" fillId="5" borderId="61" xfId="0" applyNumberFormat="1" applyFont="1" applyFill="1" applyBorder="1" applyAlignment="1">
      <alignment horizontal="right" vertical="center"/>
    </xf>
    <xf numFmtId="168" fontId="13" fillId="5" borderId="56" xfId="0" applyNumberFormat="1" applyFont="1" applyFill="1" applyBorder="1" applyAlignment="1">
      <alignment horizontal="right" vertical="center"/>
    </xf>
    <xf numFmtId="165" fontId="6" fillId="5" borderId="50" xfId="0" applyNumberFormat="1" applyFont="1" applyFill="1" applyBorder="1" applyAlignment="1">
      <alignment horizontal="right" vertical="center"/>
    </xf>
    <xf numFmtId="165" fontId="6" fillId="5" borderId="53" xfId="0" applyNumberFormat="1" applyFont="1" applyFill="1" applyBorder="1" applyAlignment="1">
      <alignment horizontal="right" vertical="center"/>
    </xf>
    <xf numFmtId="165" fontId="7" fillId="5" borderId="56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49" fontId="7" fillId="4" borderId="149" xfId="0" applyNumberFormat="1" applyFont="1" applyFill="1" applyBorder="1" applyAlignment="1">
      <alignment horizontal="left" vertical="center"/>
    </xf>
    <xf numFmtId="49" fontId="7" fillId="4" borderId="66" xfId="0" applyNumberFormat="1" applyFont="1" applyFill="1" applyBorder="1" applyAlignment="1">
      <alignment horizontal="left" vertical="center"/>
    </xf>
    <xf numFmtId="49" fontId="7" fillId="4" borderId="66" xfId="0" applyNumberFormat="1" applyFont="1" applyFill="1" applyBorder="1" applyAlignment="1">
      <alignment horizontal="right" vertical="center"/>
    </xf>
    <xf numFmtId="49" fontId="7" fillId="4" borderId="67" xfId="0" applyNumberFormat="1" applyFont="1" applyFill="1" applyBorder="1" applyAlignment="1">
      <alignment horizontal="left" vertical="center"/>
    </xf>
    <xf numFmtId="165" fontId="8" fillId="5" borderId="68" xfId="0" applyNumberFormat="1" applyFont="1" applyFill="1" applyBorder="1" applyAlignment="1">
      <alignment horizontal="right" vertical="center"/>
    </xf>
    <xf numFmtId="165" fontId="8" fillId="5" borderId="69" xfId="0" applyNumberFormat="1" applyFont="1" applyFill="1" applyBorder="1" applyAlignment="1">
      <alignment horizontal="right" vertical="center"/>
    </xf>
    <xf numFmtId="165" fontId="8" fillId="5" borderId="140" xfId="0" applyNumberFormat="1" applyFont="1" applyFill="1" applyBorder="1" applyAlignment="1">
      <alignment horizontal="right" vertical="center"/>
    </xf>
    <xf numFmtId="0" fontId="30" fillId="0" borderId="25" xfId="0" applyFont="1" applyBorder="1"/>
    <xf numFmtId="165" fontId="13" fillId="5" borderId="36" xfId="0" applyNumberFormat="1" applyFont="1" applyFill="1" applyBorder="1" applyAlignment="1">
      <alignment horizontal="right" vertical="center"/>
    </xf>
    <xf numFmtId="167" fontId="13" fillId="5" borderId="84" xfId="0" applyNumberFormat="1" applyFont="1" applyFill="1" applyBorder="1" applyAlignment="1">
      <alignment horizontal="right" vertical="center"/>
    </xf>
    <xf numFmtId="167" fontId="13" fillId="5" borderId="92" xfId="0" applyNumberFormat="1" applyFont="1" applyFill="1" applyBorder="1" applyAlignment="1">
      <alignment horizontal="right" vertical="center"/>
    </xf>
    <xf numFmtId="167" fontId="13" fillId="5" borderId="135" xfId="0" applyNumberFormat="1" applyFont="1" applyFill="1" applyBorder="1" applyAlignment="1">
      <alignment horizontal="right" vertical="center"/>
    </xf>
    <xf numFmtId="167" fontId="8" fillId="5" borderId="68" xfId="0" applyNumberFormat="1" applyFont="1" applyFill="1" applyBorder="1" applyAlignment="1">
      <alignment horizontal="right" vertical="center"/>
    </xf>
    <xf numFmtId="167" fontId="8" fillId="5" borderId="69" xfId="0" applyNumberFormat="1" applyFont="1" applyFill="1" applyBorder="1" applyAlignment="1">
      <alignment horizontal="right" vertical="center"/>
    </xf>
    <xf numFmtId="167" fontId="8" fillId="5" borderId="140" xfId="0" applyNumberFormat="1" applyFont="1" applyFill="1" applyBorder="1" applyAlignment="1">
      <alignment horizontal="right" vertical="center"/>
    </xf>
    <xf numFmtId="171" fontId="6" fillId="5" borderId="138" xfId="0" applyNumberFormat="1" applyFont="1" applyFill="1" applyBorder="1" applyAlignment="1">
      <alignment horizontal="right" vertical="center"/>
    </xf>
    <xf numFmtId="171" fontId="7" fillId="5" borderId="139" xfId="0" applyNumberFormat="1" applyFont="1" applyFill="1" applyBorder="1" applyAlignment="1">
      <alignment horizontal="right" vertical="center"/>
    </xf>
    <xf numFmtId="171" fontId="6" fillId="5" borderId="48" xfId="0" applyNumberFormat="1" applyFont="1" applyFill="1" applyBorder="1" applyAlignment="1">
      <alignment horizontal="right" vertical="center"/>
    </xf>
    <xf numFmtId="171" fontId="7" fillId="5" borderId="73" xfId="0" applyNumberFormat="1" applyFont="1" applyFill="1" applyBorder="1" applyAlignment="1">
      <alignment horizontal="right" vertical="center"/>
    </xf>
    <xf numFmtId="0" fontId="18" fillId="4" borderId="109" xfId="0" applyFont="1" applyFill="1" applyBorder="1" applyAlignment="1">
      <alignment horizontal="centerContinuous" vertical="center"/>
    </xf>
    <xf numFmtId="0" fontId="18" fillId="4" borderId="111" xfId="0" applyFont="1" applyFill="1" applyBorder="1" applyAlignment="1">
      <alignment horizontal="centerContinuous" vertical="center"/>
    </xf>
    <xf numFmtId="165" fontId="6" fillId="4" borderId="111" xfId="0" applyNumberFormat="1" applyFont="1" applyFill="1" applyBorder="1" applyAlignment="1">
      <alignment horizontal="centerContinuous" vertical="center"/>
    </xf>
    <xf numFmtId="49" fontId="8" fillId="4" borderId="109" xfId="0" applyNumberFormat="1" applyFont="1" applyFill="1" applyBorder="1" applyAlignment="1">
      <alignment horizontal="centerContinuous" vertical="center"/>
    </xf>
    <xf numFmtId="49" fontId="8" fillId="4" borderId="111" xfId="0" applyNumberFormat="1" applyFont="1" applyFill="1" applyBorder="1" applyAlignment="1">
      <alignment horizontal="centerContinuous" vertical="center"/>
    </xf>
    <xf numFmtId="167" fontId="13" fillId="5" borderId="13" xfId="0" applyNumberFormat="1" applyFont="1" applyFill="1" applyBorder="1" applyAlignment="1" applyProtection="1">
      <alignment horizontal="right" vertical="center"/>
      <protection locked="0"/>
    </xf>
    <xf numFmtId="3" fontId="13" fillId="0" borderId="0" xfId="6" applyNumberFormat="1" applyFont="1" applyFill="1" applyBorder="1" applyAlignment="1">
      <alignment horizontal="right" vertical="center"/>
    </xf>
    <xf numFmtId="165" fontId="6" fillId="5" borderId="140" xfId="0" applyNumberFormat="1" applyFont="1" applyFill="1" applyBorder="1" applyAlignment="1">
      <alignment horizontal="right" vertical="center"/>
    </xf>
    <xf numFmtId="165" fontId="7" fillId="5" borderId="140" xfId="0" applyNumberFormat="1" applyFont="1" applyFill="1" applyBorder="1" applyAlignment="1">
      <alignment horizontal="right" vertical="center"/>
    </xf>
    <xf numFmtId="165" fontId="7" fillId="5" borderId="141" xfId="0" applyNumberFormat="1" applyFont="1" applyFill="1" applyBorder="1" applyAlignment="1">
      <alignment horizontal="right" vertical="center"/>
    </xf>
    <xf numFmtId="165" fontId="7" fillId="5" borderId="134" xfId="0" applyNumberFormat="1" applyFont="1" applyFill="1" applyBorder="1" applyAlignment="1">
      <alignment horizontal="right" vertical="center"/>
    </xf>
    <xf numFmtId="165" fontId="7" fillId="5" borderId="135" xfId="0" applyNumberFormat="1" applyFont="1" applyFill="1" applyBorder="1" applyAlignment="1">
      <alignment horizontal="right" vertical="center"/>
    </xf>
    <xf numFmtId="165" fontId="7" fillId="5" borderId="142" xfId="0" applyNumberFormat="1" applyFont="1" applyFill="1" applyBorder="1" applyAlignment="1">
      <alignment horizontal="right" vertical="center"/>
    </xf>
    <xf numFmtId="165" fontId="7" fillId="5" borderId="14" xfId="0" applyNumberFormat="1" applyFont="1" applyFill="1" applyBorder="1" applyAlignment="1">
      <alignment horizontal="right" vertical="center"/>
    </xf>
    <xf numFmtId="165" fontId="7" fillId="5" borderId="107" xfId="0" applyNumberFormat="1" applyFont="1" applyFill="1" applyBorder="1" applyAlignment="1">
      <alignment horizontal="right" vertical="center"/>
    </xf>
    <xf numFmtId="165" fontId="7" fillId="5" borderId="132" xfId="0" applyNumberFormat="1" applyFont="1" applyFill="1" applyBorder="1" applyAlignment="1">
      <alignment horizontal="right" vertical="center"/>
    </xf>
    <xf numFmtId="165" fontId="7" fillId="5" borderId="133" xfId="0" applyNumberFormat="1" applyFont="1" applyFill="1" applyBorder="1" applyAlignment="1">
      <alignment horizontal="right" vertical="center"/>
    </xf>
    <xf numFmtId="165" fontId="7" fillId="5" borderId="4" xfId="0" applyNumberFormat="1" applyFont="1" applyFill="1" applyBorder="1" applyAlignment="1">
      <alignment horizontal="right" vertical="center"/>
    </xf>
    <xf numFmtId="164" fontId="7" fillId="5" borderId="141" xfId="0" applyNumberFormat="1" applyFont="1" applyFill="1" applyBorder="1" applyAlignment="1">
      <alignment horizontal="right" vertical="center"/>
    </xf>
    <xf numFmtId="164" fontId="7" fillId="5" borderId="4" xfId="0" applyNumberFormat="1" applyFont="1" applyFill="1" applyBorder="1" applyAlignment="1">
      <alignment horizontal="right" vertical="center"/>
    </xf>
    <xf numFmtId="164" fontId="7" fillId="5" borderId="133" xfId="0" applyNumberFormat="1" applyFont="1" applyFill="1" applyBorder="1" applyAlignment="1">
      <alignment horizontal="right" vertical="center"/>
    </xf>
    <xf numFmtId="164" fontId="7" fillId="5" borderId="136" xfId="0" applyNumberFormat="1" applyFont="1" applyFill="1" applyBorder="1" applyAlignment="1">
      <alignment horizontal="right" vertical="center"/>
    </xf>
    <xf numFmtId="165" fontId="7" fillId="5" borderId="74" xfId="0" applyNumberFormat="1" applyFont="1" applyFill="1" applyBorder="1" applyAlignment="1">
      <alignment horizontal="right" vertical="center"/>
    </xf>
    <xf numFmtId="165" fontId="7" fillId="5" borderId="30" xfId="0" applyNumberFormat="1" applyFont="1" applyFill="1" applyBorder="1" applyAlignment="1">
      <alignment horizontal="right" vertical="center"/>
    </xf>
    <xf numFmtId="49" fontId="7" fillId="4" borderId="150" xfId="0" applyNumberFormat="1" applyFont="1" applyFill="1" applyBorder="1" applyAlignment="1">
      <alignment vertical="center"/>
    </xf>
    <xf numFmtId="49" fontId="7" fillId="4" borderId="128" xfId="0" applyNumberFormat="1" applyFont="1" applyFill="1" applyBorder="1" applyAlignment="1">
      <alignment horizontal="left" vertical="center"/>
    </xf>
    <xf numFmtId="49" fontId="7" fillId="4" borderId="128" xfId="0" applyNumberFormat="1" applyFont="1" applyFill="1" applyBorder="1" applyAlignment="1">
      <alignment horizontal="right" vertical="center"/>
    </xf>
    <xf numFmtId="49" fontId="7" fillId="4" borderId="151" xfId="0" applyNumberFormat="1" applyFont="1" applyFill="1" applyBorder="1" applyAlignment="1">
      <alignment horizontal="left" vertical="center"/>
    </xf>
    <xf numFmtId="165" fontId="7" fillId="5" borderId="41" xfId="0" applyNumberFormat="1" applyFont="1" applyFill="1" applyBorder="1" applyAlignment="1">
      <alignment horizontal="right" vertical="center"/>
    </xf>
    <xf numFmtId="165" fontId="7" fillId="5" borderId="40" xfId="0" applyNumberFormat="1" applyFont="1" applyFill="1" applyBorder="1" applyAlignment="1">
      <alignment horizontal="right" vertical="center"/>
    </xf>
    <xf numFmtId="164" fontId="7" fillId="5" borderId="13" xfId="0" applyNumberFormat="1" applyFont="1" applyFill="1" applyBorder="1" applyAlignment="1">
      <alignment horizontal="right" vertical="center"/>
    </xf>
    <xf numFmtId="164" fontId="7" fillId="5" borderId="41" xfId="0" applyNumberFormat="1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right" vertical="center"/>
    </xf>
    <xf numFmtId="164" fontId="7" fillId="5" borderId="24" xfId="0" applyNumberFormat="1" applyFont="1" applyFill="1" applyBorder="1" applyAlignment="1">
      <alignment horizontal="right" vertical="center"/>
    </xf>
    <xf numFmtId="49" fontId="19" fillId="4" borderId="145" xfId="0" applyNumberFormat="1" applyFont="1" applyFill="1" applyBorder="1" applyAlignment="1">
      <alignment horizontal="center" vertical="center" textRotation="90" shrinkToFit="1"/>
    </xf>
    <xf numFmtId="0" fontId="22" fillId="4" borderId="121" xfId="0" applyFont="1" applyFill="1" applyBorder="1" applyAlignment="1">
      <alignment horizontal="center" vertical="center" textRotation="90" shrinkToFit="1"/>
    </xf>
    <xf numFmtId="0" fontId="22" fillId="4" borderId="147" xfId="0" applyFont="1" applyFill="1" applyBorder="1" applyAlignment="1">
      <alignment horizontal="center" vertical="center" textRotation="90" shrinkToFit="1"/>
    </xf>
    <xf numFmtId="49" fontId="19" fillId="4" borderId="146" xfId="0" applyNumberFormat="1" applyFont="1" applyFill="1" applyBorder="1" applyAlignment="1">
      <alignment horizontal="center" vertical="center" textRotation="90" shrinkToFit="1"/>
    </xf>
    <xf numFmtId="49" fontId="19" fillId="4" borderId="148" xfId="0" applyNumberFormat="1" applyFont="1" applyFill="1" applyBorder="1" applyAlignment="1">
      <alignment horizontal="center" vertical="center" textRotation="90" shrinkToFit="1"/>
    </xf>
    <xf numFmtId="49" fontId="6" fillId="4" borderId="114" xfId="0" applyNumberFormat="1" applyFont="1" applyFill="1" applyBorder="1" applyAlignment="1">
      <alignment horizontal="center" vertical="center" wrapText="1"/>
    </xf>
    <xf numFmtId="49" fontId="6" fillId="4" borderId="25" xfId="0" applyNumberFormat="1" applyFont="1" applyFill="1" applyBorder="1" applyAlignment="1">
      <alignment horizontal="center" vertical="center" wrapText="1"/>
    </xf>
    <xf numFmtId="49" fontId="6" fillId="4" borderId="115" xfId="0" applyNumberFormat="1" applyFont="1" applyFill="1" applyBorder="1" applyAlignment="1">
      <alignment horizontal="center" vertical="center" wrapText="1"/>
    </xf>
    <xf numFmtId="49" fontId="6" fillId="4" borderId="19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54" xfId="0" applyNumberFormat="1" applyFont="1" applyFill="1" applyBorder="1" applyAlignment="1">
      <alignment horizontal="center" vertical="center" wrapText="1"/>
    </xf>
    <xf numFmtId="49" fontId="6" fillId="4" borderId="116" xfId="0" applyNumberFormat="1" applyFont="1" applyFill="1" applyBorder="1" applyAlignment="1">
      <alignment horizontal="center" vertical="center" wrapText="1"/>
    </xf>
    <xf numFmtId="49" fontId="6" fillId="4" borderId="96" xfId="0" applyNumberFormat="1" applyFont="1" applyFill="1" applyBorder="1" applyAlignment="1">
      <alignment horizontal="center" vertical="center" wrapText="1"/>
    </xf>
    <xf numFmtId="49" fontId="6" fillId="4" borderId="117" xfId="0" applyNumberFormat="1" applyFont="1" applyFill="1" applyBorder="1" applyAlignment="1">
      <alignment horizontal="center" vertical="center" wrapText="1"/>
    </xf>
    <xf numFmtId="0" fontId="6" fillId="4" borderId="129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13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118" xfId="0" applyFont="1" applyFill="1" applyBorder="1" applyAlignment="1">
      <alignment horizontal="center"/>
    </xf>
    <xf numFmtId="0" fontId="6" fillId="4" borderId="93" xfId="0" applyFont="1" applyFill="1" applyBorder="1" applyAlignment="1">
      <alignment horizontal="center"/>
    </xf>
    <xf numFmtId="49" fontId="6" fillId="4" borderId="114" xfId="5" applyNumberFormat="1" applyFont="1" applyFill="1" applyBorder="1" applyAlignment="1">
      <alignment horizontal="center" vertical="center" wrapText="1"/>
    </xf>
    <xf numFmtId="49" fontId="6" fillId="4" borderId="25" xfId="5" applyNumberFormat="1" applyFont="1" applyFill="1" applyBorder="1" applyAlignment="1">
      <alignment horizontal="center" vertical="center" wrapText="1"/>
    </xf>
    <xf numFmtId="49" fontId="6" fillId="4" borderId="115" xfId="5" applyNumberFormat="1" applyFont="1" applyFill="1" applyBorder="1" applyAlignment="1">
      <alignment horizontal="center" vertical="center" wrapText="1"/>
    </xf>
    <xf numFmtId="49" fontId="6" fillId="4" borderId="19" xfId="5" applyNumberFormat="1" applyFont="1" applyFill="1" applyBorder="1" applyAlignment="1">
      <alignment horizontal="center" vertical="center" wrapText="1"/>
    </xf>
    <xf numFmtId="49" fontId="6" fillId="4" borderId="0" xfId="5" applyNumberFormat="1" applyFont="1" applyFill="1" applyAlignment="1">
      <alignment horizontal="center" vertical="center" wrapText="1"/>
    </xf>
    <xf numFmtId="49" fontId="6" fillId="4" borderId="54" xfId="5" applyNumberFormat="1" applyFont="1" applyFill="1" applyBorder="1" applyAlignment="1">
      <alignment horizontal="center" vertical="center" wrapText="1"/>
    </xf>
    <xf numFmtId="49" fontId="6" fillId="4" borderId="116" xfId="5" applyNumberFormat="1" applyFont="1" applyFill="1" applyBorder="1" applyAlignment="1">
      <alignment horizontal="center" vertical="center" wrapText="1"/>
    </xf>
    <xf numFmtId="49" fontId="6" fillId="4" borderId="96" xfId="5" applyNumberFormat="1" applyFont="1" applyFill="1" applyBorder="1" applyAlignment="1">
      <alignment horizontal="center" vertical="center" wrapText="1"/>
    </xf>
    <xf numFmtId="49" fontId="6" fillId="4" borderId="117" xfId="5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49" fontId="19" fillId="4" borderId="121" xfId="0" applyNumberFormat="1" applyFont="1" applyFill="1" applyBorder="1" applyAlignment="1">
      <alignment horizontal="center" vertical="center" textRotation="90" shrinkToFit="1"/>
    </xf>
    <xf numFmtId="49" fontId="19" fillId="4" borderId="95" xfId="0" applyNumberFormat="1" applyFont="1" applyFill="1" applyBorder="1" applyAlignment="1">
      <alignment horizontal="center" vertical="center" textRotation="90" shrinkToFit="1"/>
    </xf>
    <xf numFmtId="0" fontId="22" fillId="4" borderId="119" xfId="0" applyFont="1" applyFill="1" applyBorder="1" applyAlignment="1">
      <alignment horizontal="center" vertical="center" textRotation="90" shrinkToFit="1"/>
    </xf>
    <xf numFmtId="49" fontId="14" fillId="4" borderId="121" xfId="0" applyNumberFormat="1" applyFont="1" applyFill="1" applyBorder="1" applyAlignment="1">
      <alignment horizontal="center" vertical="center" textRotation="90" shrinkToFit="1"/>
    </xf>
    <xf numFmtId="0" fontId="0" fillId="0" borderId="121" xfId="0" applyBorder="1" applyAlignment="1">
      <alignment horizontal="center" vertical="center" textRotation="90" shrinkToFit="1"/>
    </xf>
    <xf numFmtId="0" fontId="0" fillId="0" borderId="122" xfId="0" applyBorder="1" applyAlignment="1">
      <alignment horizontal="center" vertical="center" textRotation="90" shrinkToFit="1"/>
    </xf>
    <xf numFmtId="0" fontId="15" fillId="0" borderId="0" xfId="0" applyFont="1" applyAlignment="1">
      <alignment horizontal="left" vertical="top"/>
    </xf>
    <xf numFmtId="49" fontId="14" fillId="4" borderId="0" xfId="0" applyNumberFormat="1" applyFont="1" applyFill="1" applyAlignment="1">
      <alignment horizontal="center" vertical="center" textRotation="90" shrinkToFit="1"/>
    </xf>
    <xf numFmtId="0" fontId="27" fillId="0" borderId="0" xfId="4" applyFont="1" applyAlignment="1">
      <alignment horizontal="left" vertical="top" wrapText="1"/>
    </xf>
    <xf numFmtId="0" fontId="8" fillId="4" borderId="113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27" fillId="0" borderId="0" xfId="4" applyFont="1" applyAlignment="1">
      <alignment horizontal="left" vertical="top"/>
    </xf>
    <xf numFmtId="49" fontId="14" fillId="4" borderId="86" xfId="2" applyNumberFormat="1" applyFont="1" applyFill="1" applyBorder="1" applyAlignment="1">
      <alignment horizontal="center" vertical="center" textRotation="90" shrinkToFit="1"/>
    </xf>
    <xf numFmtId="49" fontId="14" fillId="4" borderId="120" xfId="2" applyNumberFormat="1" applyFont="1" applyFill="1" applyBorder="1" applyAlignment="1">
      <alignment horizontal="center" vertical="center" textRotation="90" shrinkToFit="1"/>
    </xf>
    <xf numFmtId="0" fontId="8" fillId="4" borderId="118" xfId="0" applyFont="1" applyFill="1" applyBorder="1" applyAlignment="1">
      <alignment horizontal="center"/>
    </xf>
    <xf numFmtId="0" fontId="8" fillId="4" borderId="93" xfId="0" applyFont="1" applyFill="1" applyBorder="1" applyAlignment="1">
      <alignment horizontal="center"/>
    </xf>
    <xf numFmtId="0" fontId="8" fillId="4" borderId="124" xfId="0" applyFont="1" applyFill="1" applyBorder="1" applyAlignment="1">
      <alignment horizontal="center"/>
    </xf>
    <xf numFmtId="0" fontId="8" fillId="4" borderId="94" xfId="0" applyFont="1" applyFill="1" applyBorder="1" applyAlignment="1">
      <alignment horizontal="center"/>
    </xf>
    <xf numFmtId="49" fontId="8" fillId="4" borderId="125" xfId="0" applyNumberFormat="1" applyFont="1" applyFill="1" applyBorder="1" applyAlignment="1">
      <alignment horizontal="center" vertical="center" wrapText="1"/>
    </xf>
    <xf numFmtId="49" fontId="8" fillId="4" borderId="126" xfId="0" applyNumberFormat="1" applyFont="1" applyFill="1" applyBorder="1" applyAlignment="1">
      <alignment horizontal="center" vertical="center" wrapText="1"/>
    </xf>
    <xf numFmtId="49" fontId="8" fillId="4" borderId="127" xfId="0" applyNumberFormat="1" applyFont="1" applyFill="1" applyBorder="1" applyAlignment="1">
      <alignment horizontal="center" vertical="center" wrapText="1"/>
    </xf>
    <xf numFmtId="49" fontId="8" fillId="4" borderId="97" xfId="0" applyNumberFormat="1" applyFont="1" applyFill="1" applyBorder="1" applyAlignment="1">
      <alignment horizontal="center" vertical="center" wrapText="1"/>
    </xf>
    <xf numFmtId="49" fontId="8" fillId="4" borderId="98" xfId="0" applyNumberFormat="1" applyFont="1" applyFill="1" applyBorder="1" applyAlignment="1">
      <alignment horizontal="center" vertical="center" wrapText="1"/>
    </xf>
    <xf numFmtId="49" fontId="8" fillId="4" borderId="99" xfId="0" applyNumberFormat="1" applyFont="1" applyFill="1" applyBorder="1" applyAlignment="1">
      <alignment horizontal="center" vertical="center" wrapText="1"/>
    </xf>
    <xf numFmtId="0" fontId="8" fillId="4" borderId="129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49" fontId="14" fillId="4" borderId="119" xfId="2" applyNumberFormat="1" applyFont="1" applyFill="1" applyBorder="1" applyAlignment="1">
      <alignment horizontal="center" vertical="center" textRotation="90" shrinkToFit="1"/>
    </xf>
    <xf numFmtId="0" fontId="27" fillId="0" borderId="0" xfId="3" applyFont="1" applyAlignment="1">
      <alignment horizontal="left" vertical="top" wrapText="1"/>
    </xf>
    <xf numFmtId="49" fontId="14" fillId="4" borderId="123" xfId="2" applyNumberFormat="1" applyFont="1" applyFill="1" applyBorder="1" applyAlignment="1">
      <alignment horizontal="center" vertical="center" textRotation="90" shrinkToFi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5" fillId="0" borderId="0" xfId="0" applyFont="1" applyAlignment="1" applyProtection="1">
      <alignment horizontal="left" vertical="top" wrapText="1"/>
      <protection locked="0"/>
    </xf>
    <xf numFmtId="49" fontId="19" fillId="4" borderId="120" xfId="0" applyNumberFormat="1" applyFont="1" applyFill="1" applyBorder="1" applyAlignment="1">
      <alignment horizontal="center" vertical="center" textRotation="90" shrinkToFit="1"/>
    </xf>
    <xf numFmtId="49" fontId="19" fillId="4" borderId="112" xfId="0" applyNumberFormat="1" applyFont="1" applyFill="1" applyBorder="1" applyAlignment="1">
      <alignment horizontal="center" vertical="center" textRotation="90" shrinkToFit="1"/>
    </xf>
    <xf numFmtId="49" fontId="19" fillId="4" borderId="119" xfId="0" applyNumberFormat="1" applyFont="1" applyFill="1" applyBorder="1" applyAlignment="1">
      <alignment horizontal="center" vertical="center" textRotation="90" shrinkToFit="1"/>
    </xf>
    <xf numFmtId="49" fontId="7" fillId="4" borderId="33" xfId="0" applyNumberFormat="1" applyFont="1" applyFill="1" applyBorder="1" applyAlignment="1">
      <alignment horizontal="left" vertical="center" wrapText="1"/>
    </xf>
    <xf numFmtId="49" fontId="7" fillId="4" borderId="128" xfId="0" applyNumberFormat="1" applyFont="1" applyFill="1" applyBorder="1" applyAlignment="1">
      <alignment horizontal="left" vertical="center" wrapText="1"/>
    </xf>
    <xf numFmtId="0" fontId="6" fillId="4" borderId="124" xfId="0" applyFont="1" applyFill="1" applyBorder="1" applyAlignment="1">
      <alignment horizontal="center"/>
    </xf>
    <xf numFmtId="0" fontId="6" fillId="4" borderId="94" xfId="0" applyFont="1" applyFill="1" applyBorder="1" applyAlignment="1">
      <alignment horizontal="center"/>
    </xf>
    <xf numFmtId="0" fontId="31" fillId="2" borderId="0" xfId="0" applyFont="1" applyFill="1" applyAlignment="1" applyProtection="1">
      <alignment horizontal="left" vertical="center"/>
      <protection hidden="1"/>
    </xf>
  </cellXfs>
  <cellStyles count="7">
    <cellStyle name="Normální" xfId="0" builtinId="0"/>
    <cellStyle name="normální_11_ZdravPostiz06_PC" xfId="1" xr:uid="{00000000-0005-0000-0000-000001000000}"/>
    <cellStyle name="normální_konzervatore_07" xfId="2" xr:uid="{00000000-0005-0000-0000-000002000000}"/>
    <cellStyle name="normální_Vyv_b5_1" xfId="3" xr:uid="{00000000-0005-0000-0000-000003000000}"/>
    <cellStyle name="normální_Vyv_b5_2" xfId="4" xr:uid="{00000000-0005-0000-0000-000004000000}"/>
    <cellStyle name="normální_Vyv_b5_4" xfId="5" xr:uid="{00000000-0005-0000-0000-000005000000}"/>
    <cellStyle name="Procenta" xfId="6" builtinId="5"/>
  </cellStyles>
  <dxfs count="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716B124A-C4F6-4540-93F5-946092F6244E}"/>
  </tableStyles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6/relationships/attachedToolbars" Target="attachedToolbars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2115458582094E-2"/>
          <c:y val="7.5842696629213488E-2"/>
          <c:w val="0.81607149588301831"/>
          <c:h val="0.7162921348314607"/>
        </c:manualLayout>
      </c:layout>
      <c:areaChart>
        <c:grouping val="stacked"/>
        <c:varyColors val="0"/>
        <c:ser>
          <c:idx val="2"/>
          <c:order val="2"/>
          <c:tx>
            <c:strRef>
              <c:f>'GB1'!$J$15</c:f>
              <c:strCache>
                <c:ptCount val="1"/>
                <c:pt idx="0">
                  <c:v>žáci 6leté vzdělávání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'GB1'!$K$12:$U$12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'GB1'!$K$15:$U$15</c:f>
              <c:numCache>
                <c:formatCode>General</c:formatCode>
                <c:ptCount val="11"/>
                <c:pt idx="0">
                  <c:v>2783</c:v>
                </c:pt>
                <c:pt idx="1">
                  <c:v>2880</c:v>
                </c:pt>
                <c:pt idx="2">
                  <c:v>2892</c:v>
                </c:pt>
                <c:pt idx="3">
                  <c:v>2915</c:v>
                </c:pt>
                <c:pt idx="4">
                  <c:v>2822</c:v>
                </c:pt>
                <c:pt idx="5">
                  <c:v>2902</c:v>
                </c:pt>
                <c:pt idx="6">
                  <c:v>2893</c:v>
                </c:pt>
                <c:pt idx="7">
                  <c:v>2978</c:v>
                </c:pt>
                <c:pt idx="8">
                  <c:v>3033</c:v>
                </c:pt>
                <c:pt idx="9">
                  <c:v>3086</c:v>
                </c:pt>
                <c:pt idx="10">
                  <c:v>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A-4871-8308-05BFBE79B037}"/>
            </c:ext>
          </c:extLst>
        </c:ser>
        <c:ser>
          <c:idx val="3"/>
          <c:order val="3"/>
          <c:tx>
            <c:strRef>
              <c:f>'GB1'!$J$16</c:f>
              <c:strCache>
                <c:ptCount val="1"/>
                <c:pt idx="0">
                  <c:v>žáci 8leté vzdělávání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'GB1'!$K$12:$U$12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'GB1'!$K$16:$U$16</c:f>
              <c:numCache>
                <c:formatCode>General</c:formatCode>
                <c:ptCount val="11"/>
                <c:pt idx="0">
                  <c:v>528</c:v>
                </c:pt>
                <c:pt idx="1">
                  <c:v>515</c:v>
                </c:pt>
                <c:pt idx="2">
                  <c:v>526</c:v>
                </c:pt>
                <c:pt idx="3">
                  <c:v>549</c:v>
                </c:pt>
                <c:pt idx="4">
                  <c:v>601</c:v>
                </c:pt>
                <c:pt idx="5">
                  <c:v>598</c:v>
                </c:pt>
                <c:pt idx="6">
                  <c:v>602</c:v>
                </c:pt>
                <c:pt idx="7">
                  <c:v>591</c:v>
                </c:pt>
                <c:pt idx="8">
                  <c:v>579</c:v>
                </c:pt>
                <c:pt idx="9">
                  <c:v>600</c:v>
                </c:pt>
                <c:pt idx="10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A-4871-8308-05BFBE79B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871840"/>
        <c:axId val="-692873472"/>
      </c:areaChart>
      <c:barChart>
        <c:barDir val="col"/>
        <c:grouping val="stacked"/>
        <c:varyColors val="0"/>
        <c:ser>
          <c:idx val="1"/>
          <c:order val="0"/>
          <c:tx>
            <c:strRef>
              <c:f>'GB1'!$J$13</c:f>
              <c:strCache>
                <c:ptCount val="1"/>
                <c:pt idx="0">
                  <c:v>nově přijatí do 1. ročníku na 6 a 7leté vzdělávání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'GB1'!$K$12:$U$12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'GB1'!$K$13:$U$13</c:f>
              <c:numCache>
                <c:formatCode>General</c:formatCode>
                <c:ptCount val="11"/>
                <c:pt idx="0">
                  <c:v>518</c:v>
                </c:pt>
                <c:pt idx="1">
                  <c:v>575</c:v>
                </c:pt>
                <c:pt idx="2">
                  <c:v>526</c:v>
                </c:pt>
                <c:pt idx="3">
                  <c:v>540</c:v>
                </c:pt>
                <c:pt idx="4">
                  <c:v>499</c:v>
                </c:pt>
                <c:pt idx="5">
                  <c:v>547</c:v>
                </c:pt>
                <c:pt idx="6">
                  <c:v>543</c:v>
                </c:pt>
                <c:pt idx="7">
                  <c:v>579</c:v>
                </c:pt>
                <c:pt idx="8">
                  <c:v>539</c:v>
                </c:pt>
                <c:pt idx="9">
                  <c:v>573</c:v>
                </c:pt>
                <c:pt idx="10">
                  <c:v>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A-4871-8308-05BFBE79B037}"/>
            </c:ext>
          </c:extLst>
        </c:ser>
        <c:ser>
          <c:idx val="0"/>
          <c:order val="1"/>
          <c:tx>
            <c:strRef>
              <c:f>'GB1'!$J$14</c:f>
              <c:strCache>
                <c:ptCount val="1"/>
                <c:pt idx="0">
                  <c:v>nově přijatí do 1. ročníku na 8leté vzdělávání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'GB1'!$K$12:$U$12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'GB1'!$K$14:$U$14</c:f>
              <c:numCache>
                <c:formatCode>General</c:formatCode>
                <c:ptCount val="11"/>
                <c:pt idx="0">
                  <c:v>67</c:v>
                </c:pt>
                <c:pt idx="1">
                  <c:v>62</c:v>
                </c:pt>
                <c:pt idx="2">
                  <c:v>70</c:v>
                </c:pt>
                <c:pt idx="3">
                  <c:v>78</c:v>
                </c:pt>
                <c:pt idx="4">
                  <c:v>89</c:v>
                </c:pt>
                <c:pt idx="5">
                  <c:v>89</c:v>
                </c:pt>
                <c:pt idx="6">
                  <c:v>83</c:v>
                </c:pt>
                <c:pt idx="7">
                  <c:v>86</c:v>
                </c:pt>
                <c:pt idx="8">
                  <c:v>73</c:v>
                </c:pt>
                <c:pt idx="9">
                  <c:v>81</c:v>
                </c:pt>
                <c:pt idx="1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AA-4871-8308-05BFBE79B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92874016"/>
        <c:axId val="-692866944"/>
      </c:barChart>
      <c:catAx>
        <c:axId val="-69287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6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92866944"/>
        <c:scaling>
          <c:orientation val="minMax"/>
          <c:max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nově přijatí</a:t>
                </a:r>
              </a:p>
            </c:rich>
          </c:tx>
          <c:layout>
            <c:manualLayout>
              <c:xMode val="edge"/>
              <c:yMode val="edge"/>
              <c:x val="1.1853493833466656E-2"/>
              <c:y val="0.34831442679834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74016"/>
        <c:crosses val="autoZero"/>
        <c:crossBetween val="between"/>
      </c:valAx>
      <c:catAx>
        <c:axId val="-692871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2873472"/>
        <c:crosses val="autoZero"/>
        <c:auto val="0"/>
        <c:lblAlgn val="ctr"/>
        <c:lblOffset val="100"/>
        <c:noMultiLvlLbl val="0"/>
      </c:catAx>
      <c:valAx>
        <c:axId val="-692873472"/>
        <c:scaling>
          <c:orientation val="minMax"/>
          <c:max val="400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žáci</a:t>
                </a:r>
              </a:p>
            </c:rich>
          </c:tx>
          <c:layout>
            <c:manualLayout>
              <c:xMode val="edge"/>
              <c:yMode val="edge"/>
              <c:x val="0.9633625356194"/>
              <c:y val="0.404494268724883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71840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14188804208043E-2"/>
          <c:y val="0.87123070153396776"/>
          <c:w val="0.83042264911843144"/>
          <c:h val="0.120171918114457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2115458582094E-2"/>
          <c:y val="7.6056442639253194E-2"/>
          <c:w val="0.81772796655963953"/>
          <c:h val="0.71267703658263171"/>
        </c:manualLayout>
      </c:layout>
      <c:areaChart>
        <c:grouping val="stacked"/>
        <c:varyColors val="0"/>
        <c:ser>
          <c:idx val="2"/>
          <c:order val="2"/>
          <c:tx>
            <c:strRef>
              <c:f>'GB1'!$J$22</c:f>
              <c:strCache>
                <c:ptCount val="1"/>
                <c:pt idx="0">
                  <c:v>žáci 6leté vzdělávání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'GB1'!$K$19:$U$19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'GB1'!$K$22:$U$22</c:f>
              <c:numCache>
                <c:formatCode>General</c:formatCode>
                <c:ptCount val="11"/>
                <c:pt idx="0">
                  <c:v>2783</c:v>
                </c:pt>
                <c:pt idx="1">
                  <c:v>2880</c:v>
                </c:pt>
                <c:pt idx="2">
                  <c:v>2892</c:v>
                </c:pt>
                <c:pt idx="3">
                  <c:v>2915</c:v>
                </c:pt>
                <c:pt idx="4">
                  <c:v>2822</c:v>
                </c:pt>
                <c:pt idx="5">
                  <c:v>2902</c:v>
                </c:pt>
                <c:pt idx="6">
                  <c:v>2893</c:v>
                </c:pt>
                <c:pt idx="7">
                  <c:v>2978</c:v>
                </c:pt>
                <c:pt idx="8">
                  <c:v>3033</c:v>
                </c:pt>
                <c:pt idx="9">
                  <c:v>3086</c:v>
                </c:pt>
                <c:pt idx="10">
                  <c:v>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7-40EE-A49B-EE32E542634C}"/>
            </c:ext>
          </c:extLst>
        </c:ser>
        <c:ser>
          <c:idx val="3"/>
          <c:order val="3"/>
          <c:tx>
            <c:strRef>
              <c:f>'GB1'!$J$23</c:f>
              <c:strCache>
                <c:ptCount val="1"/>
                <c:pt idx="0">
                  <c:v>žáci 8leté vzdělávání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'GB1'!$K$19:$U$19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'GB1'!$K$23:$U$23</c:f>
              <c:numCache>
                <c:formatCode>General</c:formatCode>
                <c:ptCount val="11"/>
                <c:pt idx="0">
                  <c:v>528</c:v>
                </c:pt>
                <c:pt idx="1">
                  <c:v>515</c:v>
                </c:pt>
                <c:pt idx="2">
                  <c:v>526</c:v>
                </c:pt>
                <c:pt idx="3">
                  <c:v>549</c:v>
                </c:pt>
                <c:pt idx="4">
                  <c:v>601</c:v>
                </c:pt>
                <c:pt idx="5">
                  <c:v>598</c:v>
                </c:pt>
                <c:pt idx="6">
                  <c:v>602</c:v>
                </c:pt>
                <c:pt idx="7">
                  <c:v>591</c:v>
                </c:pt>
                <c:pt idx="8">
                  <c:v>579</c:v>
                </c:pt>
                <c:pt idx="9">
                  <c:v>600</c:v>
                </c:pt>
                <c:pt idx="10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7-40EE-A49B-EE32E542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871296"/>
        <c:axId val="-692861504"/>
      </c:areaChart>
      <c:barChart>
        <c:barDir val="col"/>
        <c:grouping val="stacked"/>
        <c:varyColors val="0"/>
        <c:ser>
          <c:idx val="1"/>
          <c:order val="0"/>
          <c:tx>
            <c:strRef>
              <c:f>'GB1'!$J$20</c:f>
              <c:strCache>
                <c:ptCount val="1"/>
                <c:pt idx="0">
                  <c:v>absolventi 6 a 7leté vzdělávání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'GB1'!$K$19:$U$19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'GB1'!$K$20:$U$20</c:f>
              <c:numCache>
                <c:formatCode>#,##0</c:formatCode>
                <c:ptCount val="11"/>
                <c:pt idx="0">
                  <c:v>300</c:v>
                </c:pt>
                <c:pt idx="1">
                  <c:v>305</c:v>
                </c:pt>
                <c:pt idx="2">
                  <c:v>303</c:v>
                </c:pt>
                <c:pt idx="3">
                  <c:v>323</c:v>
                </c:pt>
                <c:pt idx="4">
                  <c:v>268</c:v>
                </c:pt>
                <c:pt idx="5">
                  <c:v>277</c:v>
                </c:pt>
                <c:pt idx="6">
                  <c:v>297</c:v>
                </c:pt>
                <c:pt idx="7">
                  <c:v>278</c:v>
                </c:pt>
                <c:pt idx="8">
                  <c:v>315</c:v>
                </c:pt>
                <c:pt idx="9">
                  <c:v>315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7-40EE-A49B-EE32E542634C}"/>
            </c:ext>
          </c:extLst>
        </c:ser>
        <c:ser>
          <c:idx val="0"/>
          <c:order val="1"/>
          <c:tx>
            <c:strRef>
              <c:f>'GB1'!$J$21</c:f>
              <c:strCache>
                <c:ptCount val="1"/>
                <c:pt idx="0">
                  <c:v>absolventi 8leté vzdělávání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75075917887213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37-430F-A56A-B6B08693FF6C}"/>
                </c:ext>
              </c:extLst>
            </c:dLbl>
            <c:dLbl>
              <c:idx val="1"/>
              <c:layout>
                <c:manualLayout>
                  <c:x val="0"/>
                  <c:y val="-4.32722367487325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37-430F-A56A-B6B08693FF6C}"/>
                </c:ext>
              </c:extLst>
            </c:dLbl>
            <c:dLbl>
              <c:idx val="4"/>
              <c:layout>
                <c:manualLayout>
                  <c:x val="-5.9011545694693373E-17"/>
                  <c:y val="-4.38450571861475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37-430F-A56A-B6B08693FF6C}"/>
                </c:ext>
              </c:extLst>
            </c:dLbl>
            <c:dLbl>
              <c:idx val="5"/>
              <c:layout>
                <c:manualLayout>
                  <c:x val="0"/>
                  <c:y val="-4.24197188321111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37-430F-A56A-B6B08693FF6C}"/>
                </c:ext>
              </c:extLst>
            </c:dLbl>
            <c:dLbl>
              <c:idx val="7"/>
              <c:layout>
                <c:manualLayout>
                  <c:x val="-1.1802309138938675E-16"/>
                  <c:y val="-4.29925392695260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37-430F-A56A-B6B08693FF6C}"/>
                </c:ext>
              </c:extLst>
            </c:dLbl>
            <c:dLbl>
              <c:idx val="8"/>
              <c:layout>
                <c:manualLayout>
                  <c:x val="0"/>
                  <c:y val="-4.0358268496793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37-430F-A56A-B6B08693FF6C}"/>
                </c:ext>
              </c:extLst>
            </c:dLbl>
            <c:dLbl>
              <c:idx val="9"/>
              <c:layout>
                <c:manualLayout>
                  <c:x val="0"/>
                  <c:y val="-4.27761333341858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37-430F-A56A-B6B08693FF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'GB1'!$K$19:$U$19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'GB1'!$K$21:$U$21</c:f>
              <c:numCache>
                <c:formatCode>#,##0</c:formatCode>
                <c:ptCount val="11"/>
                <c:pt idx="0">
                  <c:v>39</c:v>
                </c:pt>
                <c:pt idx="1">
                  <c:v>57</c:v>
                </c:pt>
                <c:pt idx="2">
                  <c:v>30</c:v>
                </c:pt>
                <c:pt idx="3">
                  <c:v>30</c:v>
                </c:pt>
                <c:pt idx="4">
                  <c:v>44</c:v>
                </c:pt>
                <c:pt idx="5">
                  <c:v>48</c:v>
                </c:pt>
                <c:pt idx="6">
                  <c:v>31</c:v>
                </c:pt>
                <c:pt idx="7">
                  <c:v>35</c:v>
                </c:pt>
                <c:pt idx="8">
                  <c:v>31</c:v>
                </c:pt>
                <c:pt idx="9">
                  <c:v>47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F7-40EE-A49B-EE32E542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92859872"/>
        <c:axId val="-692869664"/>
      </c:barChart>
      <c:catAx>
        <c:axId val="-69285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9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92869664"/>
        <c:scaling>
          <c:orientation val="minMax"/>
          <c:max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absolventi</a:t>
                </a:r>
              </a:p>
            </c:rich>
          </c:tx>
          <c:layout>
            <c:manualLayout>
              <c:xMode val="edge"/>
              <c:yMode val="edge"/>
              <c:x val="5.3878699679063983E-3"/>
              <c:y val="0.36056378545902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59872"/>
        <c:crosses val="autoZero"/>
        <c:crossBetween val="between"/>
      </c:valAx>
      <c:catAx>
        <c:axId val="-69287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2861504"/>
        <c:crosses val="autoZero"/>
        <c:auto val="0"/>
        <c:lblAlgn val="ctr"/>
        <c:lblOffset val="100"/>
        <c:noMultiLvlLbl val="0"/>
      </c:catAx>
      <c:valAx>
        <c:axId val="-692861504"/>
        <c:scaling>
          <c:orientation val="minMax"/>
          <c:max val="400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žáci</a:t>
                </a:r>
              </a:p>
            </c:rich>
          </c:tx>
          <c:layout>
            <c:manualLayout>
              <c:xMode val="edge"/>
              <c:yMode val="edge"/>
              <c:x val="0.96875053409021561"/>
              <c:y val="0.416901997419814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71296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6418584039894233E-2"/>
          <c:y val="0.87491356475164006"/>
          <c:w val="0.81945344874915438"/>
          <c:h val="0.12207595871511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</a:t>
            </a:r>
            <a:r>
              <a:rPr lang="cs-CZ" sz="1000" b="1" baseline="30000"/>
              <a:t>1)</a:t>
            </a:r>
            <a:r>
              <a:rPr lang="cs-CZ" sz="1000" b="1"/>
              <a:t> </a:t>
            </a:r>
          </a:p>
        </c:rich>
      </c:tx>
      <c:layout>
        <c:manualLayout>
          <c:xMode val="edge"/>
          <c:yMode val="edge"/>
          <c:x val="0.46857980297589152"/>
          <c:y val="1.80506186726659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7607801068274"/>
          <c:y val="0.15884504534677724"/>
          <c:w val="0.80762268466026188"/>
          <c:h val="0.59927903471738686"/>
        </c:manualLayout>
      </c:layout>
      <c:areaChart>
        <c:grouping val="stacked"/>
        <c:varyColors val="0"/>
        <c:ser>
          <c:idx val="0"/>
          <c:order val="1"/>
          <c:tx>
            <c:strRef>
              <c:f>'GB2'!$J$18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'GB2'!$K$16:$U$16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'GB2'!$K$18:$U$18</c:f>
              <c:numCache>
                <c:formatCode>#\ ##0_ ;[Red]\-#\ ##0\ ;\–\ </c:formatCode>
                <c:ptCount val="11"/>
                <c:pt idx="0">
                  <c:v>29377.451189275667</c:v>
                </c:pt>
                <c:pt idx="1">
                  <c:v>27746.083317843659</c:v>
                </c:pt>
                <c:pt idx="2">
                  <c:v>27309.759236611088</c:v>
                </c:pt>
                <c:pt idx="3">
                  <c:v>28022.696578951472</c:v>
                </c:pt>
                <c:pt idx="4">
                  <c:v>29018.519593866517</c:v>
                </c:pt>
                <c:pt idx="5">
                  <c:v>30099.497867480262</c:v>
                </c:pt>
                <c:pt idx="6">
                  <c:v>31663.591178101553</c:v>
                </c:pt>
                <c:pt idx="7">
                  <c:v>34300.94966761634</c:v>
                </c:pt>
                <c:pt idx="8">
                  <c:v>38180.911037244994</c:v>
                </c:pt>
                <c:pt idx="9">
                  <c:v>40499.390857570601</c:v>
                </c:pt>
                <c:pt idx="10">
                  <c:v>42192.448509214555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5-4D65-A066-165652A1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870752"/>
        <c:axId val="-692874560"/>
      </c:areaChart>
      <c:barChart>
        <c:barDir val="col"/>
        <c:grouping val="clustered"/>
        <c:varyColors val="0"/>
        <c:ser>
          <c:idx val="1"/>
          <c:order val="0"/>
          <c:tx>
            <c:strRef>
              <c:f>'GB2'!$J$17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'GB2'!$K$16:$U$16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'GB2'!$K$17:$U$17</c:f>
              <c:numCache>
                <c:formatCode>#\ ##0_ ;[Red]\-#\ ##0\ ;\–\ </c:formatCode>
                <c:ptCount val="11"/>
                <c:pt idx="0">
                  <c:v>27849.82372743333</c:v>
                </c:pt>
                <c:pt idx="1">
                  <c:v>27163.415568168941</c:v>
                </c:pt>
                <c:pt idx="2">
                  <c:v>27118.590921954808</c:v>
                </c:pt>
                <c:pt idx="3">
                  <c:v>27938.628489214621</c:v>
                </c:pt>
                <c:pt idx="4">
                  <c:v>29018.519593866517</c:v>
                </c:pt>
                <c:pt idx="5">
                  <c:v>30310.194352552626</c:v>
                </c:pt>
                <c:pt idx="6">
                  <c:v>32645.162504622698</c:v>
                </c:pt>
                <c:pt idx="7">
                  <c:v>36118.9</c:v>
                </c:pt>
                <c:pt idx="8">
                  <c:v>41349.926653336326</c:v>
                </c:pt>
                <c:pt idx="9">
                  <c:v>45278.318978763935</c:v>
                </c:pt>
                <c:pt idx="10">
                  <c:v>48563.508234105953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5-4D65-A066-165652A1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2870752"/>
        <c:axId val="-692874560"/>
      </c:barChart>
      <c:lineChart>
        <c:grouping val="standard"/>
        <c:varyColors val="0"/>
        <c:ser>
          <c:idx val="2"/>
          <c:order val="2"/>
          <c:tx>
            <c:strRef>
              <c:f>'GB2'!$J$19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'GB2'!$K$16:$U$16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'GB2'!$K$19:$U$19</c:f>
              <c:numCache>
                <c:formatCode>#\ ##0_ ;[Red]\-#\ ##0\ ;\–\ </c:formatCode>
                <c:ptCount val="11"/>
                <c:pt idx="0">
                  <c:v>0.89889200000000002</c:v>
                </c:pt>
                <c:pt idx="1">
                  <c:v>0.92353400000000008</c:v>
                </c:pt>
                <c:pt idx="2">
                  <c:v>0.90575300000000003</c:v>
                </c:pt>
                <c:pt idx="3">
                  <c:v>0.92974599999999985</c:v>
                </c:pt>
                <c:pt idx="4">
                  <c:v>0.9385420000000001</c:v>
                </c:pt>
                <c:pt idx="5">
                  <c:v>0.93376699999999979</c:v>
                </c:pt>
                <c:pt idx="6">
                  <c:v>0.9319940000000001</c:v>
                </c:pt>
                <c:pt idx="7">
                  <c:v>0.92274449999999997</c:v>
                </c:pt>
                <c:pt idx="8">
                  <c:v>0.94026089999999996</c:v>
                </c:pt>
                <c:pt idx="9">
                  <c:v>0.96565069999999975</c:v>
                </c:pt>
                <c:pt idx="10">
                  <c:v>0.99465160000000008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15-4D65-A066-165652A1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2863136"/>
        <c:axId val="-692872928"/>
      </c:lineChart>
      <c:catAx>
        <c:axId val="-6928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692874560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692874560"/>
        <c:scaling>
          <c:orientation val="minMax"/>
          <c:max val="50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2295087662778615E-2"/>
              <c:y val="0.245487814023247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692870752"/>
        <c:crosses val="autoZero"/>
        <c:crossBetween val="between"/>
        <c:majorUnit val="4000"/>
      </c:valAx>
      <c:catAx>
        <c:axId val="-692863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2872928"/>
        <c:crossesAt val="0"/>
        <c:auto val="0"/>
        <c:lblAlgn val="ctr"/>
        <c:lblOffset val="100"/>
        <c:noMultiLvlLbl val="0"/>
      </c:catAx>
      <c:valAx>
        <c:axId val="-692872928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628541017210389"/>
              <c:y val="0.184115860517435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692863136"/>
        <c:crosses val="max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719444589247095"/>
          <c:y val="0.89112961454810946"/>
          <c:w val="0.70443001878670275"/>
          <c:h val="9.80416232037888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</a:t>
            </a:r>
          </a:p>
        </c:rich>
      </c:tx>
      <c:layout>
        <c:manualLayout>
          <c:xMode val="edge"/>
          <c:yMode val="edge"/>
          <c:x val="0.45218635806117452"/>
          <c:y val="1.7730344682524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84058583879369E-2"/>
          <c:y val="0.14184446283682001"/>
          <c:w val="0.81641470408706529"/>
          <c:h val="0.61702341334016697"/>
        </c:manualLayout>
      </c:layout>
      <c:areaChart>
        <c:grouping val="stacked"/>
        <c:varyColors val="0"/>
        <c:ser>
          <c:idx val="0"/>
          <c:order val="1"/>
          <c:tx>
            <c:strRef>
              <c:f>'GB2'!$J$12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'GB2'!$K$10:$U$10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'GB2'!$K$12:$U$12</c:f>
              <c:numCache>
                <c:formatCode>#\ ##0_ ;[Red]\-#\ ##0\ ;\–\ </c:formatCode>
                <c:ptCount val="11"/>
                <c:pt idx="0">
                  <c:v>27819.944136282676</c:v>
                </c:pt>
                <c:pt idx="1">
                  <c:v>26392.391726434311</c:v>
                </c:pt>
                <c:pt idx="2">
                  <c:v>25865.621583684013</c:v>
                </c:pt>
                <c:pt idx="3">
                  <c:v>26494.450871161949</c:v>
                </c:pt>
                <c:pt idx="4">
                  <c:v>27444.167433885679</c:v>
                </c:pt>
                <c:pt idx="5">
                  <c:v>28363.559763391084</c:v>
                </c:pt>
                <c:pt idx="6">
                  <c:v>29951.492295922242</c:v>
                </c:pt>
                <c:pt idx="7">
                  <c:v>32448.243114909779</c:v>
                </c:pt>
                <c:pt idx="8">
                  <c:v>35899.497949574106</c:v>
                </c:pt>
                <c:pt idx="9">
                  <c:v>38240.323258922421</c:v>
                </c:pt>
                <c:pt idx="10">
                  <c:v>39704.173316842403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5-4689-B0A4-B429CB159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868576"/>
        <c:axId val="-692863680"/>
      </c:areaChart>
      <c:barChart>
        <c:barDir val="col"/>
        <c:grouping val="clustered"/>
        <c:varyColors val="0"/>
        <c:ser>
          <c:idx val="1"/>
          <c:order val="0"/>
          <c:tx>
            <c:strRef>
              <c:f>'GB2'!$J$11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'GB2'!$K$10:$U$10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'GB2'!$K$11:$U$11</c:f>
              <c:numCache>
                <c:formatCode>#\ ##0_ ;[Red]\-#\ ##0\ ;\–\ </c:formatCode>
                <c:ptCount val="11"/>
                <c:pt idx="0">
                  <c:v>26373.307041195974</c:v>
                </c:pt>
                <c:pt idx="1">
                  <c:v>25838.151500179192</c:v>
                </c:pt>
                <c:pt idx="2">
                  <c:v>25684.562232598226</c:v>
                </c:pt>
                <c:pt idx="3">
                  <c:v>26414.967518548467</c:v>
                </c:pt>
                <c:pt idx="4">
                  <c:v>27444.167433885679</c:v>
                </c:pt>
                <c:pt idx="5">
                  <c:v>28562.104681734821</c:v>
                </c:pt>
                <c:pt idx="6">
                  <c:v>30879.988557095832</c:v>
                </c:pt>
                <c:pt idx="7">
                  <c:v>34168</c:v>
                </c:pt>
                <c:pt idx="8">
                  <c:v>38879.156279388757</c:v>
                </c:pt>
                <c:pt idx="9">
                  <c:v>42752.681403475268</c:v>
                </c:pt>
                <c:pt idx="10">
                  <c:v>45699.503487685608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5-4689-B0A4-B429CB159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2868576"/>
        <c:axId val="-692863680"/>
      </c:barChart>
      <c:lineChart>
        <c:grouping val="standard"/>
        <c:varyColors val="0"/>
        <c:ser>
          <c:idx val="2"/>
          <c:order val="2"/>
          <c:tx>
            <c:strRef>
              <c:f>'GB2'!$J$13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'GB2'!$K$10:$U$10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'GB2'!$K$13:$U$13</c:f>
              <c:numCache>
                <c:formatCode>#\ ##0_ ;[Red]\-#\ ##0\ ;\–\ </c:formatCode>
                <c:ptCount val="11"/>
                <c:pt idx="0">
                  <c:v>1.097413</c:v>
                </c:pt>
                <c:pt idx="1">
                  <c:v>1.115189</c:v>
                </c:pt>
                <c:pt idx="2">
                  <c:v>1.0952620000000002</c:v>
                </c:pt>
                <c:pt idx="3">
                  <c:v>1.1266430000000001</c:v>
                </c:pt>
                <c:pt idx="4">
                  <c:v>1.1361379999999999</c:v>
                </c:pt>
                <c:pt idx="5">
                  <c:v>1.1315250000000001</c:v>
                </c:pt>
                <c:pt idx="6">
                  <c:v>1.129084</c:v>
                </c:pt>
                <c:pt idx="7">
                  <c:v>1.1230290000000001</c:v>
                </c:pt>
                <c:pt idx="8">
                  <c:v>1.1480791000000001</c:v>
                </c:pt>
                <c:pt idx="9">
                  <c:v>1.1628704999999999</c:v>
                </c:pt>
                <c:pt idx="10">
                  <c:v>1.1917932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A5-4689-B0A4-B429CB159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2860416"/>
        <c:axId val="-692866400"/>
      </c:lineChart>
      <c:catAx>
        <c:axId val="-69286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3680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692863680"/>
        <c:scaling>
          <c:orientation val="minMax"/>
          <c:max val="48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6.830629222194684E-3"/>
              <c:y val="0.241135467822619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8576"/>
        <c:crosses val="autoZero"/>
        <c:crossBetween val="between"/>
        <c:majorUnit val="4000"/>
      </c:valAx>
      <c:catAx>
        <c:axId val="-69286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2866400"/>
        <c:crossesAt val="0"/>
        <c:auto val="0"/>
        <c:lblAlgn val="ctr"/>
        <c:lblOffset val="100"/>
        <c:noMultiLvlLbl val="0"/>
      </c:catAx>
      <c:valAx>
        <c:axId val="-692866400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628554905213115"/>
              <c:y val="0.2092205547477297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0416"/>
        <c:crosses val="max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264191465608866E-2"/>
          <c:y val="0.89608265731873904"/>
          <c:w val="0.81726787809125223"/>
          <c:h val="8.998024370156183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6.8!A1"/><Relationship Id="rId13" Type="http://schemas.openxmlformats.org/officeDocument/2006/relationships/hyperlink" Target="#B6.13!A1"/><Relationship Id="rId3" Type="http://schemas.openxmlformats.org/officeDocument/2006/relationships/hyperlink" Target="#B6.3!A1"/><Relationship Id="rId7" Type="http://schemas.openxmlformats.org/officeDocument/2006/relationships/hyperlink" Target="#B6.7!A1"/><Relationship Id="rId12" Type="http://schemas.openxmlformats.org/officeDocument/2006/relationships/hyperlink" Target="#B6.12!A1"/><Relationship Id="rId2" Type="http://schemas.openxmlformats.org/officeDocument/2006/relationships/hyperlink" Target="#B6.2!A1"/><Relationship Id="rId1" Type="http://schemas.openxmlformats.org/officeDocument/2006/relationships/hyperlink" Target="#B6.1!A1"/><Relationship Id="rId6" Type="http://schemas.openxmlformats.org/officeDocument/2006/relationships/hyperlink" Target="#B6.6!A1"/><Relationship Id="rId11" Type="http://schemas.openxmlformats.org/officeDocument/2006/relationships/hyperlink" Target="#B6.11!A1"/><Relationship Id="rId5" Type="http://schemas.openxmlformats.org/officeDocument/2006/relationships/hyperlink" Target="#B6.5!A1"/><Relationship Id="rId15" Type="http://schemas.openxmlformats.org/officeDocument/2006/relationships/hyperlink" Target="#'GB2'!A1"/><Relationship Id="rId10" Type="http://schemas.openxmlformats.org/officeDocument/2006/relationships/hyperlink" Target="#B6.10!A1"/><Relationship Id="rId4" Type="http://schemas.openxmlformats.org/officeDocument/2006/relationships/hyperlink" Target="#B6.4!A1"/><Relationship Id="rId9" Type="http://schemas.openxmlformats.org/officeDocument/2006/relationships/hyperlink" Target="#B6.9!A1"/><Relationship Id="rId14" Type="http://schemas.openxmlformats.org/officeDocument/2006/relationships/hyperlink" Target="#'GB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0</xdr:rowOff>
        </xdr:from>
        <xdr:to>
          <xdr:col>5</xdr:col>
          <xdr:colOff>657225</xdr:colOff>
          <xdr:row>9</xdr:row>
          <xdr:rowOff>219075</xdr:rowOff>
        </xdr:to>
        <xdr:sp macro="" textlink="">
          <xdr:nvSpPr>
            <xdr:cNvPr id="1088" name="Kryt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7</xdr:col>
      <xdr:colOff>0</xdr:colOff>
      <xdr:row>6</xdr:row>
      <xdr:rowOff>200025</xdr:rowOff>
    </xdr:from>
    <xdr:to>
      <xdr:col>8</xdr:col>
      <xdr:colOff>0</xdr:colOff>
      <xdr:row>7</xdr:row>
      <xdr:rowOff>209550</xdr:rowOff>
    </xdr:to>
    <xdr:sp macro="[0]!List1.TL_1" textlink="">
      <xdr:nvSpPr>
        <xdr:cNvPr id="1089" name="TL_U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6057900" y="11906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7</xdr:col>
      <xdr:colOff>0</xdr:colOff>
      <xdr:row>8</xdr:row>
      <xdr:rowOff>66675</xdr:rowOff>
    </xdr:from>
    <xdr:to>
      <xdr:col>8</xdr:col>
      <xdr:colOff>0</xdr:colOff>
      <xdr:row>10</xdr:row>
      <xdr:rowOff>0</xdr:rowOff>
    </xdr:to>
    <xdr:sp macro="[0]!List1.TL_2" textlink="">
      <xdr:nvSpPr>
        <xdr:cNvPr id="1114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057900" y="1514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</a:t>
          </a: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8</xdr:col>
      <xdr:colOff>0</xdr:colOff>
      <xdr:row>12</xdr:row>
      <xdr:rowOff>9525</xdr:rowOff>
    </xdr:to>
    <xdr:sp macro="[0]!List1.TL_3" textlink="">
      <xdr:nvSpPr>
        <xdr:cNvPr id="1115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057900" y="18288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B6.2</a:t>
          </a: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8</xdr:col>
      <xdr:colOff>0</xdr:colOff>
      <xdr:row>14</xdr:row>
      <xdr:rowOff>0</xdr:rowOff>
    </xdr:to>
    <xdr:sp macro="[0]!List1.TL_4" textlink="">
      <xdr:nvSpPr>
        <xdr:cNvPr id="1116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057900" y="21336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B6.3</a:t>
          </a: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8</xdr:col>
      <xdr:colOff>0</xdr:colOff>
      <xdr:row>16</xdr:row>
      <xdr:rowOff>0</xdr:rowOff>
    </xdr:to>
    <xdr:sp macro="[0]!List1.TL_5" textlink="">
      <xdr:nvSpPr>
        <xdr:cNvPr id="1117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6057900" y="25336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B6.4</a:t>
          </a: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8</xdr:col>
      <xdr:colOff>0</xdr:colOff>
      <xdr:row>18</xdr:row>
      <xdr:rowOff>0</xdr:rowOff>
    </xdr:to>
    <xdr:sp macro="[0]!List1.TL_6" textlink="">
      <xdr:nvSpPr>
        <xdr:cNvPr id="1118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6057900" y="2933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B6.5</a:t>
          </a: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8</xdr:col>
      <xdr:colOff>0</xdr:colOff>
      <xdr:row>20</xdr:row>
      <xdr:rowOff>0</xdr:rowOff>
    </xdr:to>
    <xdr:sp macro="[0]!List1.TL_7" textlink="">
      <xdr:nvSpPr>
        <xdr:cNvPr id="1119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057900" y="3333750"/>
          <a:ext cx="71437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B6.6</a:t>
          </a:r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8</xdr:col>
      <xdr:colOff>0</xdr:colOff>
      <xdr:row>22</xdr:row>
      <xdr:rowOff>0</xdr:rowOff>
    </xdr:to>
    <xdr:sp macro="[0]!List1.TL_8" textlink="">
      <xdr:nvSpPr>
        <xdr:cNvPr id="1120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057900" y="3867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B6.7</a:t>
          </a:r>
        </a:p>
      </xdr:txBody>
    </xdr:sp>
    <xdr:clientData/>
  </xdr:twoCellAnchor>
  <xdr:twoCellAnchor>
    <xdr:from>
      <xdr:col>7</xdr:col>
      <xdr:colOff>0</xdr:colOff>
      <xdr:row>22</xdr:row>
      <xdr:rowOff>66675</xdr:rowOff>
    </xdr:from>
    <xdr:to>
      <xdr:col>8</xdr:col>
      <xdr:colOff>0</xdr:colOff>
      <xdr:row>24</xdr:row>
      <xdr:rowOff>0</xdr:rowOff>
    </xdr:to>
    <xdr:sp macro="[0]!List1.TL_9" textlink="">
      <xdr:nvSpPr>
        <xdr:cNvPr id="1121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057900" y="42576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B6.8</a:t>
          </a:r>
        </a:p>
      </xdr:txBody>
    </xdr:sp>
    <xdr:clientData/>
  </xdr:twoCellAnchor>
  <xdr:twoCellAnchor>
    <xdr:from>
      <xdr:col>7</xdr:col>
      <xdr:colOff>0</xdr:colOff>
      <xdr:row>25</xdr:row>
      <xdr:rowOff>0</xdr:rowOff>
    </xdr:from>
    <xdr:to>
      <xdr:col>8</xdr:col>
      <xdr:colOff>0</xdr:colOff>
      <xdr:row>26</xdr:row>
      <xdr:rowOff>0</xdr:rowOff>
    </xdr:to>
    <xdr:sp macro="[0]!List1.TL_10" textlink="">
      <xdr:nvSpPr>
        <xdr:cNvPr id="1122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057900" y="4572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B6.9</a:t>
          </a: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8</xdr:col>
      <xdr:colOff>0</xdr:colOff>
      <xdr:row>28</xdr:row>
      <xdr:rowOff>0</xdr:rowOff>
    </xdr:to>
    <xdr:sp macro="[0]!List1.TL_11" textlink="">
      <xdr:nvSpPr>
        <xdr:cNvPr id="1123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6057900" y="4972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B6.10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8</xdr:col>
      <xdr:colOff>0</xdr:colOff>
      <xdr:row>30</xdr:row>
      <xdr:rowOff>9525</xdr:rowOff>
    </xdr:to>
    <xdr:sp macro="[0]!List1.TL_12" textlink="">
      <xdr:nvSpPr>
        <xdr:cNvPr id="1124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6057900" y="53721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B6.11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8</xdr:col>
      <xdr:colOff>0</xdr:colOff>
      <xdr:row>32</xdr:row>
      <xdr:rowOff>9525</xdr:rowOff>
    </xdr:to>
    <xdr:sp macro="[0]!List1.TL_13" textlink="">
      <xdr:nvSpPr>
        <xdr:cNvPr id="1125" name="Text Box 19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057900" y="56769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B6.12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8</xdr:col>
      <xdr:colOff>0</xdr:colOff>
      <xdr:row>34</xdr:row>
      <xdr:rowOff>9525</xdr:rowOff>
    </xdr:to>
    <xdr:sp macro="[0]!List1.TL_14" textlink="">
      <xdr:nvSpPr>
        <xdr:cNvPr id="1126" name="Text Box 20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6057900" y="5981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B6.13</a:t>
          </a:r>
        </a:p>
      </xdr:txBody>
    </xdr:sp>
    <xdr:clientData/>
  </xdr:twoCellAnchor>
  <xdr:twoCellAnchor>
    <xdr:from>
      <xdr:col>7</xdr:col>
      <xdr:colOff>0</xdr:colOff>
      <xdr:row>37</xdr:row>
      <xdr:rowOff>3175</xdr:rowOff>
    </xdr:from>
    <xdr:to>
      <xdr:col>8</xdr:col>
      <xdr:colOff>0</xdr:colOff>
      <xdr:row>38</xdr:row>
      <xdr:rowOff>1344</xdr:rowOff>
    </xdr:to>
    <xdr:sp macro="[0]!List1.TL_14" textlink="">
      <xdr:nvSpPr>
        <xdr:cNvPr id="2" name="Text Box 2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5981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B6.13</a:t>
          </a:r>
        </a:p>
      </xdr:txBody>
    </xdr:sp>
    <xdr:clientData/>
  </xdr:twoCellAnchor>
  <xdr:twoCellAnchor>
    <xdr:from>
      <xdr:col>7</xdr:col>
      <xdr:colOff>0</xdr:colOff>
      <xdr:row>37</xdr:row>
      <xdr:rowOff>1059</xdr:rowOff>
    </xdr:from>
    <xdr:to>
      <xdr:col>8</xdr:col>
      <xdr:colOff>0</xdr:colOff>
      <xdr:row>38</xdr:row>
      <xdr:rowOff>12276</xdr:rowOff>
    </xdr:to>
    <xdr:sp macro="[0]!List1.TL_15" textlink="">
      <xdr:nvSpPr>
        <xdr:cNvPr id="3" name="Text Box 20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57900" y="56769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7</xdr:col>
      <xdr:colOff>0</xdr:colOff>
      <xdr:row>39</xdr:row>
      <xdr:rowOff>1058</xdr:rowOff>
    </xdr:from>
    <xdr:to>
      <xdr:col>8</xdr:col>
      <xdr:colOff>0</xdr:colOff>
      <xdr:row>39</xdr:row>
      <xdr:rowOff>327311</xdr:rowOff>
    </xdr:to>
    <xdr:sp macro="[0]!List1.TL_16" textlink="">
      <xdr:nvSpPr>
        <xdr:cNvPr id="4" name="Text Box 20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57900" y="5981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4147</xdr:colOff>
      <xdr:row>6</xdr:row>
      <xdr:rowOff>10584</xdr:rowOff>
    </xdr:from>
    <xdr:to>
      <xdr:col>21</xdr:col>
      <xdr:colOff>0</xdr:colOff>
      <xdr:row>45</xdr:row>
      <xdr:rowOff>84667</xdr:rowOff>
    </xdr:to>
    <xdr:grpSp>
      <xdr:nvGrpSpPr>
        <xdr:cNvPr id="7211" name="Group 11">
          <a:extLst>
            <a:ext uri="{FF2B5EF4-FFF2-40B4-BE49-F238E27FC236}">
              <a16:creationId xmlns:a16="http://schemas.microsoft.com/office/drawing/2014/main" id="{00000000-0008-0000-0E00-00002B1C0000}"/>
            </a:ext>
          </a:extLst>
        </xdr:cNvPr>
        <xdr:cNvGrpSpPr>
          <a:grpSpLocks/>
        </xdr:cNvGrpSpPr>
      </xdr:nvGrpSpPr>
      <xdr:grpSpPr bwMode="auto">
        <a:xfrm>
          <a:off x="120564" y="846667"/>
          <a:ext cx="8695353" cy="6360583"/>
          <a:chOff x="-2181" y="94"/>
          <a:chExt cx="870" cy="715"/>
        </a:xfrm>
      </xdr:grpSpPr>
      <xdr:graphicFrame macro="">
        <xdr:nvGraphicFramePr>
          <xdr:cNvPr id="7212" name="graf 9">
            <a:extLst>
              <a:ext uri="{FF2B5EF4-FFF2-40B4-BE49-F238E27FC236}">
                <a16:creationId xmlns:a16="http://schemas.microsoft.com/office/drawing/2014/main" id="{00000000-0008-0000-0E00-00002C1C0000}"/>
              </a:ext>
            </a:extLst>
          </xdr:cNvPr>
          <xdr:cNvGraphicFramePr>
            <a:graphicFrameLocks/>
          </xdr:cNvGraphicFramePr>
        </xdr:nvGraphicFramePr>
        <xdr:xfrm>
          <a:off x="-2181" y="94"/>
          <a:ext cx="870" cy="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213" name="graf 10">
            <a:extLst>
              <a:ext uri="{FF2B5EF4-FFF2-40B4-BE49-F238E27FC236}">
                <a16:creationId xmlns:a16="http://schemas.microsoft.com/office/drawing/2014/main" id="{00000000-0008-0000-0E00-00002D1C0000}"/>
              </a:ext>
            </a:extLst>
          </xdr:cNvPr>
          <xdr:cNvGraphicFramePr>
            <a:graphicFrameLocks/>
          </xdr:cNvGraphicFramePr>
        </xdr:nvGraphicFramePr>
        <xdr:xfrm>
          <a:off x="-2181" y="451"/>
          <a:ext cx="870" cy="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116416</xdr:colOff>
      <xdr:row>22</xdr:row>
      <xdr:rowOff>42334</xdr:rowOff>
    </xdr:from>
    <xdr:to>
      <xdr:col>20</xdr:col>
      <xdr:colOff>529167</xdr:colOff>
      <xdr:row>38</xdr:row>
      <xdr:rowOff>148166</xdr:rowOff>
    </xdr:to>
    <xdr:graphicFrame macro="">
      <xdr:nvGraphicFramePr>
        <xdr:cNvPr id="8236" name="graf 10">
          <a:extLst>
            <a:ext uri="{FF2B5EF4-FFF2-40B4-BE49-F238E27FC236}">
              <a16:creationId xmlns:a16="http://schemas.microsoft.com/office/drawing/2014/main" id="{00000000-0008-0000-0F00-00002C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6</xdr:row>
      <xdr:rowOff>12702</xdr:rowOff>
    </xdr:from>
    <xdr:to>
      <xdr:col>20</xdr:col>
      <xdr:colOff>529168</xdr:colOff>
      <xdr:row>22</xdr:row>
      <xdr:rowOff>42334</xdr:rowOff>
    </xdr:to>
    <xdr:graphicFrame macro="">
      <xdr:nvGraphicFramePr>
        <xdr:cNvPr id="8237" name="graf 11">
          <a:extLst>
            <a:ext uri="{FF2B5EF4-FFF2-40B4-BE49-F238E27FC236}">
              <a16:creationId xmlns:a16="http://schemas.microsoft.com/office/drawing/2014/main" id="{00000000-0008-0000-0F00-00002D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5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4.1"/>
      <sheetName val="B4.2"/>
      <sheetName val="B4.3"/>
      <sheetName val="B4.4"/>
      <sheetName val="B4.5"/>
      <sheetName val="B4.6"/>
      <sheetName val="B4.7"/>
      <sheetName val="B4.8"/>
      <sheetName val="B4.9"/>
      <sheetName val="B4.10"/>
      <sheetName val="B4.11"/>
      <sheetName val="B4.12"/>
      <sheetName val="B4.13"/>
      <sheetName val="B4.14"/>
      <sheetName val="B4.15"/>
      <sheetName val="B4.16"/>
      <sheetName val="B4.17"/>
      <sheetName val="B4.18"/>
      <sheetName val="B4.19"/>
      <sheetName val="B4.20"/>
      <sheetName val="B4.21"/>
      <sheetName val="B4.22"/>
      <sheetName val="GB1"/>
      <sheetName val="GB2"/>
      <sheetName val="GB3"/>
      <sheetName val="GB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K13">
            <v>85207.249000000011</v>
          </cell>
          <cell r="L13">
            <v>83512.341999999844</v>
          </cell>
          <cell r="M13">
            <v>82701.592000000004</v>
          </cell>
          <cell r="N13">
            <v>82023.445999999996</v>
          </cell>
          <cell r="O13">
            <v>80586.010999999969</v>
          </cell>
          <cell r="P13">
            <v>79390.131999999983</v>
          </cell>
          <cell r="Q13">
            <v>79060.596000000194</v>
          </cell>
        </row>
        <row r="14">
          <cell r="K14">
            <v>65304.271999999997</v>
          </cell>
          <cell r="L14">
            <v>63782.146999999997</v>
          </cell>
          <cell r="M14">
            <v>62871.135999999999</v>
          </cell>
          <cell r="N14">
            <v>61933.266000000003</v>
          </cell>
          <cell r="O14">
            <v>60403.917999999867</v>
          </cell>
          <cell r="P14">
            <v>59183.682999999932</v>
          </cell>
          <cell r="Q14">
            <v>58762.002999999895</v>
          </cell>
        </row>
      </sheetData>
      <sheetData sheetId="15">
        <row r="14">
          <cell r="K14">
            <v>18046.916318313088</v>
          </cell>
          <cell r="L14">
            <v>19180.91289827957</v>
          </cell>
          <cell r="M14">
            <v>20337</v>
          </cell>
          <cell r="N14">
            <v>21370</v>
          </cell>
          <cell r="O14">
            <v>22104.966080899569</v>
          </cell>
          <cell r="P14">
            <v>23658.130231055271</v>
          </cell>
          <cell r="Q14">
            <v>22925.209068961005</v>
          </cell>
        </row>
        <row r="15">
          <cell r="K15">
            <v>20388.878552233156</v>
          </cell>
          <cell r="L15">
            <v>21797.418019392349</v>
          </cell>
          <cell r="M15">
            <v>23097</v>
          </cell>
          <cell r="N15">
            <v>24327</v>
          </cell>
          <cell r="O15">
            <v>25209.416174240003</v>
          </cell>
          <cell r="P15">
            <v>26807.355451051164</v>
          </cell>
          <cell r="Q15">
            <v>25802.222269664173</v>
          </cell>
        </row>
        <row r="17">
          <cell r="K17">
            <v>18396.448846394585</v>
          </cell>
          <cell r="L17">
            <v>19180.91289827957</v>
          </cell>
          <cell r="M17">
            <v>19840.975609756097</v>
          </cell>
          <cell r="N17">
            <v>20275.142314990513</v>
          </cell>
          <cell r="O17">
            <v>19718.970634165536</v>
          </cell>
          <cell r="P17">
            <v>20880.962251593355</v>
          </cell>
          <cell r="Q17">
            <v>19952.314246267193</v>
          </cell>
        </row>
        <row r="18">
          <cell r="K18">
            <v>20783.770185762649</v>
          </cell>
          <cell r="L18">
            <v>21797.418019392349</v>
          </cell>
          <cell r="M18">
            <v>22533.658536585368</v>
          </cell>
          <cell r="N18">
            <v>23080.645161290322</v>
          </cell>
          <cell r="O18">
            <v>22488.328433755578</v>
          </cell>
          <cell r="P18">
            <v>23660.507900309942</v>
          </cell>
          <cell r="Q18">
            <v>22456.242184215989</v>
          </cell>
        </row>
        <row r="20">
          <cell r="K20">
            <v>98.1</v>
          </cell>
          <cell r="L20">
            <v>100</v>
          </cell>
          <cell r="M20">
            <v>102.5</v>
          </cell>
          <cell r="N20">
            <v>105.4</v>
          </cell>
          <cell r="O20">
            <v>112.1</v>
          </cell>
          <cell r="P20">
            <v>113.3</v>
          </cell>
          <cell r="Q20">
            <v>114.9</v>
          </cell>
        </row>
        <row r="21">
          <cell r="K21">
            <v>2.8000000000000001E-2</v>
          </cell>
          <cell r="L21">
            <v>1.9E-2</v>
          </cell>
          <cell r="M21">
            <v>2.5000000000000001E-2</v>
          </cell>
          <cell r="N21">
            <v>2.8000000000000001E-2</v>
          </cell>
          <cell r="O21">
            <v>6.3E-2</v>
          </cell>
          <cell r="P21">
            <v>0.01</v>
          </cell>
          <cell r="Q21">
            <v>1.4999999999999999E-2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5.4.1"/>
      <sheetName val="B5.4.2"/>
      <sheetName val="B5.4.3"/>
      <sheetName val="B5.4.4"/>
      <sheetName val="B5.4.5"/>
      <sheetName val="B5.4.6"/>
      <sheetName val="B5.4.7"/>
      <sheetName val="B5.4.8"/>
      <sheetName val="B5.4.9"/>
      <sheetName val="B5.4.10"/>
      <sheetName val="B5.4.11"/>
      <sheetName val="B5.4.12"/>
      <sheetName val="B5.4.13"/>
      <sheetName val="B5.4.14"/>
      <sheetName val="B5.4.15"/>
      <sheetName val="GB1"/>
      <sheetName val="GB2"/>
      <sheetName val="GB3"/>
      <sheetName val="Úv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AA41"/>
  <sheetViews>
    <sheetView showGridLines="0" tabSelected="1" topLeftCell="C2" zoomScale="90" zoomScaleNormal="90" workbookViewId="0">
      <pane ySplit="4" topLeftCell="A6" activePane="bottomLeft" state="frozenSplit"/>
      <selection pane="bottomLeft" activeCell="C3" sqref="C3"/>
    </sheetView>
  </sheetViews>
  <sheetFormatPr defaultColWidth="9.140625" defaultRowHeight="18" customHeight="1" x14ac:dyDescent="0.2"/>
  <cols>
    <col min="1" max="1" width="0" style="1" hidden="1" customWidth="1"/>
    <col min="2" max="2" width="12.7109375" style="1" hidden="1" customWidth="1"/>
    <col min="3" max="3" width="2.7109375" style="1" customWidth="1"/>
    <col min="4" max="4" width="9.7109375" style="1" customWidth="1"/>
    <col min="5" max="5" width="3.7109375" style="1" customWidth="1"/>
    <col min="6" max="6" width="72.7109375" style="1" customWidth="1"/>
    <col min="7" max="7" width="2" style="1" customWidth="1"/>
    <col min="8" max="8" width="10.7109375" style="1" customWidth="1"/>
    <col min="9" max="9" width="2.7109375" style="1" customWidth="1"/>
    <col min="10" max="13" width="9.140625" style="1"/>
    <col min="14" max="55" width="0" style="1" hidden="1" customWidth="1"/>
    <col min="56" max="16384" width="9.140625" style="1"/>
  </cols>
  <sheetData>
    <row r="1" spans="4:27" ht="18" hidden="1" customHeight="1" x14ac:dyDescent="0.2"/>
    <row r="2" spans="4:27" ht="18" hidden="1" customHeight="1" x14ac:dyDescent="0.2">
      <c r="F2" s="2">
        <v>100</v>
      </c>
      <c r="AA2" s="2"/>
    </row>
    <row r="3" spans="4:27" s="3" customFormat="1" ht="18" customHeight="1" x14ac:dyDescent="0.2"/>
    <row r="4" spans="4:27" s="3" customFormat="1" ht="24" customHeight="1" x14ac:dyDescent="0.2">
      <c r="D4" s="4" t="s">
        <v>67</v>
      </c>
      <c r="E4" s="4"/>
      <c r="F4" s="4"/>
      <c r="G4" s="4"/>
      <c r="H4" s="4"/>
    </row>
    <row r="5" spans="4:27" s="3" customFormat="1" ht="36" customHeight="1" x14ac:dyDescent="0.2">
      <c r="D5" s="6" t="s">
        <v>15</v>
      </c>
      <c r="E5" s="6"/>
      <c r="F5" s="6"/>
      <c r="G5" s="6"/>
      <c r="H5" s="6"/>
    </row>
    <row r="6" spans="4:27" s="3" customFormat="1" ht="15" customHeight="1" x14ac:dyDescent="0.2">
      <c r="D6" s="580" t="s">
        <v>227</v>
      </c>
      <c r="E6" s="6"/>
      <c r="F6" s="6"/>
      <c r="G6" s="6"/>
      <c r="H6" s="6"/>
    </row>
    <row r="7" spans="4:27" s="3" customFormat="1" ht="3" customHeight="1" x14ac:dyDescent="0.2">
      <c r="E7" s="3" t="s">
        <v>14</v>
      </c>
    </row>
    <row r="8" spans="4:27" s="3" customFormat="1" ht="18" customHeight="1" x14ac:dyDescent="0.2">
      <c r="D8" s="7" t="s">
        <v>0</v>
      </c>
      <c r="E8" s="8"/>
      <c r="F8" s="8" t="s">
        <v>182</v>
      </c>
      <c r="H8" s="5"/>
      <c r="J8" s="313"/>
    </row>
    <row r="9" spans="4:27" s="3" customFormat="1" ht="6" customHeight="1" x14ac:dyDescent="0.2">
      <c r="D9" s="9"/>
      <c r="E9" s="13"/>
      <c r="F9" s="11"/>
    </row>
    <row r="10" spans="4:27" s="3" customFormat="1" ht="18" customHeight="1" x14ac:dyDescent="0.2">
      <c r="D10" s="7" t="s">
        <v>1</v>
      </c>
      <c r="E10" s="8"/>
      <c r="F10" s="10" t="str">
        <f>'B6.1'!H4&amp;" "&amp;'B6.1'!D5</f>
        <v>Konzervatoře – počet škol ve školním roce 2011/12 až 2021/22 – podle zřizovatele</v>
      </c>
      <c r="H10" s="5"/>
    </row>
    <row r="11" spans="4:27" s="3" customFormat="1" ht="6" customHeight="1" x14ac:dyDescent="0.2">
      <c r="D11" s="9"/>
      <c r="E11" s="13"/>
      <c r="F11" s="11"/>
    </row>
    <row r="12" spans="4:27" s="3" customFormat="1" ht="18" customHeight="1" x14ac:dyDescent="0.2">
      <c r="D12" s="7" t="s">
        <v>2</v>
      </c>
      <c r="E12" s="8"/>
      <c r="F12" s="10" t="str">
        <f>'B6.2'!H4&amp;" "&amp;'B6.2'!D5</f>
        <v xml:space="preserve">Konzervatoře – počet škol – ve školním roce 2011/12 až 2021/22 – podle území </v>
      </c>
      <c r="H12" s="5"/>
    </row>
    <row r="13" spans="4:27" s="3" customFormat="1" ht="6" customHeight="1" x14ac:dyDescent="0.2">
      <c r="D13" s="9"/>
      <c r="E13" s="13"/>
      <c r="F13" s="11"/>
    </row>
    <row r="14" spans="4:27" s="3" customFormat="1" ht="25.5" customHeight="1" x14ac:dyDescent="0.2">
      <c r="D14" s="7" t="s">
        <v>3</v>
      </c>
      <c r="E14" s="8"/>
      <c r="F14" s="10" t="str">
        <f>'B6.3'!H4&amp;" "&amp;'B6.3'!D5</f>
        <v>Konzervatoře – počet žáků/dívek, nově přijatých a absolventů  ve školním roce 2011/12 až 2021/22 – podle zřizovatele</v>
      </c>
      <c r="H14" s="5"/>
    </row>
    <row r="15" spans="4:27" s="3" customFormat="1" ht="6" customHeight="1" x14ac:dyDescent="0.2">
      <c r="D15" s="9"/>
      <c r="E15" s="13"/>
      <c r="F15" s="11"/>
    </row>
    <row r="16" spans="4:27" s="3" customFormat="1" ht="25.5" customHeight="1" x14ac:dyDescent="0.2">
      <c r="D16" s="7" t="s">
        <v>4</v>
      </c>
      <c r="E16" s="8"/>
      <c r="F16" s="10" t="str">
        <f>'B6.4'!H4&amp;" "&amp;'B6.4'!D5</f>
        <v>Konzervatoře, denní forma vzdělávání – počet žáků, nově přijatých  a absolventů – ve školním roce 2011/12 až 2021/22 – podle délky vzdělávání a zřizovatele</v>
      </c>
      <c r="H16" s="5"/>
    </row>
    <row r="17" spans="4:8" s="3" customFormat="1" ht="6" customHeight="1" x14ac:dyDescent="0.2">
      <c r="D17" s="9"/>
      <c r="E17" s="13"/>
      <c r="F17" s="11"/>
    </row>
    <row r="18" spans="4:8" s="3" customFormat="1" ht="25.5" customHeight="1" x14ac:dyDescent="0.2">
      <c r="D18" s="7" t="s">
        <v>5</v>
      </c>
      <c r="E18" s="8"/>
      <c r="F18" s="10" t="str">
        <f>'B6.5'!H4&amp;" "&amp;'B6.5'!D5</f>
        <v>Konzervatoře, ostatní formy vzdělávání – počet žáků, nově přijatých  a absolventů – ve školním roce 2011/12 až 2021/22 – podle zřizovatele</v>
      </c>
      <c r="H18" s="5"/>
    </row>
    <row r="19" spans="4:8" s="3" customFormat="1" ht="6" customHeight="1" x14ac:dyDescent="0.2">
      <c r="D19" s="9"/>
      <c r="E19" s="13"/>
      <c r="F19" s="11"/>
    </row>
    <row r="20" spans="4:8" s="3" customFormat="1" ht="36" customHeight="1" x14ac:dyDescent="0.2">
      <c r="D20" s="7" t="s">
        <v>6</v>
      </c>
      <c r="E20" s="8"/>
      <c r="F20" s="10" t="str">
        <f>'B6.6'!H4&amp;" "&amp;'B6.6'!D5</f>
        <v>Konzervatoře – počet podaných přihlášek, počet přijatých přihlášek a úspěšnost v 1. kole  přijímacího řízení do denní formy vzdělávání – ve školním roce 2011/12 až 2021/22 – podle zřizovatele a délky vzdělávání</v>
      </c>
      <c r="H20" s="5"/>
    </row>
    <row r="21" spans="4:8" s="3" customFormat="1" ht="6" customHeight="1" x14ac:dyDescent="0.2">
      <c r="D21" s="9"/>
      <c r="E21" s="13"/>
      <c r="F21" s="11"/>
    </row>
    <row r="22" spans="4:8" s="3" customFormat="1" ht="25.5" customHeight="1" x14ac:dyDescent="0.2">
      <c r="D22" s="7" t="s">
        <v>7</v>
      </c>
      <c r="E22" s="8"/>
      <c r="F22" s="10" t="str">
        <f>'B6.7'!H4&amp;" "&amp;'B6.7'!D5</f>
        <v>Konzervatoře – počet učitelů/žen (přepočtené počty) ve školním roce 2011/12 až 2021/22 – podle zřizovatele</v>
      </c>
      <c r="H22" s="5"/>
    </row>
    <row r="23" spans="4:8" s="3" customFormat="1" ht="6" customHeight="1" x14ac:dyDescent="0.2">
      <c r="D23" s="9"/>
      <c r="E23" s="13"/>
      <c r="F23" s="11"/>
    </row>
    <row r="24" spans="4:8" s="3" customFormat="1" ht="18" customHeight="1" x14ac:dyDescent="0.2">
      <c r="D24" s="7" t="s">
        <v>8</v>
      </c>
      <c r="E24" s="8"/>
      <c r="F24" s="10" t="str">
        <f>'B6.8'!H4&amp;" "&amp;'B6.8'!D5</f>
        <v xml:space="preserve">Konzervatoře, denní forma vzdělávání – žáci  ve školním roce 2011/12 až 2021/22 – podle území </v>
      </c>
      <c r="H24" s="5"/>
    </row>
    <row r="25" spans="4:8" s="3" customFormat="1" ht="6" customHeight="1" x14ac:dyDescent="0.2">
      <c r="D25" s="9"/>
      <c r="E25" s="13"/>
      <c r="F25" s="11"/>
    </row>
    <row r="26" spans="4:8" s="3" customFormat="1" ht="25.5" customHeight="1" x14ac:dyDescent="0.2">
      <c r="D26" s="7" t="s">
        <v>9</v>
      </c>
      <c r="E26" s="8"/>
      <c r="F26" s="10" t="str">
        <f>'B6.9'!H4&amp;" "&amp;'B6.9'!D5</f>
        <v>Konzervatoře, denní forma vzdělávání – nově přijatí  ve školním roce 2011/12 až 2021/22 – podle území</v>
      </c>
      <c r="H26" s="5"/>
    </row>
    <row r="27" spans="4:8" s="3" customFormat="1" ht="6" customHeight="1" x14ac:dyDescent="0.2">
      <c r="D27" s="9"/>
      <c r="E27" s="13"/>
      <c r="F27" s="11"/>
    </row>
    <row r="28" spans="4:8" s="3" customFormat="1" ht="25.5" customHeight="1" x14ac:dyDescent="0.2">
      <c r="D28" s="7" t="s">
        <v>10</v>
      </c>
      <c r="E28" s="8"/>
      <c r="F28" s="10" t="str">
        <f>'B6.10'!H4&amp;" "&amp;'B6.10'!D5</f>
        <v xml:space="preserve">Konzervatoře, denní forma vzdělávání – absolventi  ve školním roce 2011/12 až 2021/22 – podle území </v>
      </c>
      <c r="H28" s="5"/>
    </row>
    <row r="29" spans="4:8" s="3" customFormat="1" ht="6" customHeight="1" x14ac:dyDescent="0.2">
      <c r="D29" s="9"/>
      <c r="E29" s="13"/>
      <c r="F29" s="11"/>
    </row>
    <row r="30" spans="4:8" s="3" customFormat="1" ht="18" customHeight="1" x14ac:dyDescent="0.2">
      <c r="D30" s="7" t="s">
        <v>11</v>
      </c>
      <c r="E30" s="8"/>
      <c r="F30" s="10" t="str">
        <f>'B6.11'!H4&amp;" "&amp;'B6.11'!D5</f>
        <v>Konzervatoře – přepočtené počty zaměstnanců v letech 2011 až 2021</v>
      </c>
      <c r="H30" s="5"/>
    </row>
    <row r="31" spans="4:8" s="3" customFormat="1" ht="6" customHeight="1" x14ac:dyDescent="0.2">
      <c r="D31" s="9"/>
      <c r="E31" s="13"/>
      <c r="F31" s="11"/>
    </row>
    <row r="32" spans="4:8" s="3" customFormat="1" ht="21.75" customHeight="1" x14ac:dyDescent="0.2">
      <c r="D32" s="7" t="s">
        <v>12</v>
      </c>
      <c r="E32" s="8"/>
      <c r="F32" s="10" t="str">
        <f>'B6.12'!H4&amp;" "&amp;'B6.12'!D5</f>
        <v>Konzervatoře – průměrné měsíční mzdy zaměstnanců v letech 2011 až 2021</v>
      </c>
      <c r="H32" s="5"/>
    </row>
    <row r="33" spans="2:11" s="3" customFormat="1" ht="45.75" hidden="1" customHeight="1" x14ac:dyDescent="0.2">
      <c r="D33" s="9"/>
      <c r="E33" s="13"/>
      <c r="F33" s="11"/>
    </row>
    <row r="34" spans="2:11" s="3" customFormat="1" ht="45.75" hidden="1" customHeight="1" x14ac:dyDescent="0.2">
      <c r="D34" s="7" t="s">
        <v>13</v>
      </c>
      <c r="E34" s="8"/>
      <c r="F34" s="10" t="str">
        <f>'B6.13'!$G$4&amp;" "&amp;'B6.13'!$D$5</f>
        <v>Konzervatoře – výdaje na konzervatoře v letech 2011 až 2021 (bez škol pro žáky se SVP)</v>
      </c>
      <c r="H34" s="5"/>
      <c r="K34" s="9"/>
    </row>
    <row r="35" spans="2:11" ht="18.75" hidden="1" customHeight="1" x14ac:dyDescent="0.2">
      <c r="B35" s="3"/>
      <c r="E35" s="11"/>
      <c r="H35" s="12"/>
    </row>
    <row r="36" spans="2:11" s="3" customFormat="1" ht="21.75" customHeight="1" x14ac:dyDescent="0.2">
      <c r="D36" s="9"/>
      <c r="E36" s="11" t="s">
        <v>160</v>
      </c>
      <c r="F36" s="11"/>
    </row>
    <row r="37" spans="2:11" s="3" customFormat="1" ht="6" customHeight="1" x14ac:dyDescent="0.2">
      <c r="D37" s="9"/>
      <c r="E37" s="13"/>
      <c r="F37" s="11"/>
    </row>
    <row r="38" spans="2:11" s="3" customFormat="1" ht="25.5" customHeight="1" x14ac:dyDescent="0.2">
      <c r="D38" s="7" t="s">
        <v>161</v>
      </c>
      <c r="E38" s="8"/>
      <c r="F38" s="10" t="str">
        <f>'GB1'!$G$4&amp;" "&amp;'GB1'!$D$7</f>
        <v xml:space="preserve">Konzervatoře, denní forma vzdělávání – žáci, nově přijatí a absolventi  </v>
      </c>
      <c r="H38" s="5"/>
      <c r="K38" s="9"/>
    </row>
    <row r="39" spans="2:11" s="3" customFormat="1" ht="6" customHeight="1" x14ac:dyDescent="0.2">
      <c r="D39" s="9"/>
      <c r="E39" s="13"/>
      <c r="F39" s="11"/>
    </row>
    <row r="40" spans="2:11" s="3" customFormat="1" ht="25.5" customHeight="1" x14ac:dyDescent="0.2">
      <c r="D40" s="7" t="s">
        <v>162</v>
      </c>
      <c r="E40" s="8"/>
      <c r="F40" s="10" t="str">
        <f>'GB2'!$G$4&amp;" "&amp;'GB2'!$D$5</f>
        <v>Konzervatoře – všichni zřizovatelé – přepočtené počty zaměstnanců a učitelů,  průměrné měsíční nominální mzdy a reálné mzdy pracovníků v letech 2011 až 2021</v>
      </c>
      <c r="H40" s="5"/>
      <c r="K40" s="9"/>
    </row>
    <row r="41" spans="2:11" ht="18" customHeight="1" x14ac:dyDescent="0.2">
      <c r="B41" s="3"/>
      <c r="H41" s="12"/>
    </row>
  </sheetData>
  <sheetProtection selectLockedCells="1" selectUnlockedCells="1"/>
  <phoneticPr fontId="0" type="noConversion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blackAndWhite="1" horizontalDpi="3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8" r:id="rId4" name="Kryt">
              <controlPr defaultSize="0" print="0" disabled="1" autoFill="0" autoPict="0">
                <anchor moveWithCells="1">
                  <from>
                    <xdr:col>3</xdr:col>
                    <xdr:colOff>0</xdr:colOff>
                    <xdr:row>0</xdr:row>
                    <xdr:rowOff>0</xdr:rowOff>
                  </from>
                  <to>
                    <xdr:col>5</xdr:col>
                    <xdr:colOff>657225</xdr:colOff>
                    <xdr:row>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8">
    <pageSetUpPr autoPageBreaks="0"/>
  </sheetPr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15.7109375" style="46" customWidth="1"/>
    <col min="8" max="8" width="8.7109375" style="46" customWidth="1"/>
    <col min="9" max="9" width="3.28515625" style="46" customWidth="1"/>
    <col min="10" max="20" width="8.140625" style="46" customWidth="1"/>
    <col min="21" max="29" width="8" style="46" customWidth="1"/>
    <col min="30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45"/>
    </row>
    <row r="4" spans="2:20" s="47" customFormat="1" ht="15.75" x14ac:dyDescent="0.2">
      <c r="D4" s="15" t="s">
        <v>133</v>
      </c>
      <c r="E4" s="48"/>
      <c r="F4" s="48"/>
      <c r="G4" s="48"/>
      <c r="H4" s="15" t="s">
        <v>140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239">
        <v>0</v>
      </c>
      <c r="D5" s="73" t="s">
        <v>222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12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</row>
    <row r="7" spans="2:20" ht="6" customHeight="1" x14ac:dyDescent="0.2">
      <c r="C7" s="19"/>
      <c r="D7" s="516" t="s">
        <v>78</v>
      </c>
      <c r="E7" s="517"/>
      <c r="F7" s="517"/>
      <c r="G7" s="517"/>
      <c r="H7" s="517"/>
      <c r="I7" s="518"/>
      <c r="J7" s="529" t="s">
        <v>179</v>
      </c>
      <c r="K7" s="529" t="s">
        <v>183</v>
      </c>
      <c r="L7" s="529" t="s">
        <v>186</v>
      </c>
      <c r="M7" s="529" t="s">
        <v>188</v>
      </c>
      <c r="N7" s="529" t="s">
        <v>189</v>
      </c>
      <c r="O7" s="529" t="s">
        <v>190</v>
      </c>
      <c r="P7" s="529" t="s">
        <v>193</v>
      </c>
      <c r="Q7" s="527" t="s">
        <v>195</v>
      </c>
      <c r="R7" s="527" t="s">
        <v>196</v>
      </c>
      <c r="S7" s="527" t="s">
        <v>205</v>
      </c>
      <c r="T7" s="525" t="s">
        <v>214</v>
      </c>
    </row>
    <row r="8" spans="2:20" ht="6" customHeight="1" x14ac:dyDescent="0.2">
      <c r="C8" s="19"/>
      <c r="D8" s="519"/>
      <c r="E8" s="520"/>
      <c r="F8" s="520"/>
      <c r="G8" s="520"/>
      <c r="H8" s="520"/>
      <c r="I8" s="521"/>
      <c r="J8" s="530"/>
      <c r="K8" s="530"/>
      <c r="L8" s="530"/>
      <c r="M8" s="530"/>
      <c r="N8" s="530"/>
      <c r="O8" s="530"/>
      <c r="P8" s="530"/>
      <c r="Q8" s="528"/>
      <c r="R8" s="528"/>
      <c r="S8" s="528"/>
      <c r="T8" s="526"/>
    </row>
    <row r="9" spans="2:20" ht="6" customHeight="1" x14ac:dyDescent="0.2">
      <c r="C9" s="19"/>
      <c r="D9" s="519"/>
      <c r="E9" s="520"/>
      <c r="F9" s="520"/>
      <c r="G9" s="520"/>
      <c r="H9" s="520"/>
      <c r="I9" s="521"/>
      <c r="J9" s="530"/>
      <c r="K9" s="530"/>
      <c r="L9" s="530"/>
      <c r="M9" s="530"/>
      <c r="N9" s="530"/>
      <c r="O9" s="530"/>
      <c r="P9" s="530"/>
      <c r="Q9" s="528"/>
      <c r="R9" s="528"/>
      <c r="S9" s="528"/>
      <c r="T9" s="526"/>
    </row>
    <row r="10" spans="2:20" ht="6" customHeight="1" x14ac:dyDescent="0.2">
      <c r="C10" s="19"/>
      <c r="D10" s="519"/>
      <c r="E10" s="520"/>
      <c r="F10" s="520"/>
      <c r="G10" s="520"/>
      <c r="H10" s="520"/>
      <c r="I10" s="521"/>
      <c r="J10" s="530"/>
      <c r="K10" s="530"/>
      <c r="L10" s="530"/>
      <c r="M10" s="530"/>
      <c r="N10" s="530"/>
      <c r="O10" s="530"/>
      <c r="P10" s="530"/>
      <c r="Q10" s="528"/>
      <c r="R10" s="528"/>
      <c r="S10" s="528"/>
      <c r="T10" s="526"/>
    </row>
    <row r="11" spans="2:20" ht="15" customHeight="1" thickBot="1" x14ac:dyDescent="0.25">
      <c r="C11" s="19"/>
      <c r="D11" s="522"/>
      <c r="E11" s="523"/>
      <c r="F11" s="523"/>
      <c r="G11" s="523"/>
      <c r="H11" s="523"/>
      <c r="I11" s="524"/>
      <c r="J11" s="95"/>
      <c r="K11" s="95"/>
      <c r="L11" s="95"/>
      <c r="M11" s="95"/>
      <c r="N11" s="95"/>
      <c r="O11" s="95"/>
      <c r="P11" s="95"/>
      <c r="Q11" s="18"/>
      <c r="R11" s="18"/>
      <c r="S11" s="18"/>
      <c r="T11" s="349"/>
    </row>
    <row r="12" spans="2:20" ht="14.25" thickTop="1" thickBot="1" x14ac:dyDescent="0.25">
      <c r="C12" s="19"/>
      <c r="D12" s="226"/>
      <c r="E12" s="227" t="s">
        <v>79</v>
      </c>
      <c r="F12" s="227"/>
      <c r="G12" s="227"/>
      <c r="H12" s="228" t="s">
        <v>80</v>
      </c>
      <c r="I12" s="229"/>
      <c r="J12" s="255">
        <v>585</v>
      </c>
      <c r="K12" s="255">
        <v>637</v>
      </c>
      <c r="L12" s="255">
        <v>596</v>
      </c>
      <c r="M12" s="255">
        <v>618</v>
      </c>
      <c r="N12" s="255">
        <v>588</v>
      </c>
      <c r="O12" s="255">
        <v>636</v>
      </c>
      <c r="P12" s="255">
        <v>626</v>
      </c>
      <c r="Q12" s="230">
        <v>665</v>
      </c>
      <c r="R12" s="230">
        <v>612</v>
      </c>
      <c r="S12" s="230">
        <v>654</v>
      </c>
      <c r="T12" s="380">
        <v>603</v>
      </c>
    </row>
    <row r="13" spans="2:20" ht="13.5" thickTop="1" x14ac:dyDescent="0.2">
      <c r="C13" s="19"/>
      <c r="D13" s="20"/>
      <c r="E13" s="21" t="s">
        <v>81</v>
      </c>
      <c r="F13" s="21"/>
      <c r="G13" s="21"/>
      <c r="H13" s="23" t="s">
        <v>82</v>
      </c>
      <c r="I13" s="24"/>
      <c r="J13" s="248">
        <v>270</v>
      </c>
      <c r="K13" s="248">
        <v>313</v>
      </c>
      <c r="L13" s="248">
        <v>279</v>
      </c>
      <c r="M13" s="248">
        <v>289</v>
      </c>
      <c r="N13" s="248">
        <v>270</v>
      </c>
      <c r="O13" s="248">
        <v>290</v>
      </c>
      <c r="P13" s="248">
        <v>308</v>
      </c>
      <c r="Q13" s="25">
        <v>307</v>
      </c>
      <c r="R13" s="25">
        <v>299</v>
      </c>
      <c r="S13" s="25">
        <v>307</v>
      </c>
      <c r="T13" s="350">
        <v>273</v>
      </c>
    </row>
    <row r="14" spans="2:20" ht="13.5" thickBot="1" x14ac:dyDescent="0.25">
      <c r="C14" s="19"/>
      <c r="D14" s="231"/>
      <c r="E14" s="232"/>
      <c r="F14" s="232" t="s">
        <v>83</v>
      </c>
      <c r="G14" s="232"/>
      <c r="H14" s="233" t="s">
        <v>84</v>
      </c>
      <c r="I14" s="234"/>
      <c r="J14" s="249">
        <v>270</v>
      </c>
      <c r="K14" s="249">
        <v>313</v>
      </c>
      <c r="L14" s="249">
        <v>279</v>
      </c>
      <c r="M14" s="249">
        <v>289</v>
      </c>
      <c r="N14" s="249">
        <v>270</v>
      </c>
      <c r="O14" s="249">
        <v>290</v>
      </c>
      <c r="P14" s="249">
        <v>308</v>
      </c>
      <c r="Q14" s="61">
        <v>307</v>
      </c>
      <c r="R14" s="61">
        <v>299</v>
      </c>
      <c r="S14" s="61">
        <v>307</v>
      </c>
      <c r="T14" s="351">
        <v>273</v>
      </c>
    </row>
    <row r="15" spans="2:20" x14ac:dyDescent="0.2">
      <c r="C15" s="19"/>
      <c r="D15" s="79"/>
      <c r="E15" s="80" t="s">
        <v>85</v>
      </c>
      <c r="F15" s="80"/>
      <c r="G15" s="80"/>
      <c r="H15" s="81" t="s">
        <v>86</v>
      </c>
      <c r="I15" s="82"/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3">
        <v>0</v>
      </c>
      <c r="R15" s="83">
        <v>0</v>
      </c>
      <c r="S15" s="83">
        <v>0</v>
      </c>
      <c r="T15" s="364">
        <v>0</v>
      </c>
    </row>
    <row r="16" spans="2:20" ht="13.5" thickBot="1" x14ac:dyDescent="0.25">
      <c r="C16" s="19"/>
      <c r="D16" s="231"/>
      <c r="E16" s="232"/>
      <c r="F16" s="232" t="s">
        <v>87</v>
      </c>
      <c r="G16" s="232"/>
      <c r="H16" s="233" t="s">
        <v>105</v>
      </c>
      <c r="I16" s="234"/>
      <c r="J16" s="256">
        <v>0</v>
      </c>
      <c r="K16" s="256">
        <v>0</v>
      </c>
      <c r="L16" s="256">
        <v>0</v>
      </c>
      <c r="M16" s="256">
        <v>0</v>
      </c>
      <c r="N16" s="256">
        <v>0</v>
      </c>
      <c r="O16" s="256">
        <v>0</v>
      </c>
      <c r="P16" s="256">
        <v>0</v>
      </c>
      <c r="Q16" s="235">
        <v>0</v>
      </c>
      <c r="R16" s="235">
        <v>0</v>
      </c>
      <c r="S16" s="235">
        <v>0</v>
      </c>
      <c r="T16" s="381">
        <v>0</v>
      </c>
    </row>
    <row r="17" spans="3:20" x14ac:dyDescent="0.2">
      <c r="C17" s="19"/>
      <c r="D17" s="79"/>
      <c r="E17" s="80" t="s">
        <v>88</v>
      </c>
      <c r="F17" s="80"/>
      <c r="G17" s="80"/>
      <c r="H17" s="81" t="s">
        <v>106</v>
      </c>
      <c r="I17" s="82"/>
      <c r="J17" s="84">
        <v>53</v>
      </c>
      <c r="K17" s="84">
        <v>61</v>
      </c>
      <c r="L17" s="84">
        <v>58</v>
      </c>
      <c r="M17" s="84">
        <v>61</v>
      </c>
      <c r="N17" s="84">
        <v>62</v>
      </c>
      <c r="O17" s="84">
        <v>65</v>
      </c>
      <c r="P17" s="84">
        <v>57</v>
      </c>
      <c r="Q17" s="83">
        <v>65</v>
      </c>
      <c r="R17" s="83">
        <v>52</v>
      </c>
      <c r="S17" s="83">
        <v>62</v>
      </c>
      <c r="T17" s="364">
        <v>64</v>
      </c>
    </row>
    <row r="18" spans="3:20" x14ac:dyDescent="0.2">
      <c r="C18" s="19"/>
      <c r="D18" s="231"/>
      <c r="E18" s="232"/>
      <c r="F18" s="232" t="s">
        <v>89</v>
      </c>
      <c r="G18" s="232"/>
      <c r="H18" s="233" t="s">
        <v>107</v>
      </c>
      <c r="I18" s="234"/>
      <c r="J18" s="249">
        <v>23</v>
      </c>
      <c r="K18" s="249">
        <v>29</v>
      </c>
      <c r="L18" s="249">
        <v>29</v>
      </c>
      <c r="M18" s="249">
        <v>30</v>
      </c>
      <c r="N18" s="249">
        <v>31</v>
      </c>
      <c r="O18" s="249">
        <v>34</v>
      </c>
      <c r="P18" s="249">
        <v>27</v>
      </c>
      <c r="Q18" s="61">
        <v>35</v>
      </c>
      <c r="R18" s="61">
        <v>22</v>
      </c>
      <c r="S18" s="61">
        <v>33</v>
      </c>
      <c r="T18" s="351">
        <v>34</v>
      </c>
    </row>
    <row r="19" spans="3:20" ht="13.5" thickBot="1" x14ac:dyDescent="0.25">
      <c r="C19" s="19"/>
      <c r="D19" s="231"/>
      <c r="E19" s="232"/>
      <c r="F19" s="232" t="s">
        <v>90</v>
      </c>
      <c r="G19" s="232"/>
      <c r="H19" s="233" t="s">
        <v>108</v>
      </c>
      <c r="I19" s="234"/>
      <c r="J19" s="256">
        <v>30</v>
      </c>
      <c r="K19" s="256">
        <v>32</v>
      </c>
      <c r="L19" s="256">
        <v>29</v>
      </c>
      <c r="M19" s="256">
        <v>31</v>
      </c>
      <c r="N19" s="256">
        <v>31</v>
      </c>
      <c r="O19" s="256">
        <v>31</v>
      </c>
      <c r="P19" s="256">
        <v>30</v>
      </c>
      <c r="Q19" s="235">
        <v>30</v>
      </c>
      <c r="R19" s="235">
        <v>30</v>
      </c>
      <c r="S19" s="235">
        <v>29</v>
      </c>
      <c r="T19" s="381">
        <v>30</v>
      </c>
    </row>
    <row r="20" spans="3:20" x14ac:dyDescent="0.2">
      <c r="C20" s="19"/>
      <c r="D20" s="79"/>
      <c r="E20" s="80" t="s">
        <v>91</v>
      </c>
      <c r="F20" s="80"/>
      <c r="G20" s="80"/>
      <c r="H20" s="81" t="s">
        <v>109</v>
      </c>
      <c r="I20" s="82"/>
      <c r="J20" s="84">
        <v>26</v>
      </c>
      <c r="K20" s="84">
        <v>34</v>
      </c>
      <c r="L20" s="84">
        <v>24</v>
      </c>
      <c r="M20" s="84">
        <v>26</v>
      </c>
      <c r="N20" s="84">
        <v>29</v>
      </c>
      <c r="O20" s="84">
        <v>29</v>
      </c>
      <c r="P20" s="84">
        <v>23</v>
      </c>
      <c r="Q20" s="83">
        <v>29</v>
      </c>
      <c r="R20" s="83">
        <v>28</v>
      </c>
      <c r="S20" s="83">
        <v>32</v>
      </c>
      <c r="T20" s="364">
        <v>27</v>
      </c>
    </row>
    <row r="21" spans="3:20" x14ac:dyDescent="0.2">
      <c r="C21" s="19"/>
      <c r="D21" s="231"/>
      <c r="E21" s="232"/>
      <c r="F21" s="232" t="s">
        <v>92</v>
      </c>
      <c r="G21" s="232"/>
      <c r="H21" s="233" t="s">
        <v>110</v>
      </c>
      <c r="I21" s="234"/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249">
        <v>0</v>
      </c>
      <c r="P21" s="249">
        <v>0</v>
      </c>
      <c r="Q21" s="61">
        <v>0</v>
      </c>
      <c r="R21" s="61">
        <v>0</v>
      </c>
      <c r="S21" s="61">
        <v>0</v>
      </c>
      <c r="T21" s="351">
        <v>0</v>
      </c>
    </row>
    <row r="22" spans="3:20" ht="13.5" thickBot="1" x14ac:dyDescent="0.25">
      <c r="C22" s="19"/>
      <c r="D22" s="231"/>
      <c r="E22" s="232"/>
      <c r="F22" s="232" t="s">
        <v>93</v>
      </c>
      <c r="G22" s="232"/>
      <c r="H22" s="233" t="s">
        <v>111</v>
      </c>
      <c r="I22" s="234"/>
      <c r="J22" s="256">
        <v>26</v>
      </c>
      <c r="K22" s="256">
        <v>34</v>
      </c>
      <c r="L22" s="256">
        <v>24</v>
      </c>
      <c r="M22" s="256">
        <v>26</v>
      </c>
      <c r="N22" s="256">
        <v>29</v>
      </c>
      <c r="O22" s="256">
        <v>29</v>
      </c>
      <c r="P22" s="256">
        <v>23</v>
      </c>
      <c r="Q22" s="235">
        <v>29</v>
      </c>
      <c r="R22" s="235">
        <v>28</v>
      </c>
      <c r="S22" s="235">
        <v>32</v>
      </c>
      <c r="T22" s="381">
        <v>27</v>
      </c>
    </row>
    <row r="23" spans="3:20" x14ac:dyDescent="0.2">
      <c r="C23" s="19"/>
      <c r="D23" s="79"/>
      <c r="E23" s="80" t="s">
        <v>94</v>
      </c>
      <c r="F23" s="80"/>
      <c r="G23" s="80"/>
      <c r="H23" s="81" t="s">
        <v>112</v>
      </c>
      <c r="I23" s="82"/>
      <c r="J23" s="84">
        <v>31</v>
      </c>
      <c r="K23" s="84">
        <v>32</v>
      </c>
      <c r="L23" s="84">
        <v>30</v>
      </c>
      <c r="M23" s="84">
        <v>28</v>
      </c>
      <c r="N23" s="84">
        <v>22</v>
      </c>
      <c r="O23" s="84">
        <v>29</v>
      </c>
      <c r="P23" s="84">
        <v>26</v>
      </c>
      <c r="Q23" s="83">
        <v>32</v>
      </c>
      <c r="R23" s="83">
        <v>26</v>
      </c>
      <c r="S23" s="83">
        <v>29</v>
      </c>
      <c r="T23" s="364">
        <v>31</v>
      </c>
    </row>
    <row r="24" spans="3:20" x14ac:dyDescent="0.2">
      <c r="C24" s="19"/>
      <c r="D24" s="231"/>
      <c r="E24" s="232"/>
      <c r="F24" s="232" t="s">
        <v>95</v>
      </c>
      <c r="G24" s="232"/>
      <c r="H24" s="233" t="s">
        <v>113</v>
      </c>
      <c r="I24" s="234"/>
      <c r="J24" s="249">
        <v>0</v>
      </c>
      <c r="K24" s="249">
        <v>0</v>
      </c>
      <c r="L24" s="249">
        <v>0</v>
      </c>
      <c r="M24" s="249">
        <v>0</v>
      </c>
      <c r="N24" s="249">
        <v>0</v>
      </c>
      <c r="O24" s="249">
        <v>0</v>
      </c>
      <c r="P24" s="249">
        <v>0</v>
      </c>
      <c r="Q24" s="61">
        <v>0</v>
      </c>
      <c r="R24" s="61">
        <v>0</v>
      </c>
      <c r="S24" s="61">
        <v>0</v>
      </c>
      <c r="T24" s="351">
        <v>0</v>
      </c>
    </row>
    <row r="25" spans="3:20" x14ac:dyDescent="0.2">
      <c r="C25" s="19"/>
      <c r="D25" s="231"/>
      <c r="E25" s="232"/>
      <c r="F25" s="232" t="s">
        <v>96</v>
      </c>
      <c r="G25" s="232"/>
      <c r="H25" s="233" t="s">
        <v>114</v>
      </c>
      <c r="I25" s="234"/>
      <c r="J25" s="249">
        <v>0</v>
      </c>
      <c r="K25" s="249">
        <v>0</v>
      </c>
      <c r="L25" s="249">
        <v>0</v>
      </c>
      <c r="M25" s="249">
        <v>0</v>
      </c>
      <c r="N25" s="249">
        <v>0</v>
      </c>
      <c r="O25" s="249">
        <v>0</v>
      </c>
      <c r="P25" s="249">
        <v>0</v>
      </c>
      <c r="Q25" s="61">
        <v>0</v>
      </c>
      <c r="R25" s="61">
        <v>0</v>
      </c>
      <c r="S25" s="61">
        <v>0</v>
      </c>
      <c r="T25" s="351">
        <v>0</v>
      </c>
    </row>
    <row r="26" spans="3:20" ht="13.5" thickBot="1" x14ac:dyDescent="0.25">
      <c r="C26" s="19"/>
      <c r="D26" s="231"/>
      <c r="E26" s="232"/>
      <c r="F26" s="232" t="s">
        <v>97</v>
      </c>
      <c r="G26" s="232"/>
      <c r="H26" s="233" t="s">
        <v>115</v>
      </c>
      <c r="I26" s="234"/>
      <c r="J26" s="256">
        <v>31</v>
      </c>
      <c r="K26" s="256">
        <v>32</v>
      </c>
      <c r="L26" s="256">
        <v>30</v>
      </c>
      <c r="M26" s="256">
        <v>28</v>
      </c>
      <c r="N26" s="256">
        <v>22</v>
      </c>
      <c r="O26" s="256">
        <v>29</v>
      </c>
      <c r="P26" s="256">
        <v>26</v>
      </c>
      <c r="Q26" s="235">
        <v>32</v>
      </c>
      <c r="R26" s="235">
        <v>26</v>
      </c>
      <c r="S26" s="235">
        <v>29</v>
      </c>
      <c r="T26" s="381">
        <v>31</v>
      </c>
    </row>
    <row r="27" spans="3:20" x14ac:dyDescent="0.2">
      <c r="C27" s="19"/>
      <c r="D27" s="79"/>
      <c r="E27" s="80" t="s">
        <v>98</v>
      </c>
      <c r="F27" s="80"/>
      <c r="G27" s="80"/>
      <c r="H27" s="81" t="s">
        <v>116</v>
      </c>
      <c r="I27" s="82"/>
      <c r="J27" s="84">
        <v>82</v>
      </c>
      <c r="K27" s="84">
        <v>80</v>
      </c>
      <c r="L27" s="84">
        <v>83</v>
      </c>
      <c r="M27" s="84">
        <v>89</v>
      </c>
      <c r="N27" s="84">
        <v>91</v>
      </c>
      <c r="O27" s="84">
        <v>84</v>
      </c>
      <c r="P27" s="84">
        <v>82</v>
      </c>
      <c r="Q27" s="83">
        <v>85</v>
      </c>
      <c r="R27" s="83">
        <v>84</v>
      </c>
      <c r="S27" s="83">
        <v>84</v>
      </c>
      <c r="T27" s="364">
        <v>84</v>
      </c>
    </row>
    <row r="28" spans="3:20" x14ac:dyDescent="0.2">
      <c r="C28" s="19"/>
      <c r="D28" s="231"/>
      <c r="E28" s="232"/>
      <c r="F28" s="232" t="s">
        <v>185</v>
      </c>
      <c r="G28" s="232"/>
      <c r="H28" s="233" t="s">
        <v>122</v>
      </c>
      <c r="I28" s="234"/>
      <c r="J28" s="249">
        <v>0</v>
      </c>
      <c r="K28" s="249">
        <v>0</v>
      </c>
      <c r="L28" s="249">
        <v>0</v>
      </c>
      <c r="M28" s="249">
        <v>0</v>
      </c>
      <c r="N28" s="249">
        <v>0</v>
      </c>
      <c r="O28" s="249">
        <v>0</v>
      </c>
      <c r="P28" s="249">
        <v>0</v>
      </c>
      <c r="Q28" s="61">
        <v>0</v>
      </c>
      <c r="R28" s="61">
        <v>0</v>
      </c>
      <c r="S28" s="61">
        <v>0</v>
      </c>
      <c r="T28" s="351">
        <v>0</v>
      </c>
    </row>
    <row r="29" spans="3:20" ht="13.5" thickBot="1" x14ac:dyDescent="0.25">
      <c r="C29" s="19"/>
      <c r="D29" s="231"/>
      <c r="E29" s="232"/>
      <c r="F29" s="232" t="s">
        <v>99</v>
      </c>
      <c r="G29" s="232"/>
      <c r="H29" s="233" t="s">
        <v>123</v>
      </c>
      <c r="I29" s="234"/>
      <c r="J29" s="256">
        <v>82</v>
      </c>
      <c r="K29" s="256">
        <v>80</v>
      </c>
      <c r="L29" s="256">
        <v>83</v>
      </c>
      <c r="M29" s="256">
        <v>89</v>
      </c>
      <c r="N29" s="256">
        <v>91</v>
      </c>
      <c r="O29" s="256">
        <v>84</v>
      </c>
      <c r="P29" s="256">
        <v>82</v>
      </c>
      <c r="Q29" s="235">
        <v>85</v>
      </c>
      <c r="R29" s="235">
        <v>84</v>
      </c>
      <c r="S29" s="235">
        <v>84</v>
      </c>
      <c r="T29" s="381">
        <v>84</v>
      </c>
    </row>
    <row r="30" spans="3:20" x14ac:dyDescent="0.2">
      <c r="C30" s="19"/>
      <c r="D30" s="79"/>
      <c r="E30" s="80" t="s">
        <v>100</v>
      </c>
      <c r="F30" s="80"/>
      <c r="G30" s="80"/>
      <c r="H30" s="81" t="s">
        <v>117</v>
      </c>
      <c r="I30" s="82"/>
      <c r="J30" s="84">
        <v>52</v>
      </c>
      <c r="K30" s="84">
        <v>54</v>
      </c>
      <c r="L30" s="84">
        <v>53</v>
      </c>
      <c r="M30" s="84">
        <v>53</v>
      </c>
      <c r="N30" s="84">
        <v>48</v>
      </c>
      <c r="O30" s="84">
        <v>63</v>
      </c>
      <c r="P30" s="84">
        <v>57</v>
      </c>
      <c r="Q30" s="83">
        <v>51</v>
      </c>
      <c r="R30" s="83">
        <v>54</v>
      </c>
      <c r="S30" s="83">
        <v>49</v>
      </c>
      <c r="T30" s="364">
        <v>49</v>
      </c>
    </row>
    <row r="31" spans="3:20" x14ac:dyDescent="0.2">
      <c r="C31" s="19"/>
      <c r="D31" s="231"/>
      <c r="E31" s="232"/>
      <c r="F31" s="232" t="s">
        <v>101</v>
      </c>
      <c r="G31" s="232"/>
      <c r="H31" s="233" t="s">
        <v>118</v>
      </c>
      <c r="I31" s="234"/>
      <c r="J31" s="249">
        <v>20</v>
      </c>
      <c r="K31" s="249">
        <v>26</v>
      </c>
      <c r="L31" s="249">
        <v>19</v>
      </c>
      <c r="M31" s="249">
        <v>21</v>
      </c>
      <c r="N31" s="249">
        <v>22</v>
      </c>
      <c r="O31" s="249">
        <v>32</v>
      </c>
      <c r="P31" s="249">
        <v>26</v>
      </c>
      <c r="Q31" s="61">
        <v>21</v>
      </c>
      <c r="R31" s="61">
        <v>24</v>
      </c>
      <c r="S31" s="61">
        <v>19</v>
      </c>
      <c r="T31" s="351">
        <v>20</v>
      </c>
    </row>
    <row r="32" spans="3:20" ht="13.5" thickBot="1" x14ac:dyDescent="0.25">
      <c r="C32" s="19"/>
      <c r="D32" s="231"/>
      <c r="E32" s="232"/>
      <c r="F32" s="232" t="s">
        <v>102</v>
      </c>
      <c r="G32" s="232"/>
      <c r="H32" s="233" t="s">
        <v>119</v>
      </c>
      <c r="I32" s="234"/>
      <c r="J32" s="256">
        <v>32</v>
      </c>
      <c r="K32" s="256">
        <v>28</v>
      </c>
      <c r="L32" s="256">
        <v>34</v>
      </c>
      <c r="M32" s="256">
        <v>32</v>
      </c>
      <c r="N32" s="256">
        <v>26</v>
      </c>
      <c r="O32" s="256">
        <v>31</v>
      </c>
      <c r="P32" s="256">
        <v>31</v>
      </c>
      <c r="Q32" s="235">
        <v>30</v>
      </c>
      <c r="R32" s="235">
        <v>30</v>
      </c>
      <c r="S32" s="235">
        <v>30</v>
      </c>
      <c r="T32" s="381">
        <v>29</v>
      </c>
    </row>
    <row r="33" spans="3:20" x14ac:dyDescent="0.2">
      <c r="C33" s="19"/>
      <c r="D33" s="79"/>
      <c r="E33" s="80" t="s">
        <v>103</v>
      </c>
      <c r="F33" s="80"/>
      <c r="G33" s="80"/>
      <c r="H33" s="81" t="s">
        <v>120</v>
      </c>
      <c r="I33" s="82"/>
      <c r="J33" s="84">
        <v>71</v>
      </c>
      <c r="K33" s="84">
        <v>63</v>
      </c>
      <c r="L33" s="84">
        <v>69</v>
      </c>
      <c r="M33" s="84">
        <v>72</v>
      </c>
      <c r="N33" s="84">
        <v>66</v>
      </c>
      <c r="O33" s="84">
        <v>76</v>
      </c>
      <c r="P33" s="84">
        <v>73</v>
      </c>
      <c r="Q33" s="83">
        <v>96</v>
      </c>
      <c r="R33" s="83">
        <v>69</v>
      </c>
      <c r="S33" s="83">
        <v>91</v>
      </c>
      <c r="T33" s="364">
        <v>75</v>
      </c>
    </row>
    <row r="34" spans="3:20" ht="13.5" thickBot="1" x14ac:dyDescent="0.25">
      <c r="C34" s="19"/>
      <c r="D34" s="231"/>
      <c r="E34" s="232"/>
      <c r="F34" s="232" t="s">
        <v>104</v>
      </c>
      <c r="G34" s="232"/>
      <c r="H34" s="233" t="s">
        <v>121</v>
      </c>
      <c r="I34" s="234"/>
      <c r="J34" s="256">
        <v>71</v>
      </c>
      <c r="K34" s="256">
        <v>63</v>
      </c>
      <c r="L34" s="256">
        <v>69</v>
      </c>
      <c r="M34" s="256">
        <v>72</v>
      </c>
      <c r="N34" s="256">
        <v>66</v>
      </c>
      <c r="O34" s="256">
        <v>76</v>
      </c>
      <c r="P34" s="256">
        <v>73</v>
      </c>
      <c r="Q34" s="235">
        <v>96</v>
      </c>
      <c r="R34" s="235">
        <v>69</v>
      </c>
      <c r="S34" s="235">
        <v>91</v>
      </c>
      <c r="T34" s="381">
        <v>75</v>
      </c>
    </row>
    <row r="35" spans="3:20" ht="13.5" x14ac:dyDescent="0.25">
      <c r="D35" s="54"/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3" t="s">
        <v>180</v>
      </c>
    </row>
  </sheetData>
  <mergeCells count="12">
    <mergeCell ref="T7:T10"/>
    <mergeCell ref="N7:N10"/>
    <mergeCell ref="O7:O10"/>
    <mergeCell ref="K7:K10"/>
    <mergeCell ref="L7:L10"/>
    <mergeCell ref="M7:M10"/>
    <mergeCell ref="J7:J10"/>
    <mergeCell ref="P7:P10"/>
    <mergeCell ref="R7:R10"/>
    <mergeCell ref="S7:S10"/>
    <mergeCell ref="D7:I11"/>
    <mergeCell ref="Q7:Q10"/>
  </mergeCells>
  <phoneticPr fontId="0" type="noConversion"/>
  <conditionalFormatting sqref="D6">
    <cfRule type="cellIs" dxfId="15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0">
    <pageSetUpPr autoPageBreaks="0"/>
  </sheetPr>
  <dimension ref="A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15.7109375" style="46" customWidth="1"/>
    <col min="8" max="8" width="8.7109375" style="46" customWidth="1"/>
    <col min="9" max="9" width="2" style="46" customWidth="1"/>
    <col min="10" max="20" width="8.140625" style="46" customWidth="1"/>
    <col min="21" max="32" width="9.7109375" style="46" customWidth="1"/>
    <col min="33" max="16384" width="9.140625" style="46"/>
  </cols>
  <sheetData>
    <row r="1" spans="1:20" hidden="1" x14ac:dyDescent="0.2">
      <c r="A1" s="46" t="s">
        <v>23</v>
      </c>
    </row>
    <row r="2" spans="1:20" hidden="1" x14ac:dyDescent="0.2"/>
    <row r="3" spans="1:20" ht="9" customHeight="1" x14ac:dyDescent="0.2">
      <c r="C3" s="45"/>
    </row>
    <row r="4" spans="1:20" s="47" customFormat="1" ht="15.75" x14ac:dyDescent="0.2">
      <c r="D4" s="15" t="s">
        <v>134</v>
      </c>
      <c r="E4" s="48"/>
      <c r="F4" s="48"/>
      <c r="G4" s="48"/>
      <c r="H4" s="15" t="s">
        <v>139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s="47" customFormat="1" ht="15.75" x14ac:dyDescent="0.2">
      <c r="B5" s="239">
        <v>0</v>
      </c>
      <c r="D5" s="73" t="s">
        <v>221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s="50" customFormat="1" ht="10.5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</row>
    <row r="7" spans="1:20" ht="6" customHeight="1" x14ac:dyDescent="0.2">
      <c r="C7" s="19"/>
      <c r="D7" s="516" t="s">
        <v>78</v>
      </c>
      <c r="E7" s="517"/>
      <c r="F7" s="517"/>
      <c r="G7" s="517"/>
      <c r="H7" s="517"/>
      <c r="I7" s="518"/>
      <c r="J7" s="529" t="s">
        <v>179</v>
      </c>
      <c r="K7" s="529" t="s">
        <v>183</v>
      </c>
      <c r="L7" s="529" t="s">
        <v>186</v>
      </c>
      <c r="M7" s="529" t="s">
        <v>188</v>
      </c>
      <c r="N7" s="529" t="s">
        <v>189</v>
      </c>
      <c r="O7" s="529" t="s">
        <v>190</v>
      </c>
      <c r="P7" s="529" t="s">
        <v>193</v>
      </c>
      <c r="Q7" s="529" t="s">
        <v>195</v>
      </c>
      <c r="R7" s="529" t="s">
        <v>196</v>
      </c>
      <c r="S7" s="527" t="s">
        <v>205</v>
      </c>
      <c r="T7" s="525" t="s">
        <v>214</v>
      </c>
    </row>
    <row r="8" spans="1:20" ht="6" customHeight="1" x14ac:dyDescent="0.2">
      <c r="C8" s="19"/>
      <c r="D8" s="519"/>
      <c r="E8" s="520"/>
      <c r="F8" s="520"/>
      <c r="G8" s="520"/>
      <c r="H8" s="520"/>
      <c r="I8" s="521"/>
      <c r="J8" s="530"/>
      <c r="K8" s="530"/>
      <c r="L8" s="530"/>
      <c r="M8" s="530"/>
      <c r="N8" s="530"/>
      <c r="O8" s="530"/>
      <c r="P8" s="530"/>
      <c r="Q8" s="530"/>
      <c r="R8" s="530"/>
      <c r="S8" s="528"/>
      <c r="T8" s="526"/>
    </row>
    <row r="9" spans="1:20" ht="6" customHeight="1" x14ac:dyDescent="0.2">
      <c r="C9" s="19"/>
      <c r="D9" s="519"/>
      <c r="E9" s="520"/>
      <c r="F9" s="520"/>
      <c r="G9" s="520"/>
      <c r="H9" s="520"/>
      <c r="I9" s="521"/>
      <c r="J9" s="530"/>
      <c r="K9" s="530"/>
      <c r="L9" s="530"/>
      <c r="M9" s="530"/>
      <c r="N9" s="530"/>
      <c r="O9" s="530"/>
      <c r="P9" s="530"/>
      <c r="Q9" s="530"/>
      <c r="R9" s="530"/>
      <c r="S9" s="528"/>
      <c r="T9" s="526"/>
    </row>
    <row r="10" spans="1:20" ht="6" customHeight="1" x14ac:dyDescent="0.2">
      <c r="C10" s="19"/>
      <c r="D10" s="519"/>
      <c r="E10" s="520"/>
      <c r="F10" s="520"/>
      <c r="G10" s="520"/>
      <c r="H10" s="520"/>
      <c r="I10" s="521"/>
      <c r="J10" s="530"/>
      <c r="K10" s="530"/>
      <c r="L10" s="530"/>
      <c r="M10" s="530"/>
      <c r="N10" s="530"/>
      <c r="O10" s="530"/>
      <c r="P10" s="530"/>
      <c r="Q10" s="530"/>
      <c r="R10" s="530"/>
      <c r="S10" s="528"/>
      <c r="T10" s="526"/>
    </row>
    <row r="11" spans="1:20" ht="15" customHeight="1" thickBot="1" x14ac:dyDescent="0.25">
      <c r="C11" s="19"/>
      <c r="D11" s="522"/>
      <c r="E11" s="523"/>
      <c r="F11" s="523"/>
      <c r="G11" s="523"/>
      <c r="H11" s="523"/>
      <c r="I11" s="524"/>
      <c r="J11" s="95"/>
      <c r="K11" s="95"/>
      <c r="L11" s="95"/>
      <c r="M11" s="95"/>
      <c r="N11" s="95"/>
      <c r="O11" s="95"/>
      <c r="P11" s="95"/>
      <c r="Q11" s="95"/>
      <c r="R11" s="95"/>
      <c r="S11" s="18"/>
      <c r="T11" s="349"/>
    </row>
    <row r="12" spans="1:20" ht="14.25" thickTop="1" thickBot="1" x14ac:dyDescent="0.25">
      <c r="C12" s="19"/>
      <c r="D12" s="226"/>
      <c r="E12" s="227" t="s">
        <v>79</v>
      </c>
      <c r="F12" s="227"/>
      <c r="G12" s="227"/>
      <c r="H12" s="228" t="s">
        <v>80</v>
      </c>
      <c r="I12" s="229"/>
      <c r="J12" s="255">
        <v>339</v>
      </c>
      <c r="K12" s="255">
        <v>362</v>
      </c>
      <c r="L12" s="255">
        <v>333</v>
      </c>
      <c r="M12" s="255">
        <v>353</v>
      </c>
      <c r="N12" s="255">
        <v>312</v>
      </c>
      <c r="O12" s="255">
        <v>325</v>
      </c>
      <c r="P12" s="255">
        <v>328</v>
      </c>
      <c r="Q12" s="255">
        <v>313</v>
      </c>
      <c r="R12" s="255">
        <v>346</v>
      </c>
      <c r="S12" s="255">
        <v>362</v>
      </c>
      <c r="T12" s="266" t="s">
        <v>46</v>
      </c>
    </row>
    <row r="13" spans="1:20" ht="13.5" thickTop="1" x14ac:dyDescent="0.2">
      <c r="C13" s="19"/>
      <c r="D13" s="236"/>
      <c r="E13" s="21" t="s">
        <v>81</v>
      </c>
      <c r="F13" s="21"/>
      <c r="G13" s="21"/>
      <c r="H13" s="23" t="s">
        <v>82</v>
      </c>
      <c r="I13" s="24"/>
      <c r="J13" s="248">
        <v>144</v>
      </c>
      <c r="K13" s="248">
        <v>162</v>
      </c>
      <c r="L13" s="248">
        <v>147</v>
      </c>
      <c r="M13" s="248">
        <v>149</v>
      </c>
      <c r="N13" s="248">
        <v>130</v>
      </c>
      <c r="O13" s="248">
        <v>136</v>
      </c>
      <c r="P13" s="248">
        <v>151</v>
      </c>
      <c r="Q13" s="248">
        <v>124</v>
      </c>
      <c r="R13" s="248">
        <v>148</v>
      </c>
      <c r="S13" s="248">
        <v>166</v>
      </c>
      <c r="T13" s="267" t="s">
        <v>46</v>
      </c>
    </row>
    <row r="14" spans="1:20" ht="13.5" thickBot="1" x14ac:dyDescent="0.25">
      <c r="C14" s="19"/>
      <c r="D14" s="231"/>
      <c r="E14" s="232"/>
      <c r="F14" s="232" t="s">
        <v>83</v>
      </c>
      <c r="G14" s="232"/>
      <c r="H14" s="233" t="s">
        <v>84</v>
      </c>
      <c r="I14" s="234"/>
      <c r="J14" s="249">
        <v>144</v>
      </c>
      <c r="K14" s="249">
        <v>162</v>
      </c>
      <c r="L14" s="249">
        <v>147</v>
      </c>
      <c r="M14" s="249">
        <v>149</v>
      </c>
      <c r="N14" s="249">
        <v>130</v>
      </c>
      <c r="O14" s="249">
        <v>136</v>
      </c>
      <c r="P14" s="249">
        <v>151</v>
      </c>
      <c r="Q14" s="249">
        <v>124</v>
      </c>
      <c r="R14" s="249">
        <v>148</v>
      </c>
      <c r="S14" s="249">
        <v>166</v>
      </c>
      <c r="T14" s="500" t="s">
        <v>46</v>
      </c>
    </row>
    <row r="15" spans="1:20" x14ac:dyDescent="0.2">
      <c r="C15" s="19"/>
      <c r="D15" s="79"/>
      <c r="E15" s="80" t="s">
        <v>85</v>
      </c>
      <c r="F15" s="80"/>
      <c r="G15" s="80"/>
      <c r="H15" s="81" t="s">
        <v>86</v>
      </c>
      <c r="I15" s="82"/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109" t="s">
        <v>46</v>
      </c>
    </row>
    <row r="16" spans="1:20" ht="13.5" thickBot="1" x14ac:dyDescent="0.25">
      <c r="C16" s="19"/>
      <c r="D16" s="231"/>
      <c r="E16" s="232"/>
      <c r="F16" s="232" t="s">
        <v>87</v>
      </c>
      <c r="G16" s="232"/>
      <c r="H16" s="233" t="s">
        <v>105</v>
      </c>
      <c r="I16" s="234"/>
      <c r="J16" s="256">
        <v>0</v>
      </c>
      <c r="K16" s="256">
        <v>0</v>
      </c>
      <c r="L16" s="256">
        <v>0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499" t="s">
        <v>46</v>
      </c>
    </row>
    <row r="17" spans="3:20" x14ac:dyDescent="0.2">
      <c r="C17" s="19"/>
      <c r="D17" s="79"/>
      <c r="E17" s="80" t="s">
        <v>88</v>
      </c>
      <c r="F17" s="80"/>
      <c r="G17" s="80"/>
      <c r="H17" s="81" t="s">
        <v>106</v>
      </c>
      <c r="I17" s="82"/>
      <c r="J17" s="84">
        <v>40</v>
      </c>
      <c r="K17" s="84">
        <v>43</v>
      </c>
      <c r="L17" s="84">
        <v>33</v>
      </c>
      <c r="M17" s="84">
        <v>33</v>
      </c>
      <c r="N17" s="84">
        <v>26</v>
      </c>
      <c r="O17" s="84">
        <v>31</v>
      </c>
      <c r="P17" s="84">
        <v>32</v>
      </c>
      <c r="Q17" s="84">
        <v>40</v>
      </c>
      <c r="R17" s="84">
        <v>44</v>
      </c>
      <c r="S17" s="84">
        <v>40</v>
      </c>
      <c r="T17" s="109" t="s">
        <v>46</v>
      </c>
    </row>
    <row r="18" spans="3:20" x14ac:dyDescent="0.2">
      <c r="C18" s="19"/>
      <c r="D18" s="231"/>
      <c r="E18" s="232"/>
      <c r="F18" s="232" t="s">
        <v>89</v>
      </c>
      <c r="G18" s="232"/>
      <c r="H18" s="233" t="s">
        <v>107</v>
      </c>
      <c r="I18" s="234"/>
      <c r="J18" s="249">
        <v>21</v>
      </c>
      <c r="K18" s="249">
        <v>27</v>
      </c>
      <c r="L18" s="249">
        <v>18</v>
      </c>
      <c r="M18" s="249">
        <v>21</v>
      </c>
      <c r="N18" s="249">
        <v>15</v>
      </c>
      <c r="O18" s="249">
        <v>14</v>
      </c>
      <c r="P18" s="249">
        <v>12</v>
      </c>
      <c r="Q18" s="249">
        <v>24</v>
      </c>
      <c r="R18" s="249">
        <v>19</v>
      </c>
      <c r="S18" s="249">
        <v>20</v>
      </c>
      <c r="T18" s="500" t="s">
        <v>46</v>
      </c>
    </row>
    <row r="19" spans="3:20" ht="13.5" thickBot="1" x14ac:dyDescent="0.25">
      <c r="C19" s="19"/>
      <c r="D19" s="231"/>
      <c r="E19" s="232"/>
      <c r="F19" s="232" t="s">
        <v>90</v>
      </c>
      <c r="G19" s="232"/>
      <c r="H19" s="233" t="s">
        <v>108</v>
      </c>
      <c r="I19" s="234"/>
      <c r="J19" s="256">
        <v>19</v>
      </c>
      <c r="K19" s="256">
        <v>16</v>
      </c>
      <c r="L19" s="256">
        <v>15</v>
      </c>
      <c r="M19" s="256">
        <v>12</v>
      </c>
      <c r="N19" s="256">
        <v>11</v>
      </c>
      <c r="O19" s="256">
        <v>17</v>
      </c>
      <c r="P19" s="256">
        <v>20</v>
      </c>
      <c r="Q19" s="256">
        <v>16</v>
      </c>
      <c r="R19" s="256">
        <v>25</v>
      </c>
      <c r="S19" s="256">
        <v>20</v>
      </c>
      <c r="T19" s="499" t="s">
        <v>46</v>
      </c>
    </row>
    <row r="20" spans="3:20" x14ac:dyDescent="0.2">
      <c r="C20" s="19"/>
      <c r="D20" s="79"/>
      <c r="E20" s="80" t="s">
        <v>91</v>
      </c>
      <c r="F20" s="80"/>
      <c r="G20" s="80"/>
      <c r="H20" s="81" t="s">
        <v>109</v>
      </c>
      <c r="I20" s="82"/>
      <c r="J20" s="84">
        <v>15</v>
      </c>
      <c r="K20" s="84">
        <v>12</v>
      </c>
      <c r="L20" s="84">
        <v>10</v>
      </c>
      <c r="M20" s="84">
        <v>16</v>
      </c>
      <c r="N20" s="84">
        <v>9</v>
      </c>
      <c r="O20" s="84">
        <v>10</v>
      </c>
      <c r="P20" s="84">
        <v>14</v>
      </c>
      <c r="Q20" s="84">
        <v>16</v>
      </c>
      <c r="R20" s="84">
        <v>20</v>
      </c>
      <c r="S20" s="84">
        <v>18</v>
      </c>
      <c r="T20" s="109" t="s">
        <v>46</v>
      </c>
    </row>
    <row r="21" spans="3:20" x14ac:dyDescent="0.2">
      <c r="C21" s="19"/>
      <c r="D21" s="231"/>
      <c r="E21" s="232"/>
      <c r="F21" s="232" t="s">
        <v>92</v>
      </c>
      <c r="G21" s="232"/>
      <c r="H21" s="233" t="s">
        <v>110</v>
      </c>
      <c r="I21" s="234"/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249">
        <v>0</v>
      </c>
      <c r="P21" s="249">
        <v>0</v>
      </c>
      <c r="Q21" s="249">
        <v>0</v>
      </c>
      <c r="R21" s="249">
        <v>0</v>
      </c>
      <c r="S21" s="249">
        <v>0</v>
      </c>
      <c r="T21" s="500" t="s">
        <v>46</v>
      </c>
    </row>
    <row r="22" spans="3:20" ht="13.5" thickBot="1" x14ac:dyDescent="0.25">
      <c r="C22" s="19"/>
      <c r="D22" s="231"/>
      <c r="E22" s="232"/>
      <c r="F22" s="232" t="s">
        <v>93</v>
      </c>
      <c r="G22" s="232"/>
      <c r="H22" s="233" t="s">
        <v>111</v>
      </c>
      <c r="I22" s="234"/>
      <c r="J22" s="256">
        <v>15</v>
      </c>
      <c r="K22" s="256">
        <v>12</v>
      </c>
      <c r="L22" s="256">
        <v>10</v>
      </c>
      <c r="M22" s="256">
        <v>16</v>
      </c>
      <c r="N22" s="256">
        <v>9</v>
      </c>
      <c r="O22" s="256">
        <v>10</v>
      </c>
      <c r="P22" s="256">
        <v>14</v>
      </c>
      <c r="Q22" s="256">
        <v>16</v>
      </c>
      <c r="R22" s="256">
        <v>20</v>
      </c>
      <c r="S22" s="256">
        <v>18</v>
      </c>
      <c r="T22" s="499" t="s">
        <v>46</v>
      </c>
    </row>
    <row r="23" spans="3:20" x14ac:dyDescent="0.2">
      <c r="C23" s="19"/>
      <c r="D23" s="79"/>
      <c r="E23" s="80" t="s">
        <v>94</v>
      </c>
      <c r="F23" s="80"/>
      <c r="G23" s="80"/>
      <c r="H23" s="81" t="s">
        <v>112</v>
      </c>
      <c r="I23" s="82"/>
      <c r="J23" s="84">
        <v>21</v>
      </c>
      <c r="K23" s="84">
        <v>20</v>
      </c>
      <c r="L23" s="84">
        <v>15</v>
      </c>
      <c r="M23" s="84">
        <v>28</v>
      </c>
      <c r="N23" s="84">
        <v>25</v>
      </c>
      <c r="O23" s="84">
        <v>29</v>
      </c>
      <c r="P23" s="84">
        <v>25</v>
      </c>
      <c r="Q23" s="84">
        <v>25</v>
      </c>
      <c r="R23" s="84">
        <v>20</v>
      </c>
      <c r="S23" s="84">
        <v>18</v>
      </c>
      <c r="T23" s="109" t="s">
        <v>46</v>
      </c>
    </row>
    <row r="24" spans="3:20" x14ac:dyDescent="0.2">
      <c r="C24" s="19"/>
      <c r="D24" s="231"/>
      <c r="E24" s="232"/>
      <c r="F24" s="232" t="s">
        <v>95</v>
      </c>
      <c r="G24" s="232"/>
      <c r="H24" s="233" t="s">
        <v>113</v>
      </c>
      <c r="I24" s="234"/>
      <c r="J24" s="249">
        <v>0</v>
      </c>
      <c r="K24" s="249">
        <v>0</v>
      </c>
      <c r="L24" s="249">
        <v>0</v>
      </c>
      <c r="M24" s="249">
        <v>0</v>
      </c>
      <c r="N24" s="249">
        <v>0</v>
      </c>
      <c r="O24" s="249">
        <v>0</v>
      </c>
      <c r="P24" s="249">
        <v>0</v>
      </c>
      <c r="Q24" s="249">
        <v>0</v>
      </c>
      <c r="R24" s="249">
        <v>0</v>
      </c>
      <c r="S24" s="249">
        <v>0</v>
      </c>
      <c r="T24" s="500" t="s">
        <v>46</v>
      </c>
    </row>
    <row r="25" spans="3:20" x14ac:dyDescent="0.2">
      <c r="C25" s="19"/>
      <c r="D25" s="231"/>
      <c r="E25" s="232"/>
      <c r="F25" s="232" t="s">
        <v>96</v>
      </c>
      <c r="G25" s="232"/>
      <c r="H25" s="233" t="s">
        <v>114</v>
      </c>
      <c r="I25" s="234"/>
      <c r="J25" s="249">
        <v>0</v>
      </c>
      <c r="K25" s="249">
        <v>0</v>
      </c>
      <c r="L25" s="249">
        <v>0</v>
      </c>
      <c r="M25" s="249">
        <v>0</v>
      </c>
      <c r="N25" s="249">
        <v>0</v>
      </c>
      <c r="O25" s="249">
        <v>0</v>
      </c>
      <c r="P25" s="249">
        <v>0</v>
      </c>
      <c r="Q25" s="249">
        <v>0</v>
      </c>
      <c r="R25" s="249">
        <v>0</v>
      </c>
      <c r="S25" s="249">
        <v>0</v>
      </c>
      <c r="T25" s="500" t="s">
        <v>46</v>
      </c>
    </row>
    <row r="26" spans="3:20" ht="13.5" thickBot="1" x14ac:dyDescent="0.25">
      <c r="C26" s="19"/>
      <c r="D26" s="231"/>
      <c r="E26" s="232"/>
      <c r="F26" s="232" t="s">
        <v>97</v>
      </c>
      <c r="G26" s="232"/>
      <c r="H26" s="233" t="s">
        <v>115</v>
      </c>
      <c r="I26" s="234"/>
      <c r="J26" s="256">
        <v>21</v>
      </c>
      <c r="K26" s="256">
        <v>20</v>
      </c>
      <c r="L26" s="256">
        <v>15</v>
      </c>
      <c r="M26" s="256">
        <v>28</v>
      </c>
      <c r="N26" s="256">
        <v>25</v>
      </c>
      <c r="O26" s="256">
        <v>29</v>
      </c>
      <c r="P26" s="256">
        <v>25</v>
      </c>
      <c r="Q26" s="256">
        <v>25</v>
      </c>
      <c r="R26" s="256">
        <v>20</v>
      </c>
      <c r="S26" s="256">
        <v>18</v>
      </c>
      <c r="T26" s="499" t="s">
        <v>46</v>
      </c>
    </row>
    <row r="27" spans="3:20" x14ac:dyDescent="0.2">
      <c r="C27" s="19"/>
      <c r="D27" s="79"/>
      <c r="E27" s="80" t="s">
        <v>98</v>
      </c>
      <c r="F27" s="80"/>
      <c r="G27" s="80"/>
      <c r="H27" s="81" t="s">
        <v>116</v>
      </c>
      <c r="I27" s="82"/>
      <c r="J27" s="84">
        <v>54</v>
      </c>
      <c r="K27" s="84">
        <v>63</v>
      </c>
      <c r="L27" s="84">
        <v>61</v>
      </c>
      <c r="M27" s="84">
        <v>52</v>
      </c>
      <c r="N27" s="84">
        <v>52</v>
      </c>
      <c r="O27" s="84">
        <v>54</v>
      </c>
      <c r="P27" s="84">
        <v>43</v>
      </c>
      <c r="Q27" s="84">
        <v>54</v>
      </c>
      <c r="R27" s="84">
        <v>49</v>
      </c>
      <c r="S27" s="84">
        <v>56</v>
      </c>
      <c r="T27" s="109" t="s">
        <v>46</v>
      </c>
    </row>
    <row r="28" spans="3:20" x14ac:dyDescent="0.2">
      <c r="C28" s="19"/>
      <c r="D28" s="57"/>
      <c r="E28" s="58"/>
      <c r="F28" s="58" t="s">
        <v>185</v>
      </c>
      <c r="G28" s="58"/>
      <c r="H28" s="59" t="s">
        <v>122</v>
      </c>
      <c r="I28" s="60"/>
      <c r="J28" s="249">
        <v>0</v>
      </c>
      <c r="K28" s="249">
        <v>0</v>
      </c>
      <c r="L28" s="249">
        <v>0</v>
      </c>
      <c r="M28" s="249">
        <v>0</v>
      </c>
      <c r="N28" s="249">
        <v>0</v>
      </c>
      <c r="O28" s="249">
        <v>0</v>
      </c>
      <c r="P28" s="249">
        <v>0</v>
      </c>
      <c r="Q28" s="249">
        <v>0</v>
      </c>
      <c r="R28" s="249">
        <v>0</v>
      </c>
      <c r="S28" s="249">
        <v>0</v>
      </c>
      <c r="T28" s="500" t="s">
        <v>46</v>
      </c>
    </row>
    <row r="29" spans="3:20" ht="13.5" thickBot="1" x14ac:dyDescent="0.25">
      <c r="C29" s="19"/>
      <c r="D29" s="124"/>
      <c r="E29" s="125"/>
      <c r="F29" s="125" t="s">
        <v>99</v>
      </c>
      <c r="G29" s="125"/>
      <c r="H29" s="126" t="s">
        <v>123</v>
      </c>
      <c r="I29" s="127"/>
      <c r="J29" s="256">
        <v>54</v>
      </c>
      <c r="K29" s="256">
        <v>63</v>
      </c>
      <c r="L29" s="256">
        <v>61</v>
      </c>
      <c r="M29" s="256">
        <v>52</v>
      </c>
      <c r="N29" s="256">
        <v>52</v>
      </c>
      <c r="O29" s="256">
        <v>54</v>
      </c>
      <c r="P29" s="256">
        <v>43</v>
      </c>
      <c r="Q29" s="256">
        <v>54</v>
      </c>
      <c r="R29" s="256">
        <v>49</v>
      </c>
      <c r="S29" s="256">
        <v>56</v>
      </c>
      <c r="T29" s="499" t="s">
        <v>46</v>
      </c>
    </row>
    <row r="30" spans="3:20" x14ac:dyDescent="0.2">
      <c r="C30" s="19"/>
      <c r="D30" s="79"/>
      <c r="E30" s="80" t="s">
        <v>100</v>
      </c>
      <c r="F30" s="80"/>
      <c r="G30" s="80"/>
      <c r="H30" s="81" t="s">
        <v>117</v>
      </c>
      <c r="I30" s="82"/>
      <c r="J30" s="84">
        <v>32</v>
      </c>
      <c r="K30" s="84">
        <v>26</v>
      </c>
      <c r="L30" s="84">
        <v>30</v>
      </c>
      <c r="M30" s="84">
        <v>36</v>
      </c>
      <c r="N30" s="84">
        <v>37</v>
      </c>
      <c r="O30" s="84">
        <v>29</v>
      </c>
      <c r="P30" s="84">
        <v>25</v>
      </c>
      <c r="Q30" s="84">
        <v>32</v>
      </c>
      <c r="R30" s="84">
        <v>31</v>
      </c>
      <c r="S30" s="84">
        <v>26</v>
      </c>
      <c r="T30" s="109" t="s">
        <v>46</v>
      </c>
    </row>
    <row r="31" spans="3:20" x14ac:dyDescent="0.2">
      <c r="C31" s="19"/>
      <c r="D31" s="231"/>
      <c r="E31" s="232"/>
      <c r="F31" s="232" t="s">
        <v>101</v>
      </c>
      <c r="G31" s="232"/>
      <c r="H31" s="233" t="s">
        <v>118</v>
      </c>
      <c r="I31" s="234"/>
      <c r="J31" s="249">
        <v>9</v>
      </c>
      <c r="K31" s="249">
        <v>6</v>
      </c>
      <c r="L31" s="249">
        <v>7</v>
      </c>
      <c r="M31" s="249">
        <v>12</v>
      </c>
      <c r="N31" s="249">
        <v>16</v>
      </c>
      <c r="O31" s="249">
        <v>10</v>
      </c>
      <c r="P31" s="249">
        <v>8</v>
      </c>
      <c r="Q31" s="249">
        <v>10</v>
      </c>
      <c r="R31" s="249">
        <v>6</v>
      </c>
      <c r="S31" s="249">
        <v>10</v>
      </c>
      <c r="T31" s="500" t="s">
        <v>46</v>
      </c>
    </row>
    <row r="32" spans="3:20" ht="13.5" thickBot="1" x14ac:dyDescent="0.25">
      <c r="C32" s="19"/>
      <c r="D32" s="231"/>
      <c r="E32" s="232"/>
      <c r="F32" s="232" t="s">
        <v>102</v>
      </c>
      <c r="G32" s="232"/>
      <c r="H32" s="233" t="s">
        <v>119</v>
      </c>
      <c r="I32" s="234"/>
      <c r="J32" s="256">
        <v>23</v>
      </c>
      <c r="K32" s="256">
        <v>20</v>
      </c>
      <c r="L32" s="256">
        <v>23</v>
      </c>
      <c r="M32" s="256">
        <v>24</v>
      </c>
      <c r="N32" s="256">
        <v>21</v>
      </c>
      <c r="O32" s="256">
        <v>19</v>
      </c>
      <c r="P32" s="256">
        <v>17</v>
      </c>
      <c r="Q32" s="256">
        <v>22</v>
      </c>
      <c r="R32" s="256">
        <v>25</v>
      </c>
      <c r="S32" s="256">
        <v>16</v>
      </c>
      <c r="T32" s="499" t="s">
        <v>46</v>
      </c>
    </row>
    <row r="33" spans="3:20" x14ac:dyDescent="0.2">
      <c r="C33" s="19"/>
      <c r="D33" s="79"/>
      <c r="E33" s="80" t="s">
        <v>103</v>
      </c>
      <c r="F33" s="80"/>
      <c r="G33" s="80"/>
      <c r="H33" s="81" t="s">
        <v>120</v>
      </c>
      <c r="I33" s="82"/>
      <c r="J33" s="84">
        <v>33</v>
      </c>
      <c r="K33" s="84">
        <v>36</v>
      </c>
      <c r="L33" s="84">
        <v>37</v>
      </c>
      <c r="M33" s="84">
        <v>39</v>
      </c>
      <c r="N33" s="84">
        <v>33</v>
      </c>
      <c r="O33" s="84">
        <v>36</v>
      </c>
      <c r="P33" s="84">
        <v>38</v>
      </c>
      <c r="Q33" s="84">
        <v>22</v>
      </c>
      <c r="R33" s="84">
        <v>34</v>
      </c>
      <c r="S33" s="84">
        <v>38</v>
      </c>
      <c r="T33" s="109" t="s">
        <v>46</v>
      </c>
    </row>
    <row r="34" spans="3:20" ht="13.5" thickBot="1" x14ac:dyDescent="0.25">
      <c r="C34" s="19"/>
      <c r="D34" s="231"/>
      <c r="E34" s="232"/>
      <c r="F34" s="232" t="s">
        <v>104</v>
      </c>
      <c r="G34" s="232"/>
      <c r="H34" s="233" t="s">
        <v>121</v>
      </c>
      <c r="I34" s="234"/>
      <c r="J34" s="256">
        <v>33</v>
      </c>
      <c r="K34" s="256">
        <v>36</v>
      </c>
      <c r="L34" s="256">
        <v>37</v>
      </c>
      <c r="M34" s="256">
        <v>39</v>
      </c>
      <c r="N34" s="256">
        <v>33</v>
      </c>
      <c r="O34" s="256">
        <v>36</v>
      </c>
      <c r="P34" s="256">
        <v>38</v>
      </c>
      <c r="Q34" s="256">
        <v>22</v>
      </c>
      <c r="R34" s="256">
        <v>34</v>
      </c>
      <c r="S34" s="256">
        <v>38</v>
      </c>
      <c r="T34" s="499" t="s">
        <v>46</v>
      </c>
    </row>
    <row r="35" spans="3:20" ht="13.5" x14ac:dyDescent="0.25">
      <c r="D35" s="54"/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3" t="s">
        <v>180</v>
      </c>
    </row>
  </sheetData>
  <mergeCells count="12">
    <mergeCell ref="T7:T10"/>
    <mergeCell ref="N7:N10"/>
    <mergeCell ref="O7:O10"/>
    <mergeCell ref="K7:K10"/>
    <mergeCell ref="L7:L10"/>
    <mergeCell ref="M7:M10"/>
    <mergeCell ref="J7:J10"/>
    <mergeCell ref="P7:P10"/>
    <mergeCell ref="R7:R10"/>
    <mergeCell ref="S7:S10"/>
    <mergeCell ref="D7:I11"/>
    <mergeCell ref="Q7:Q10"/>
  </mergeCells>
  <phoneticPr fontId="0" type="noConversion"/>
  <conditionalFormatting sqref="D6">
    <cfRule type="cellIs" dxfId="13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1:U15"/>
  <sheetViews>
    <sheetView showGridLines="0" showOutlineSymbols="0" topLeftCell="C1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4" width="1.7109375" style="46" customWidth="1"/>
    <col min="5" max="5" width="2.140625" style="46" customWidth="1"/>
    <col min="6" max="6" width="1.7109375" style="46" customWidth="1"/>
    <col min="7" max="7" width="13" style="46" customWidth="1"/>
    <col min="8" max="8" width="5.7109375" style="46" customWidth="1"/>
    <col min="9" max="9" width="2.7109375" style="46" customWidth="1"/>
    <col min="10" max="20" width="8.140625" style="46" customWidth="1"/>
    <col min="21" max="44" width="1.7109375" style="46" customWidth="1"/>
    <col min="45" max="16384" width="9.140625" style="46"/>
  </cols>
  <sheetData>
    <row r="1" spans="2:21" ht="4.5" customHeight="1" x14ac:dyDescent="0.2"/>
    <row r="2" spans="2:21" hidden="1" x14ac:dyDescent="0.2"/>
    <row r="3" spans="2:21" s="47" customFormat="1" ht="8.25" customHeight="1" x14ac:dyDescent="0.2"/>
    <row r="4" spans="2:21" s="47" customFormat="1" ht="15.75" x14ac:dyDescent="0.2">
      <c r="D4" s="15" t="s">
        <v>124</v>
      </c>
      <c r="E4" s="48"/>
      <c r="F4" s="48"/>
      <c r="G4" s="48"/>
      <c r="H4" s="15" t="s">
        <v>56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1" s="50" customFormat="1" ht="24" customHeight="1" thickBot="1" x14ac:dyDescent="0.25">
      <c r="B5" s="246">
        <v>6</v>
      </c>
      <c r="D5" s="73" t="s">
        <v>223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14" t="s">
        <v>42</v>
      </c>
    </row>
    <row r="6" spans="2:21" ht="6" customHeight="1" x14ac:dyDescent="0.2">
      <c r="C6" s="19"/>
      <c r="D6" s="516"/>
      <c r="E6" s="517"/>
      <c r="F6" s="517"/>
      <c r="G6" s="517"/>
      <c r="H6" s="517"/>
      <c r="I6" s="518"/>
      <c r="J6" s="529">
        <v>2011</v>
      </c>
      <c r="K6" s="529">
        <v>2012</v>
      </c>
      <c r="L6" s="529">
        <v>2013</v>
      </c>
      <c r="M6" s="529">
        <v>2014</v>
      </c>
      <c r="N6" s="529">
        <v>2015</v>
      </c>
      <c r="O6" s="529">
        <v>2016</v>
      </c>
      <c r="P6" s="529">
        <v>2017</v>
      </c>
      <c r="Q6" s="529">
        <v>2018</v>
      </c>
      <c r="R6" s="527">
        <v>2019</v>
      </c>
      <c r="S6" s="527">
        <v>2020</v>
      </c>
      <c r="T6" s="525">
        <v>2021</v>
      </c>
      <c r="U6" s="53"/>
    </row>
    <row r="7" spans="2:21" ht="6" customHeight="1" x14ac:dyDescent="0.2">
      <c r="C7" s="19"/>
      <c r="D7" s="519"/>
      <c r="E7" s="520"/>
      <c r="F7" s="520"/>
      <c r="G7" s="520"/>
      <c r="H7" s="520"/>
      <c r="I7" s="521"/>
      <c r="J7" s="530" t="s">
        <v>152</v>
      </c>
      <c r="K7" s="530" t="s">
        <v>152</v>
      </c>
      <c r="L7" s="530" t="s">
        <v>152</v>
      </c>
      <c r="M7" s="530" t="s">
        <v>152</v>
      </c>
      <c r="N7" s="530" t="s">
        <v>152</v>
      </c>
      <c r="O7" s="530" t="s">
        <v>152</v>
      </c>
      <c r="P7" s="530" t="s">
        <v>152</v>
      </c>
      <c r="Q7" s="530" t="s">
        <v>197</v>
      </c>
      <c r="R7" s="528"/>
      <c r="S7" s="528"/>
      <c r="T7" s="526"/>
      <c r="U7" s="53"/>
    </row>
    <row r="8" spans="2:21" ht="6" customHeight="1" x14ac:dyDescent="0.2">
      <c r="C8" s="19"/>
      <c r="D8" s="519"/>
      <c r="E8" s="520"/>
      <c r="F8" s="520"/>
      <c r="G8" s="520"/>
      <c r="H8" s="520"/>
      <c r="I8" s="521"/>
      <c r="J8" s="530"/>
      <c r="K8" s="530"/>
      <c r="L8" s="530"/>
      <c r="M8" s="530"/>
      <c r="N8" s="530"/>
      <c r="O8" s="530"/>
      <c r="P8" s="530"/>
      <c r="Q8" s="530"/>
      <c r="R8" s="528"/>
      <c r="S8" s="528"/>
      <c r="T8" s="526"/>
      <c r="U8" s="53"/>
    </row>
    <row r="9" spans="2:21" ht="6" customHeight="1" x14ac:dyDescent="0.2">
      <c r="C9" s="19"/>
      <c r="D9" s="519"/>
      <c r="E9" s="520"/>
      <c r="F9" s="520"/>
      <c r="G9" s="520"/>
      <c r="H9" s="520"/>
      <c r="I9" s="521"/>
      <c r="J9" s="530"/>
      <c r="K9" s="530"/>
      <c r="L9" s="530"/>
      <c r="M9" s="530"/>
      <c r="N9" s="530"/>
      <c r="O9" s="530"/>
      <c r="P9" s="530"/>
      <c r="Q9" s="530"/>
      <c r="R9" s="528"/>
      <c r="S9" s="528"/>
      <c r="T9" s="526"/>
      <c r="U9" s="53"/>
    </row>
    <row r="10" spans="2:21" ht="15" customHeight="1" thickBot="1" x14ac:dyDescent="0.25">
      <c r="C10" s="19"/>
      <c r="D10" s="519"/>
      <c r="E10" s="520"/>
      <c r="F10" s="520"/>
      <c r="G10" s="520"/>
      <c r="H10" s="520"/>
      <c r="I10" s="521"/>
      <c r="J10" s="314"/>
      <c r="K10" s="314"/>
      <c r="L10" s="314"/>
      <c r="M10" s="314"/>
      <c r="N10" s="314"/>
      <c r="O10" s="314"/>
      <c r="P10" s="314"/>
      <c r="Q10" s="314"/>
      <c r="R10" s="74"/>
      <c r="S10" s="74"/>
      <c r="T10" s="386"/>
      <c r="U10" s="53"/>
    </row>
    <row r="11" spans="2:21" ht="16.5" thickTop="1" thickBot="1" x14ac:dyDescent="0.25">
      <c r="C11" s="19"/>
      <c r="D11" s="100" t="s">
        <v>149</v>
      </c>
      <c r="E11" s="101"/>
      <c r="F11" s="101"/>
      <c r="G11" s="101"/>
      <c r="H11" s="101"/>
      <c r="I11" s="101"/>
      <c r="J11" s="102"/>
      <c r="K11" s="102"/>
      <c r="L11" s="102"/>
      <c r="M11" s="102"/>
      <c r="N11" s="102"/>
      <c r="O11" s="102"/>
      <c r="P11" s="102"/>
      <c r="Q11" s="102"/>
      <c r="R11" s="391"/>
      <c r="S11" s="477"/>
      <c r="T11" s="103"/>
      <c r="U11" s="53"/>
    </row>
    <row r="12" spans="2:21" x14ac:dyDescent="0.2">
      <c r="C12" s="99"/>
      <c r="D12" s="104"/>
      <c r="E12" s="105" t="s">
        <v>38</v>
      </c>
      <c r="F12" s="105"/>
      <c r="G12" s="105"/>
      <c r="H12" s="106"/>
      <c r="I12" s="107"/>
      <c r="J12" s="382">
        <v>1097.413</v>
      </c>
      <c r="K12" s="382">
        <v>1115.1890000000001</v>
      </c>
      <c r="L12" s="382">
        <v>1095.2620000000002</v>
      </c>
      <c r="M12" s="382">
        <v>1126.643</v>
      </c>
      <c r="N12" s="382">
        <v>1136.1379999999999</v>
      </c>
      <c r="O12" s="383">
        <v>1131.5250000000001</v>
      </c>
      <c r="P12" s="382">
        <v>1129.0840000000001</v>
      </c>
      <c r="Q12" s="382">
        <v>1123.029</v>
      </c>
      <c r="R12" s="475">
        <v>1148.0791000000002</v>
      </c>
      <c r="S12" s="475">
        <v>1162.8705</v>
      </c>
      <c r="T12" s="473">
        <v>1191.7932000000001</v>
      </c>
      <c r="U12" s="53"/>
    </row>
    <row r="13" spans="2:21" ht="15.75" thickBot="1" x14ac:dyDescent="0.25">
      <c r="C13" s="19"/>
      <c r="D13" s="62"/>
      <c r="E13" s="70"/>
      <c r="F13" s="70" t="s">
        <v>148</v>
      </c>
      <c r="G13" s="70"/>
      <c r="H13" s="110"/>
      <c r="I13" s="111"/>
      <c r="J13" s="384">
        <v>898.89200000000005</v>
      </c>
      <c r="K13" s="384">
        <v>923.53400000000011</v>
      </c>
      <c r="L13" s="384">
        <v>905.75300000000004</v>
      </c>
      <c r="M13" s="384">
        <v>929.74599999999987</v>
      </c>
      <c r="N13" s="384">
        <v>938.54200000000014</v>
      </c>
      <c r="O13" s="385">
        <v>933.76699999999983</v>
      </c>
      <c r="P13" s="384">
        <v>931.99400000000014</v>
      </c>
      <c r="Q13" s="384">
        <v>922.74450000000002</v>
      </c>
      <c r="R13" s="476">
        <v>940.26089999999999</v>
      </c>
      <c r="S13" s="476">
        <v>965.6506999999998</v>
      </c>
      <c r="T13" s="474">
        <v>994.65160000000003</v>
      </c>
      <c r="U13" s="53"/>
    </row>
    <row r="14" spans="2:21" ht="13.5" x14ac:dyDescent="0.25">
      <c r="D14" s="54" t="s">
        <v>43</v>
      </c>
      <c r="E14" s="55"/>
      <c r="F14" s="55"/>
      <c r="G14" s="55"/>
      <c r="H14" s="55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43" t="s">
        <v>180</v>
      </c>
      <c r="U14" s="46" t="s">
        <v>42</v>
      </c>
    </row>
    <row r="15" spans="2:21" x14ac:dyDescent="0.2">
      <c r="D15" s="44" t="s">
        <v>25</v>
      </c>
      <c r="E15" s="540" t="s">
        <v>146</v>
      </c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540"/>
      <c r="S15" s="540"/>
      <c r="T15" s="540"/>
    </row>
  </sheetData>
  <mergeCells count="13">
    <mergeCell ref="S6:S9"/>
    <mergeCell ref="K6:K9"/>
    <mergeCell ref="P6:P9"/>
    <mergeCell ref="E15:T15"/>
    <mergeCell ref="T6:T9"/>
    <mergeCell ref="D6:I10"/>
    <mergeCell ref="L6:L9"/>
    <mergeCell ref="J6:J9"/>
    <mergeCell ref="O6:O9"/>
    <mergeCell ref="N6:N9"/>
    <mergeCell ref="R6:R9"/>
    <mergeCell ref="M6:M9"/>
    <mergeCell ref="Q6:Q9"/>
  </mergeCells>
  <phoneticPr fontId="0" type="noConversion"/>
  <conditionalFormatting sqref="D5">
    <cfRule type="cellIs" dxfId="11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/>
  <dimension ref="B1:Z21"/>
  <sheetViews>
    <sheetView showGridLines="0" showOutlineSymbols="0" topLeftCell="C1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5" width="2.140625" style="46" customWidth="1"/>
    <col min="6" max="6" width="1.7109375" style="46" customWidth="1"/>
    <col min="7" max="7" width="15.28515625" style="46" customWidth="1"/>
    <col min="8" max="8" width="10.140625" style="46" customWidth="1"/>
    <col min="9" max="20" width="8.140625" style="46" customWidth="1"/>
    <col min="21" max="44" width="1.7109375" style="46" customWidth="1"/>
    <col min="45" max="16384" width="9.140625" style="46"/>
  </cols>
  <sheetData>
    <row r="1" spans="2:26" ht="9" customHeight="1" x14ac:dyDescent="0.2"/>
    <row r="2" spans="2:26" hidden="1" x14ac:dyDescent="0.2"/>
    <row r="3" spans="2:26" s="47" customFormat="1" ht="7.5" customHeight="1" x14ac:dyDescent="0.2"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2:26" s="47" customFormat="1" ht="15.75" x14ac:dyDescent="0.2">
      <c r="D4" s="15" t="s">
        <v>136</v>
      </c>
      <c r="E4" s="48"/>
      <c r="F4" s="48"/>
      <c r="G4" s="48"/>
      <c r="H4" s="15" t="s">
        <v>58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Z4" s="50"/>
    </row>
    <row r="5" spans="2:26" s="50" customFormat="1" ht="26.25" customHeight="1" thickBot="1" x14ac:dyDescent="0.25">
      <c r="B5" s="246">
        <v>30</v>
      </c>
      <c r="D5" s="73" t="s">
        <v>223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14" t="s">
        <v>42</v>
      </c>
    </row>
    <row r="6" spans="2:26" ht="6" customHeight="1" x14ac:dyDescent="0.2">
      <c r="C6" s="19"/>
      <c r="D6" s="516"/>
      <c r="E6" s="517"/>
      <c r="F6" s="517"/>
      <c r="G6" s="517"/>
      <c r="H6" s="517"/>
      <c r="I6" s="518"/>
      <c r="J6" s="527">
        <v>2011</v>
      </c>
      <c r="K6" s="527">
        <v>2012</v>
      </c>
      <c r="L6" s="527">
        <v>2013</v>
      </c>
      <c r="M6" s="527">
        <v>2014</v>
      </c>
      <c r="N6" s="527">
        <v>2015</v>
      </c>
      <c r="O6" s="527">
        <v>2016</v>
      </c>
      <c r="P6" s="527">
        <v>2017</v>
      </c>
      <c r="Q6" s="527">
        <v>2018</v>
      </c>
      <c r="R6" s="527">
        <v>2019</v>
      </c>
      <c r="S6" s="527">
        <v>2020</v>
      </c>
      <c r="T6" s="525">
        <v>2021</v>
      </c>
      <c r="U6" s="53"/>
    </row>
    <row r="7" spans="2:26" ht="6" customHeight="1" x14ac:dyDescent="0.2">
      <c r="C7" s="19"/>
      <c r="D7" s="519"/>
      <c r="E7" s="520"/>
      <c r="F7" s="520"/>
      <c r="G7" s="520"/>
      <c r="H7" s="520"/>
      <c r="I7" s="521"/>
      <c r="J7" s="528" t="s">
        <v>152</v>
      </c>
      <c r="K7" s="528" t="s">
        <v>152</v>
      </c>
      <c r="L7" s="528" t="s">
        <v>152</v>
      </c>
      <c r="M7" s="528" t="s">
        <v>152</v>
      </c>
      <c r="N7" s="528" t="s">
        <v>152</v>
      </c>
      <c r="O7" s="528" t="s">
        <v>152</v>
      </c>
      <c r="P7" s="528" t="s">
        <v>152</v>
      </c>
      <c r="Q7" s="528"/>
      <c r="R7" s="528"/>
      <c r="S7" s="528"/>
      <c r="T7" s="526"/>
      <c r="U7" s="53"/>
    </row>
    <row r="8" spans="2:26" ht="6" customHeight="1" x14ac:dyDescent="0.2">
      <c r="C8" s="19"/>
      <c r="D8" s="519"/>
      <c r="E8" s="520"/>
      <c r="F8" s="520"/>
      <c r="G8" s="520"/>
      <c r="H8" s="520"/>
      <c r="I8" s="521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6"/>
      <c r="U8" s="53"/>
    </row>
    <row r="9" spans="2:26" ht="9.75" customHeight="1" thickBot="1" x14ac:dyDescent="0.25">
      <c r="C9" s="19"/>
      <c r="D9" s="519"/>
      <c r="E9" s="520"/>
      <c r="F9" s="520"/>
      <c r="G9" s="520"/>
      <c r="H9" s="520"/>
      <c r="I9" s="521"/>
      <c r="J9" s="314"/>
      <c r="K9" s="314"/>
      <c r="L9" s="314"/>
      <c r="M9" s="314"/>
      <c r="N9" s="314"/>
      <c r="O9" s="314"/>
      <c r="P9" s="314"/>
      <c r="Q9" s="74"/>
      <c r="R9" s="74"/>
      <c r="S9" s="74"/>
      <c r="T9" s="386"/>
      <c r="U9" s="53"/>
    </row>
    <row r="10" spans="2:26" ht="16.5" thickTop="1" thickBot="1" x14ac:dyDescent="0.25">
      <c r="C10" s="19"/>
      <c r="D10" s="100" t="s">
        <v>149</v>
      </c>
      <c r="E10" s="101"/>
      <c r="F10" s="101"/>
      <c r="G10" s="101"/>
      <c r="H10" s="101"/>
      <c r="I10" s="101"/>
      <c r="J10" s="102"/>
      <c r="K10" s="102"/>
      <c r="L10" s="102"/>
      <c r="M10" s="102"/>
      <c r="N10" s="102"/>
      <c r="O10" s="102"/>
      <c r="P10" s="102"/>
      <c r="Q10" s="391"/>
      <c r="R10" s="477"/>
      <c r="S10" s="477"/>
      <c r="T10" s="103"/>
      <c r="U10" s="53"/>
    </row>
    <row r="11" spans="2:26" ht="15.75" thickBot="1" x14ac:dyDescent="0.25">
      <c r="C11" s="19"/>
      <c r="D11" s="116" t="s">
        <v>39</v>
      </c>
      <c r="E11" s="117"/>
      <c r="F11" s="117"/>
      <c r="G11" s="117"/>
      <c r="H11" s="117"/>
      <c r="I11" s="117"/>
      <c r="J11" s="118"/>
      <c r="K11" s="118"/>
      <c r="L11" s="118"/>
      <c r="M11" s="118"/>
      <c r="N11" s="118"/>
      <c r="O11" s="118"/>
      <c r="P11" s="118"/>
      <c r="Q11" s="392"/>
      <c r="R11" s="478"/>
      <c r="S11" s="478"/>
      <c r="T11" s="119"/>
      <c r="U11" s="53"/>
    </row>
    <row r="12" spans="2:26" x14ac:dyDescent="0.2">
      <c r="C12" s="99"/>
      <c r="D12" s="104"/>
      <c r="E12" s="105" t="s">
        <v>38</v>
      </c>
      <c r="F12" s="105"/>
      <c r="G12" s="105"/>
      <c r="H12" s="106"/>
      <c r="I12" s="107"/>
      <c r="J12" s="252">
        <v>26373.307041195974</v>
      </c>
      <c r="K12" s="252">
        <v>25838.151500179192</v>
      </c>
      <c r="L12" s="252">
        <v>25684.562232598226</v>
      </c>
      <c r="M12" s="252">
        <v>26414.967518548467</v>
      </c>
      <c r="N12" s="252">
        <v>27444.167433885679</v>
      </c>
      <c r="O12" s="252">
        <v>28562.104681734821</v>
      </c>
      <c r="P12" s="252">
        <v>30879.988557095832</v>
      </c>
      <c r="Q12" s="393">
        <v>34168</v>
      </c>
      <c r="R12" s="393">
        <v>38879.156279388757</v>
      </c>
      <c r="S12" s="393">
        <v>42752.681403475268</v>
      </c>
      <c r="T12" s="387">
        <v>45699.503487685608</v>
      </c>
      <c r="U12" s="53"/>
    </row>
    <row r="13" spans="2:26" ht="15.75" thickBot="1" x14ac:dyDescent="0.25">
      <c r="C13" s="19"/>
      <c r="D13" s="62"/>
      <c r="E13" s="70"/>
      <c r="F13" s="70" t="s">
        <v>148</v>
      </c>
      <c r="G13" s="70"/>
      <c r="H13" s="110"/>
      <c r="I13" s="111"/>
      <c r="J13" s="253">
        <v>27849.82372743333</v>
      </c>
      <c r="K13" s="253">
        <v>27163.415568168941</v>
      </c>
      <c r="L13" s="253">
        <v>27118.590921954808</v>
      </c>
      <c r="M13" s="253">
        <v>27938.628489214621</v>
      </c>
      <c r="N13" s="253">
        <v>29018.519593866517</v>
      </c>
      <c r="O13" s="253">
        <v>30310.194352552626</v>
      </c>
      <c r="P13" s="253">
        <v>32645.162504622698</v>
      </c>
      <c r="Q13" s="394">
        <v>36118.9</v>
      </c>
      <c r="R13" s="394">
        <v>41349.926653336326</v>
      </c>
      <c r="S13" s="394">
        <v>45278.318978763935</v>
      </c>
      <c r="T13" s="388">
        <v>48563.508234105953</v>
      </c>
      <c r="U13" s="53"/>
    </row>
    <row r="14" spans="2:26" ht="13.5" thickBot="1" x14ac:dyDescent="0.25">
      <c r="C14" s="19"/>
      <c r="D14" s="112" t="s">
        <v>194</v>
      </c>
      <c r="E14" s="113"/>
      <c r="F14" s="113"/>
      <c r="G14" s="113"/>
      <c r="H14" s="113"/>
      <c r="I14" s="113"/>
      <c r="J14" s="153"/>
      <c r="K14" s="153"/>
      <c r="L14" s="153"/>
      <c r="M14" s="153"/>
      <c r="N14" s="153"/>
      <c r="O14" s="153"/>
      <c r="P14" s="153"/>
      <c r="Q14" s="395"/>
      <c r="R14" s="479"/>
      <c r="S14" s="479"/>
      <c r="T14" s="115"/>
      <c r="U14" s="53"/>
    </row>
    <row r="15" spans="2:26" x14ac:dyDescent="0.2">
      <c r="C15" s="19"/>
      <c r="D15" s="104"/>
      <c r="E15" s="105" t="s">
        <v>38</v>
      </c>
      <c r="F15" s="105"/>
      <c r="G15" s="105"/>
      <c r="H15" s="106"/>
      <c r="I15" s="107"/>
      <c r="J15" s="252">
        <f t="shared" ref="J15:M15" si="0">J12/J$18*100</f>
        <v>27819.944136282676</v>
      </c>
      <c r="K15" s="252">
        <f t="shared" si="0"/>
        <v>26392.391726434311</v>
      </c>
      <c r="L15" s="252">
        <f t="shared" si="0"/>
        <v>25865.621583684013</v>
      </c>
      <c r="M15" s="252">
        <f t="shared" si="0"/>
        <v>26494.450871161949</v>
      </c>
      <c r="N15" s="252">
        <f t="shared" ref="N15:T16" si="1">N12/N$18*100</f>
        <v>27444.167433885679</v>
      </c>
      <c r="O15" s="252">
        <f t="shared" si="1"/>
        <v>28363.559763391084</v>
      </c>
      <c r="P15" s="252">
        <f t="shared" ref="P15:S15" si="2">P12/P$18*100</f>
        <v>29951.492295922242</v>
      </c>
      <c r="Q15" s="393">
        <f t="shared" si="2"/>
        <v>32448.243114909779</v>
      </c>
      <c r="R15" s="393">
        <f t="shared" si="2"/>
        <v>35899.497949574106</v>
      </c>
      <c r="S15" s="393">
        <f t="shared" si="2"/>
        <v>38240.323258922421</v>
      </c>
      <c r="T15" s="387">
        <f t="shared" si="1"/>
        <v>39704.173316842403</v>
      </c>
      <c r="U15" s="53"/>
    </row>
    <row r="16" spans="2:26" ht="15.75" thickBot="1" x14ac:dyDescent="0.25">
      <c r="C16" s="19"/>
      <c r="D16" s="62"/>
      <c r="E16" s="70"/>
      <c r="F16" s="70" t="s">
        <v>148</v>
      </c>
      <c r="G16" s="70"/>
      <c r="H16" s="110"/>
      <c r="I16" s="111"/>
      <c r="J16" s="253">
        <f t="shared" ref="J16:M16" si="3">J13/J$18*100</f>
        <v>29377.451189275667</v>
      </c>
      <c r="K16" s="253">
        <f t="shared" si="3"/>
        <v>27746.083317843659</v>
      </c>
      <c r="L16" s="253">
        <f t="shared" si="3"/>
        <v>27309.759236611088</v>
      </c>
      <c r="M16" s="253">
        <f t="shared" si="3"/>
        <v>28022.696578951472</v>
      </c>
      <c r="N16" s="253">
        <f t="shared" si="1"/>
        <v>29018.519593866517</v>
      </c>
      <c r="O16" s="253">
        <f t="shared" si="1"/>
        <v>30099.497867480262</v>
      </c>
      <c r="P16" s="253">
        <f t="shared" ref="P16:S16" si="4">P13/P$18*100</f>
        <v>31663.591178101553</v>
      </c>
      <c r="Q16" s="394">
        <f t="shared" si="4"/>
        <v>34300.94966761634</v>
      </c>
      <c r="R16" s="394">
        <f t="shared" si="4"/>
        <v>38180.911037244994</v>
      </c>
      <c r="S16" s="394">
        <f t="shared" si="4"/>
        <v>40499.390857570601</v>
      </c>
      <c r="T16" s="388">
        <f t="shared" si="1"/>
        <v>42192.448509214555</v>
      </c>
      <c r="U16" s="53"/>
    </row>
    <row r="17" spans="3:21" ht="13.5" thickBot="1" x14ac:dyDescent="0.25">
      <c r="C17" s="19"/>
      <c r="D17" s="112" t="s">
        <v>40</v>
      </c>
      <c r="E17" s="113"/>
      <c r="F17" s="113"/>
      <c r="G17" s="113"/>
      <c r="H17" s="113"/>
      <c r="I17" s="113"/>
      <c r="J17" s="114"/>
      <c r="K17" s="114"/>
      <c r="L17" s="114"/>
      <c r="M17" s="114"/>
      <c r="N17" s="114"/>
      <c r="O17" s="114"/>
      <c r="P17" s="114"/>
      <c r="Q17" s="395"/>
      <c r="R17" s="479"/>
      <c r="S17" s="479"/>
      <c r="T17" s="115"/>
      <c r="U17" s="53"/>
    </row>
    <row r="18" spans="3:21" x14ac:dyDescent="0.2">
      <c r="C18" s="19"/>
      <c r="D18" s="501"/>
      <c r="E18" s="502" t="s">
        <v>192</v>
      </c>
      <c r="F18" s="502"/>
      <c r="G18" s="502"/>
      <c r="H18" s="503"/>
      <c r="I18" s="504"/>
      <c r="J18" s="333">
        <v>94.8</v>
      </c>
      <c r="K18" s="333">
        <v>97.9</v>
      </c>
      <c r="L18" s="333">
        <v>99.3</v>
      </c>
      <c r="M18" s="333">
        <v>99.7</v>
      </c>
      <c r="N18" s="333">
        <v>100</v>
      </c>
      <c r="O18" s="333">
        <v>100.7</v>
      </c>
      <c r="P18" s="333">
        <v>103.1</v>
      </c>
      <c r="Q18" s="332">
        <v>105.3</v>
      </c>
      <c r="R18" s="332">
        <v>108.3</v>
      </c>
      <c r="S18" s="332">
        <v>111.8</v>
      </c>
      <c r="T18" s="389">
        <v>115.1</v>
      </c>
      <c r="U18" s="53"/>
    </row>
    <row r="19" spans="3:21" ht="13.5" thickBot="1" x14ac:dyDescent="0.25">
      <c r="C19" s="19"/>
      <c r="D19" s="37"/>
      <c r="E19" s="32" t="s">
        <v>41</v>
      </c>
      <c r="F19" s="32"/>
      <c r="G19" s="32"/>
      <c r="H19" s="33"/>
      <c r="I19" s="34"/>
      <c r="J19" s="335">
        <v>1.9E-2</v>
      </c>
      <c r="K19" s="335">
        <v>3.3000000000000002E-2</v>
      </c>
      <c r="L19" s="335">
        <v>1.4E-2</v>
      </c>
      <c r="M19" s="335">
        <v>4.0000000000000001E-3</v>
      </c>
      <c r="N19" s="335">
        <v>3.0000000000000001E-3</v>
      </c>
      <c r="O19" s="335">
        <v>7.0000000000000001E-3</v>
      </c>
      <c r="P19" s="335">
        <v>2.5000000000000001E-2</v>
      </c>
      <c r="Q19" s="334">
        <v>2.1000000000000001E-2</v>
      </c>
      <c r="R19" s="334">
        <v>2.8000000000000001E-2</v>
      </c>
      <c r="S19" s="334">
        <v>3.2000000000000001E-2</v>
      </c>
      <c r="T19" s="390">
        <v>3.7999999999999999E-2</v>
      </c>
      <c r="U19" s="53"/>
    </row>
    <row r="20" spans="3:21" ht="13.5" x14ac:dyDescent="0.25">
      <c r="D20" s="54" t="s">
        <v>43</v>
      </c>
      <c r="E20" s="55"/>
      <c r="F20" s="55"/>
      <c r="G20" s="55"/>
      <c r="H20" s="55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43" t="s">
        <v>181</v>
      </c>
      <c r="U20" s="46" t="s">
        <v>44</v>
      </c>
    </row>
    <row r="21" spans="3:21" x14ac:dyDescent="0.2">
      <c r="D21" s="44" t="s">
        <v>25</v>
      </c>
      <c r="E21" s="540" t="s">
        <v>146</v>
      </c>
      <c r="F21" s="540"/>
      <c r="G21" s="540"/>
      <c r="H21" s="540"/>
      <c r="I21" s="540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</row>
  </sheetData>
  <mergeCells count="13">
    <mergeCell ref="S6:S8"/>
    <mergeCell ref="K6:K8"/>
    <mergeCell ref="P6:P8"/>
    <mergeCell ref="E21:T21"/>
    <mergeCell ref="D6:I9"/>
    <mergeCell ref="T6:T8"/>
    <mergeCell ref="L6:L8"/>
    <mergeCell ref="J6:J8"/>
    <mergeCell ref="O6:O8"/>
    <mergeCell ref="N6:N8"/>
    <mergeCell ref="R6:R8"/>
    <mergeCell ref="M6:M8"/>
    <mergeCell ref="Q6:Q8"/>
  </mergeCells>
  <phoneticPr fontId="0" type="noConversion"/>
  <conditionalFormatting sqref="D5">
    <cfRule type="cellIs" dxfId="10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9">
    <tabColor rgb="FFFF0000"/>
  </sheetPr>
  <dimension ref="C1:U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5703125" style="46" customWidth="1"/>
    <col min="5" max="5" width="2.140625" style="46" customWidth="1"/>
    <col min="6" max="6" width="10" style="46" customWidth="1"/>
    <col min="7" max="7" width="15.28515625" style="46" customWidth="1"/>
    <col min="8" max="8" width="3.5703125" style="46" customWidth="1"/>
    <col min="9" max="20" width="8.140625" style="46" customWidth="1"/>
    <col min="21" max="44" width="1.7109375" style="46" customWidth="1"/>
    <col min="45" max="16384" width="9.140625" style="46"/>
  </cols>
  <sheetData>
    <row r="1" spans="3:21" hidden="1" x14ac:dyDescent="0.2"/>
    <row r="2" spans="3:21" hidden="1" x14ac:dyDescent="0.2"/>
    <row r="4" spans="3:21" s="47" customFormat="1" ht="15.75" x14ac:dyDescent="0.2">
      <c r="D4" s="15" t="s">
        <v>131</v>
      </c>
      <c r="E4" s="48"/>
      <c r="F4" s="48"/>
      <c r="G4" s="48" t="s">
        <v>57</v>
      </c>
      <c r="H4" s="15"/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3:21" s="47" customFormat="1" ht="15.75" x14ac:dyDescent="0.2">
      <c r="D5" s="73" t="s">
        <v>224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3:21" s="50" customFormat="1" ht="21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  <c r="U6" s="14" t="s">
        <v>42</v>
      </c>
    </row>
    <row r="7" spans="3:21" ht="6" customHeight="1" x14ac:dyDescent="0.2">
      <c r="C7" s="19"/>
      <c r="D7" s="516"/>
      <c r="E7" s="517"/>
      <c r="F7" s="517"/>
      <c r="G7" s="517"/>
      <c r="H7" s="517"/>
      <c r="I7" s="518"/>
      <c r="J7" s="527">
        <v>2011</v>
      </c>
      <c r="K7" s="527">
        <v>2012</v>
      </c>
      <c r="L7" s="527">
        <v>2013</v>
      </c>
      <c r="M7" s="527">
        <v>2014</v>
      </c>
      <c r="N7" s="527">
        <v>2015</v>
      </c>
      <c r="O7" s="527">
        <v>2016</v>
      </c>
      <c r="P7" s="529">
        <v>2017</v>
      </c>
      <c r="Q7" s="578">
        <v>2018</v>
      </c>
      <c r="R7" s="527">
        <v>2019</v>
      </c>
      <c r="S7" s="527">
        <v>2020</v>
      </c>
      <c r="T7" s="525">
        <v>2021</v>
      </c>
      <c r="U7" s="53"/>
    </row>
    <row r="8" spans="3:21" ht="6" customHeight="1" x14ac:dyDescent="0.2">
      <c r="C8" s="19"/>
      <c r="D8" s="519"/>
      <c r="E8" s="520"/>
      <c r="F8" s="520"/>
      <c r="G8" s="520"/>
      <c r="H8" s="520"/>
      <c r="I8" s="521"/>
      <c r="J8" s="528"/>
      <c r="K8" s="528"/>
      <c r="L8" s="528"/>
      <c r="M8" s="528"/>
      <c r="N8" s="528"/>
      <c r="O8" s="528"/>
      <c r="P8" s="530"/>
      <c r="Q8" s="579"/>
      <c r="R8" s="528"/>
      <c r="S8" s="528"/>
      <c r="T8" s="526"/>
      <c r="U8" s="53"/>
    </row>
    <row r="9" spans="3:21" ht="6" customHeight="1" x14ac:dyDescent="0.2">
      <c r="C9" s="19"/>
      <c r="D9" s="519"/>
      <c r="E9" s="520"/>
      <c r="F9" s="520"/>
      <c r="G9" s="520"/>
      <c r="H9" s="520"/>
      <c r="I9" s="521"/>
      <c r="J9" s="528"/>
      <c r="K9" s="528"/>
      <c r="L9" s="528"/>
      <c r="M9" s="528"/>
      <c r="N9" s="528"/>
      <c r="O9" s="528"/>
      <c r="P9" s="530"/>
      <c r="Q9" s="579"/>
      <c r="R9" s="528"/>
      <c r="S9" s="528"/>
      <c r="T9" s="526"/>
      <c r="U9" s="53"/>
    </row>
    <row r="10" spans="3:21" ht="7.5" customHeight="1" thickBot="1" x14ac:dyDescent="0.25">
      <c r="C10" s="19"/>
      <c r="D10" s="522"/>
      <c r="E10" s="523"/>
      <c r="F10" s="523"/>
      <c r="G10" s="523"/>
      <c r="H10" s="523"/>
      <c r="I10" s="524"/>
      <c r="J10" s="314"/>
      <c r="K10" s="314"/>
      <c r="L10" s="314"/>
      <c r="M10" s="314"/>
      <c r="N10" s="314"/>
      <c r="O10" s="314"/>
      <c r="P10" s="314"/>
      <c r="Q10" s="96"/>
      <c r="R10" s="74"/>
      <c r="S10" s="74"/>
      <c r="T10" s="386"/>
      <c r="U10" s="53"/>
    </row>
    <row r="11" spans="3:21" ht="16.5" thickTop="1" thickBot="1" x14ac:dyDescent="0.25">
      <c r="C11" s="19"/>
      <c r="D11" s="129" t="s">
        <v>53</v>
      </c>
      <c r="E11" s="130"/>
      <c r="F11" s="130"/>
      <c r="G11" s="130"/>
      <c r="H11" s="130"/>
      <c r="I11" s="130"/>
      <c r="J11" s="131"/>
      <c r="K11" s="131"/>
      <c r="L11" s="131"/>
      <c r="M11" s="131"/>
      <c r="N11" s="131"/>
      <c r="O11" s="131"/>
      <c r="P11" s="131"/>
      <c r="Q11" s="402"/>
      <c r="R11" s="480"/>
      <c r="S11" s="480"/>
      <c r="T11" s="132"/>
      <c r="U11" s="53"/>
    </row>
    <row r="12" spans="3:21" x14ac:dyDescent="0.2">
      <c r="C12" s="19"/>
      <c r="D12" s="79"/>
      <c r="E12" s="80" t="s">
        <v>45</v>
      </c>
      <c r="F12" s="80"/>
      <c r="G12" s="80"/>
      <c r="H12" s="81"/>
      <c r="I12" s="82"/>
      <c r="J12" s="84">
        <v>736396.26500000001</v>
      </c>
      <c r="K12" s="84">
        <v>649363.47259999998</v>
      </c>
      <c r="L12" s="84">
        <v>662427.89967000007</v>
      </c>
      <c r="M12" s="84">
        <f t="shared" ref="M12:T12" si="0">M13+M14</f>
        <v>676054.20751999994</v>
      </c>
      <c r="N12" s="84">
        <f t="shared" si="0"/>
        <v>654270.50904000015</v>
      </c>
      <c r="O12" s="84">
        <f t="shared" si="0"/>
        <v>673479.64614999993</v>
      </c>
      <c r="P12" s="84">
        <f t="shared" si="0"/>
        <v>744129.68023000006</v>
      </c>
      <c r="Q12" s="85">
        <f t="shared" si="0"/>
        <v>880892.23534000001</v>
      </c>
      <c r="R12" s="83">
        <f t="shared" ref="R12:S12" si="1">R13+R14</f>
        <v>1060408.2104799999</v>
      </c>
      <c r="S12" s="83">
        <f t="shared" si="1"/>
        <v>1225942.8777000001</v>
      </c>
      <c r="T12" s="364">
        <f t="shared" si="0"/>
        <v>0</v>
      </c>
      <c r="U12" s="53"/>
    </row>
    <row r="13" spans="3:21" x14ac:dyDescent="0.2">
      <c r="C13" s="19"/>
      <c r="D13" s="62"/>
      <c r="E13" s="573" t="s">
        <v>18</v>
      </c>
      <c r="F13" s="133" t="s">
        <v>47</v>
      </c>
      <c r="G13" s="27"/>
      <c r="H13" s="28"/>
      <c r="I13" s="29"/>
      <c r="J13" s="86">
        <v>609866.27499999991</v>
      </c>
      <c r="K13" s="86">
        <v>620130.56259999995</v>
      </c>
      <c r="L13" s="86">
        <v>642362.8213800001</v>
      </c>
      <c r="M13" s="86">
        <f t="shared" ref="M13:T13" si="2">M19+M25</f>
        <v>664525.20751999994</v>
      </c>
      <c r="N13" s="86">
        <f t="shared" si="2"/>
        <v>651099.22004000016</v>
      </c>
      <c r="O13" s="86">
        <f t="shared" si="2"/>
        <v>667475.97748999996</v>
      </c>
      <c r="P13" s="86">
        <f t="shared" si="2"/>
        <v>715867.59641000011</v>
      </c>
      <c r="Q13" s="87">
        <f t="shared" si="2"/>
        <v>788341.32663999998</v>
      </c>
      <c r="R13" s="30">
        <f t="shared" ref="R13:S13" si="3">R19+R25</f>
        <v>922896.92602999997</v>
      </c>
      <c r="S13" s="30">
        <f t="shared" si="3"/>
        <v>1015516.84259</v>
      </c>
      <c r="T13" s="362">
        <f t="shared" si="2"/>
        <v>0</v>
      </c>
      <c r="U13" s="53"/>
    </row>
    <row r="14" spans="3:21" x14ac:dyDescent="0.2">
      <c r="C14" s="19"/>
      <c r="D14" s="63"/>
      <c r="E14" s="575"/>
      <c r="F14" s="134" t="s">
        <v>48</v>
      </c>
      <c r="G14" s="64"/>
      <c r="H14" s="65"/>
      <c r="I14" s="66"/>
      <c r="J14" s="262">
        <v>126529.99</v>
      </c>
      <c r="K14" s="262">
        <v>29232.91</v>
      </c>
      <c r="L14" s="262">
        <v>20065.078289999998</v>
      </c>
      <c r="M14" s="262">
        <f t="shared" ref="M14:T14" si="4">M26</f>
        <v>11529</v>
      </c>
      <c r="N14" s="262">
        <f t="shared" si="4"/>
        <v>3171.2890000000002</v>
      </c>
      <c r="O14" s="262">
        <f t="shared" si="4"/>
        <v>6003.6686599999994</v>
      </c>
      <c r="P14" s="262">
        <f t="shared" si="4"/>
        <v>28262.08382</v>
      </c>
      <c r="Q14" s="448">
        <f t="shared" si="4"/>
        <v>92550.9087</v>
      </c>
      <c r="R14" s="67">
        <f t="shared" ref="R14:S14" si="5">R26</f>
        <v>137511.28445000001</v>
      </c>
      <c r="S14" s="67">
        <f t="shared" si="5"/>
        <v>210426.03511</v>
      </c>
      <c r="T14" s="363">
        <f t="shared" si="4"/>
        <v>0</v>
      </c>
      <c r="U14" s="53"/>
    </row>
    <row r="15" spans="3:21" x14ac:dyDescent="0.2">
      <c r="C15" s="19"/>
      <c r="D15" s="62"/>
      <c r="E15" s="573" t="s">
        <v>49</v>
      </c>
      <c r="F15" s="27" t="s">
        <v>47</v>
      </c>
      <c r="G15" s="27"/>
      <c r="H15" s="28"/>
      <c r="I15" s="29"/>
      <c r="J15" s="271">
        <v>0.82817676295520037</v>
      </c>
      <c r="K15" s="271">
        <v>0.95498220760254071</v>
      </c>
      <c r="L15" s="271">
        <v>0.96970979286953984</v>
      </c>
      <c r="M15" s="271">
        <f t="shared" ref="M15:T15" si="6">M13/M12</f>
        <v>0.98294663375841951</v>
      </c>
      <c r="N15" s="271">
        <f t="shared" si="6"/>
        <v>0.99515293910365432</v>
      </c>
      <c r="O15" s="271">
        <f t="shared" si="6"/>
        <v>0.99108559747229119</v>
      </c>
      <c r="P15" s="271">
        <f t="shared" si="6"/>
        <v>0.96201994817453795</v>
      </c>
      <c r="Q15" s="449">
        <f t="shared" si="6"/>
        <v>0.89493503860403767</v>
      </c>
      <c r="R15" s="93">
        <f t="shared" ref="R15:S15" si="7">R13/R12</f>
        <v>0.87032231258587234</v>
      </c>
      <c r="S15" s="93">
        <f t="shared" si="7"/>
        <v>0.82835575870812039</v>
      </c>
      <c r="T15" s="396" t="e">
        <f t="shared" si="6"/>
        <v>#DIV/0!</v>
      </c>
      <c r="U15" s="53"/>
    </row>
    <row r="16" spans="3:21" ht="13.5" thickBot="1" x14ac:dyDescent="0.25">
      <c r="C16" s="19"/>
      <c r="D16" s="41"/>
      <c r="E16" s="574"/>
      <c r="F16" s="135" t="s">
        <v>48</v>
      </c>
      <c r="G16" s="135"/>
      <c r="H16" s="136"/>
      <c r="I16" s="137"/>
      <c r="J16" s="272">
        <v>0.17182323704479951</v>
      </c>
      <c r="K16" s="272">
        <v>4.5017792397459226E-2</v>
      </c>
      <c r="L16" s="272">
        <v>3.029020713046018E-2</v>
      </c>
      <c r="M16" s="272">
        <f t="shared" ref="M16:T16" si="8">M14/M12</f>
        <v>1.7053366241580464E-2</v>
      </c>
      <c r="N16" s="272">
        <f t="shared" si="8"/>
        <v>4.8470608963457297E-3</v>
      </c>
      <c r="O16" s="272">
        <f t="shared" si="8"/>
        <v>8.9144025277088177E-3</v>
      </c>
      <c r="P16" s="272">
        <f t="shared" si="8"/>
        <v>3.7980051825462179E-2</v>
      </c>
      <c r="Q16" s="450">
        <f t="shared" si="8"/>
        <v>0.10506496139596226</v>
      </c>
      <c r="R16" s="94">
        <f t="shared" ref="R16:S16" si="9">R14/R12</f>
        <v>0.12967768741412775</v>
      </c>
      <c r="S16" s="94">
        <f t="shared" si="9"/>
        <v>0.17164424129187955</v>
      </c>
      <c r="T16" s="397" t="e">
        <f t="shared" si="8"/>
        <v>#DIV/0!</v>
      </c>
      <c r="U16" s="53"/>
    </row>
    <row r="17" spans="3:21" ht="13.5" thickBot="1" x14ac:dyDescent="0.25">
      <c r="C17" s="19"/>
      <c r="D17" s="112" t="s">
        <v>59</v>
      </c>
      <c r="E17" s="113"/>
      <c r="F17" s="113"/>
      <c r="G17" s="113"/>
      <c r="H17" s="113"/>
      <c r="I17" s="113"/>
      <c r="J17" s="78"/>
      <c r="K17" s="78"/>
      <c r="L17" s="78"/>
      <c r="M17" s="78"/>
      <c r="N17" s="78"/>
      <c r="O17" s="78"/>
      <c r="P17" s="78"/>
      <c r="Q17" s="159"/>
      <c r="R17" s="341"/>
      <c r="S17" s="341"/>
      <c r="T17" s="78"/>
      <c r="U17" s="53"/>
    </row>
    <row r="18" spans="3:21" x14ac:dyDescent="0.2">
      <c r="C18" s="19"/>
      <c r="D18" s="138"/>
      <c r="E18" s="139" t="s">
        <v>45</v>
      </c>
      <c r="F18" s="139"/>
      <c r="G18" s="139"/>
      <c r="H18" s="140"/>
      <c r="I18" s="141"/>
      <c r="J18" s="84">
        <v>57313.055</v>
      </c>
      <c r="K18" s="84">
        <v>61239.556800000006</v>
      </c>
      <c r="L18" s="84">
        <v>65751.785199999998</v>
      </c>
      <c r="M18" s="84">
        <v>63059</v>
      </c>
      <c r="N18" s="84">
        <f t="shared" ref="N18:T18" si="10">N19+N20</f>
        <v>40995.028000000006</v>
      </c>
      <c r="O18" s="84">
        <f t="shared" si="10"/>
        <v>38817</v>
      </c>
      <c r="P18" s="84">
        <f t="shared" si="10"/>
        <v>37237.4666</v>
      </c>
      <c r="Q18" s="85">
        <f t="shared" si="10"/>
        <v>44188.8344</v>
      </c>
      <c r="R18" s="83">
        <f t="shared" si="10"/>
        <v>51680.137830000007</v>
      </c>
      <c r="S18" s="83">
        <f t="shared" ref="S18" si="11">S19+S20</f>
        <v>58692.364999999998</v>
      </c>
      <c r="T18" s="364">
        <f t="shared" si="10"/>
        <v>0</v>
      </c>
      <c r="U18" s="53"/>
    </row>
    <row r="19" spans="3:21" x14ac:dyDescent="0.2">
      <c r="C19" s="19"/>
      <c r="D19" s="62"/>
      <c r="E19" s="573" t="s">
        <v>18</v>
      </c>
      <c r="F19" s="133" t="s">
        <v>47</v>
      </c>
      <c r="G19" s="27"/>
      <c r="H19" s="28"/>
      <c r="I19" s="29"/>
      <c r="J19" s="86">
        <v>57313.055</v>
      </c>
      <c r="K19" s="86">
        <v>61239.556800000006</v>
      </c>
      <c r="L19" s="86">
        <v>65751.785199999998</v>
      </c>
      <c r="M19" s="86">
        <v>63059</v>
      </c>
      <c r="N19" s="86">
        <v>40995.028000000006</v>
      </c>
      <c r="O19" s="86">
        <v>38817</v>
      </c>
      <c r="P19" s="86">
        <v>37237.4666</v>
      </c>
      <c r="Q19" s="87">
        <v>44188.8344</v>
      </c>
      <c r="R19" s="30">
        <v>51680.137830000007</v>
      </c>
      <c r="S19" s="30">
        <v>58692.364999999998</v>
      </c>
      <c r="T19" s="362"/>
      <c r="U19" s="53"/>
    </row>
    <row r="20" spans="3:21" x14ac:dyDescent="0.2">
      <c r="C20" s="19"/>
      <c r="D20" s="36"/>
      <c r="E20" s="575"/>
      <c r="F20" s="71" t="s">
        <v>48</v>
      </c>
      <c r="G20" s="38"/>
      <c r="H20" s="39"/>
      <c r="I20" s="40"/>
      <c r="J20" s="262">
        <v>0</v>
      </c>
      <c r="K20" s="262">
        <v>0</v>
      </c>
      <c r="L20" s="262">
        <v>0</v>
      </c>
      <c r="M20" s="262">
        <v>0</v>
      </c>
      <c r="N20" s="262">
        <v>0</v>
      </c>
      <c r="O20" s="262">
        <v>0</v>
      </c>
      <c r="P20" s="262">
        <v>0</v>
      </c>
      <c r="Q20" s="448">
        <v>0</v>
      </c>
      <c r="R20" s="67">
        <v>0</v>
      </c>
      <c r="S20" s="67">
        <v>0</v>
      </c>
      <c r="T20" s="363">
        <v>0</v>
      </c>
      <c r="U20" s="53"/>
    </row>
    <row r="21" spans="3:21" x14ac:dyDescent="0.2">
      <c r="C21" s="19"/>
      <c r="D21" s="62"/>
      <c r="E21" s="573" t="s">
        <v>49</v>
      </c>
      <c r="F21" s="27" t="s">
        <v>47</v>
      </c>
      <c r="G21" s="27"/>
      <c r="H21" s="28"/>
      <c r="I21" s="29"/>
      <c r="J21" s="271">
        <v>1</v>
      </c>
      <c r="K21" s="271">
        <v>1</v>
      </c>
      <c r="L21" s="271">
        <v>1</v>
      </c>
      <c r="M21" s="271">
        <f t="shared" ref="M21:T21" si="12">M19/M18</f>
        <v>1</v>
      </c>
      <c r="N21" s="271">
        <f t="shared" si="12"/>
        <v>1</v>
      </c>
      <c r="O21" s="271">
        <f t="shared" si="12"/>
        <v>1</v>
      </c>
      <c r="P21" s="271">
        <f t="shared" si="12"/>
        <v>1</v>
      </c>
      <c r="Q21" s="449">
        <f t="shared" si="12"/>
        <v>1</v>
      </c>
      <c r="R21" s="93">
        <f t="shared" ref="R21:S21" si="13">R19/R18</f>
        <v>1</v>
      </c>
      <c r="S21" s="93">
        <f t="shared" si="13"/>
        <v>1</v>
      </c>
      <c r="T21" s="396" t="e">
        <f t="shared" si="12"/>
        <v>#DIV/0!</v>
      </c>
      <c r="U21" s="53"/>
    </row>
    <row r="22" spans="3:21" ht="13.5" thickBot="1" x14ac:dyDescent="0.25">
      <c r="C22" s="19"/>
      <c r="D22" s="41"/>
      <c r="E22" s="574"/>
      <c r="F22" s="135" t="s">
        <v>48</v>
      </c>
      <c r="G22" s="135"/>
      <c r="H22" s="136"/>
      <c r="I22" s="137"/>
      <c r="J22" s="272">
        <v>0</v>
      </c>
      <c r="K22" s="272">
        <v>0</v>
      </c>
      <c r="L22" s="272">
        <v>0</v>
      </c>
      <c r="M22" s="272">
        <f t="shared" ref="M22:T22" si="14">M20/M18</f>
        <v>0</v>
      </c>
      <c r="N22" s="272">
        <f t="shared" si="14"/>
        <v>0</v>
      </c>
      <c r="O22" s="272">
        <f t="shared" si="14"/>
        <v>0</v>
      </c>
      <c r="P22" s="272">
        <f t="shared" si="14"/>
        <v>0</v>
      </c>
      <c r="Q22" s="450">
        <f t="shared" si="14"/>
        <v>0</v>
      </c>
      <c r="R22" s="94">
        <f t="shared" ref="R22:S22" si="15">R20/R18</f>
        <v>0</v>
      </c>
      <c r="S22" s="94">
        <f t="shared" si="15"/>
        <v>0</v>
      </c>
      <c r="T22" s="397" t="e">
        <f t="shared" si="14"/>
        <v>#DIV/0!</v>
      </c>
      <c r="U22" s="53"/>
    </row>
    <row r="23" spans="3:21" ht="13.5" thickBot="1" x14ac:dyDescent="0.25">
      <c r="C23" s="19"/>
      <c r="D23" s="112" t="s">
        <v>50</v>
      </c>
      <c r="E23" s="113"/>
      <c r="F23" s="113"/>
      <c r="G23" s="113"/>
      <c r="H23" s="113"/>
      <c r="I23" s="113"/>
      <c r="J23" s="78"/>
      <c r="K23" s="78"/>
      <c r="L23" s="78"/>
      <c r="M23" s="78"/>
      <c r="N23" s="78"/>
      <c r="O23" s="78"/>
      <c r="P23" s="78"/>
      <c r="Q23" s="159"/>
      <c r="R23" s="341"/>
      <c r="S23" s="341"/>
      <c r="T23" s="78"/>
      <c r="U23" s="53"/>
    </row>
    <row r="24" spans="3:21" x14ac:dyDescent="0.2">
      <c r="C24" s="19"/>
      <c r="D24" s="79"/>
      <c r="E24" s="80" t="s">
        <v>45</v>
      </c>
      <c r="F24" s="80"/>
      <c r="G24" s="80"/>
      <c r="H24" s="81"/>
      <c r="I24" s="82"/>
      <c r="J24" s="84">
        <v>679083.21</v>
      </c>
      <c r="K24" s="84">
        <v>591200.12</v>
      </c>
      <c r="L24" s="84">
        <v>596676.11447000003</v>
      </c>
      <c r="M24" s="84">
        <f t="shared" ref="M24:T24" si="16">M25+M26</f>
        <v>612995.20751999994</v>
      </c>
      <c r="N24" s="84">
        <f t="shared" si="16"/>
        <v>613275.4810400001</v>
      </c>
      <c r="O24" s="84">
        <f t="shared" si="16"/>
        <v>634662.64614999993</v>
      </c>
      <c r="P24" s="84">
        <f t="shared" si="16"/>
        <v>706892.21363000013</v>
      </c>
      <c r="Q24" s="85">
        <f t="shared" si="16"/>
        <v>836703.40093999996</v>
      </c>
      <c r="R24" s="83">
        <f t="shared" ref="R24:S24" si="17">R25+R26</f>
        <v>1008728.07265</v>
      </c>
      <c r="S24" s="83">
        <f t="shared" si="17"/>
        <v>1167250.5127000001</v>
      </c>
      <c r="T24" s="364">
        <f t="shared" si="16"/>
        <v>0</v>
      </c>
      <c r="U24" s="53"/>
    </row>
    <row r="25" spans="3:21" x14ac:dyDescent="0.2">
      <c r="C25" s="19"/>
      <c r="D25" s="62"/>
      <c r="E25" s="573" t="s">
        <v>18</v>
      </c>
      <c r="F25" s="133" t="s">
        <v>47</v>
      </c>
      <c r="G25" s="27"/>
      <c r="H25" s="28"/>
      <c r="I25" s="29"/>
      <c r="J25" s="86">
        <v>552553.22</v>
      </c>
      <c r="K25" s="86">
        <v>561967.21</v>
      </c>
      <c r="L25" s="86">
        <v>576611.03618000005</v>
      </c>
      <c r="M25" s="86">
        <v>601466.20751999994</v>
      </c>
      <c r="N25" s="86">
        <v>610104.19204000011</v>
      </c>
      <c r="O25" s="86">
        <v>628658.97748999996</v>
      </c>
      <c r="P25" s="86">
        <v>678630.12981000007</v>
      </c>
      <c r="Q25" s="87">
        <v>744152.49223999993</v>
      </c>
      <c r="R25" s="30">
        <v>871216.78819999995</v>
      </c>
      <c r="S25" s="30">
        <v>956824.47759000002</v>
      </c>
      <c r="T25" s="362"/>
      <c r="U25" s="53"/>
    </row>
    <row r="26" spans="3:21" x14ac:dyDescent="0.2">
      <c r="C26" s="19"/>
      <c r="D26" s="63"/>
      <c r="E26" s="575"/>
      <c r="F26" s="134" t="s">
        <v>48</v>
      </c>
      <c r="G26" s="64"/>
      <c r="H26" s="65"/>
      <c r="I26" s="66"/>
      <c r="J26" s="262">
        <v>126529.99</v>
      </c>
      <c r="K26" s="262">
        <v>29232.91</v>
      </c>
      <c r="L26" s="262">
        <v>20065.078289999998</v>
      </c>
      <c r="M26" s="262">
        <v>11529</v>
      </c>
      <c r="N26" s="262">
        <v>3171.2890000000002</v>
      </c>
      <c r="O26" s="262">
        <v>6003.6686599999994</v>
      </c>
      <c r="P26" s="262">
        <v>28262.08382</v>
      </c>
      <c r="Q26" s="448">
        <v>92550.9087</v>
      </c>
      <c r="R26" s="67">
        <v>137511.28445000001</v>
      </c>
      <c r="S26" s="67">
        <v>210426.03511</v>
      </c>
      <c r="T26" s="363"/>
      <c r="U26" s="53"/>
    </row>
    <row r="27" spans="3:21" x14ac:dyDescent="0.2">
      <c r="C27" s="19"/>
      <c r="D27" s="62"/>
      <c r="E27" s="573" t="s">
        <v>49</v>
      </c>
      <c r="F27" s="27" t="s">
        <v>47</v>
      </c>
      <c r="G27" s="27"/>
      <c r="H27" s="28"/>
      <c r="I27" s="29"/>
      <c r="J27" s="271">
        <v>0.81367527846845156</v>
      </c>
      <c r="K27" s="271">
        <v>0.95055327458323247</v>
      </c>
      <c r="L27" s="271">
        <v>0.9663719096451131</v>
      </c>
      <c r="M27" s="271">
        <f t="shared" ref="M27:T27" si="18">M25/M24</f>
        <v>0.98119234888206874</v>
      </c>
      <c r="N27" s="271">
        <f t="shared" si="18"/>
        <v>0.99482893235088732</v>
      </c>
      <c r="O27" s="271">
        <f t="shared" si="18"/>
        <v>0.99054037811045048</v>
      </c>
      <c r="P27" s="271">
        <f t="shared" si="18"/>
        <v>0.96001924582692755</v>
      </c>
      <c r="Q27" s="449">
        <f t="shared" si="18"/>
        <v>0.88938624057697968</v>
      </c>
      <c r="R27" s="93">
        <f t="shared" ref="R27:S27" si="19">R25/R24</f>
        <v>0.86367853916393134</v>
      </c>
      <c r="S27" s="93">
        <f t="shared" si="19"/>
        <v>0.8197250437498137</v>
      </c>
      <c r="T27" s="396" t="e">
        <f t="shared" si="18"/>
        <v>#DIV/0!</v>
      </c>
      <c r="U27" s="53"/>
    </row>
    <row r="28" spans="3:21" ht="13.5" thickBot="1" x14ac:dyDescent="0.25">
      <c r="C28" s="19"/>
      <c r="D28" s="41"/>
      <c r="E28" s="574"/>
      <c r="F28" s="135" t="s">
        <v>48</v>
      </c>
      <c r="G28" s="135"/>
      <c r="H28" s="136"/>
      <c r="I28" s="137"/>
      <c r="J28" s="272">
        <v>0.18632472153154842</v>
      </c>
      <c r="K28" s="272">
        <v>4.9446725416767506E-2</v>
      </c>
      <c r="L28" s="272">
        <v>3.3628090354886897E-2</v>
      </c>
      <c r="M28" s="272">
        <f t="shared" ref="M28:T28" si="20">M26/M24</f>
        <v>1.8807651117931208E-2</v>
      </c>
      <c r="N28" s="272">
        <f t="shared" si="20"/>
        <v>5.1710676491127433E-3</v>
      </c>
      <c r="O28" s="272">
        <f t="shared" si="20"/>
        <v>9.4596218895495812E-3</v>
      </c>
      <c r="P28" s="272">
        <f t="shared" si="20"/>
        <v>3.9980754173072383E-2</v>
      </c>
      <c r="Q28" s="450">
        <f t="shared" si="20"/>
        <v>0.11061375942302024</v>
      </c>
      <c r="R28" s="94">
        <f t="shared" ref="R28:S28" si="21">R26/R24</f>
        <v>0.13632146083606866</v>
      </c>
      <c r="S28" s="94">
        <f t="shared" si="21"/>
        <v>0.18027495625018627</v>
      </c>
      <c r="T28" s="397" t="e">
        <f t="shared" si="20"/>
        <v>#DIV/0!</v>
      </c>
      <c r="U28" s="53"/>
    </row>
    <row r="29" spans="3:21" ht="13.5" thickBot="1" x14ac:dyDescent="0.25">
      <c r="C29" s="19"/>
      <c r="D29" s="112" t="s">
        <v>61</v>
      </c>
      <c r="E29" s="113"/>
      <c r="F29" s="113"/>
      <c r="G29" s="113"/>
      <c r="H29" s="113"/>
      <c r="I29" s="113"/>
      <c r="J29" s="142"/>
      <c r="K29" s="142"/>
      <c r="L29" s="142"/>
      <c r="M29" s="142"/>
      <c r="N29" s="142"/>
      <c r="O29" s="142"/>
      <c r="P29" s="142"/>
      <c r="Q29" s="403"/>
      <c r="R29" s="481"/>
      <c r="S29" s="481"/>
      <c r="T29" s="142"/>
      <c r="U29" s="53"/>
    </row>
    <row r="30" spans="3:21" x14ac:dyDescent="0.2">
      <c r="C30" s="19"/>
      <c r="D30" s="26"/>
      <c r="E30" s="577" t="s">
        <v>143</v>
      </c>
      <c r="F30" s="577"/>
      <c r="G30" s="577"/>
      <c r="H30" s="577"/>
      <c r="I30" s="29"/>
      <c r="J30" s="273">
        <v>172.76879587426001</v>
      </c>
      <c r="K30" s="273">
        <v>170.37426544439001</v>
      </c>
      <c r="L30" s="273">
        <v>171.72496276016</v>
      </c>
      <c r="M30" s="273">
        <v>177.59063407748005</v>
      </c>
      <c r="N30" s="273">
        <v>181.60898122443001</v>
      </c>
      <c r="O30" s="273">
        <v>172.2724</v>
      </c>
      <c r="P30" s="273">
        <v>193.64213354046001</v>
      </c>
      <c r="Q30" s="451">
        <v>221.52466721600999</v>
      </c>
      <c r="R30" s="482">
        <v>247.91723176067001</v>
      </c>
      <c r="S30" s="482">
        <v>262.27633984903002</v>
      </c>
      <c r="T30" s="398"/>
      <c r="U30" s="53"/>
    </row>
    <row r="31" spans="3:21" x14ac:dyDescent="0.2">
      <c r="C31" s="19"/>
      <c r="D31" s="68"/>
      <c r="E31" s="576" t="s">
        <v>62</v>
      </c>
      <c r="F31" s="576"/>
      <c r="G31" s="576"/>
      <c r="H31" s="576"/>
      <c r="I31" s="66"/>
      <c r="J31" s="274">
        <f t="shared" ref="J31:T31" si="22">J12/1000000/J30</f>
        <v>4.2623221472003793E-3</v>
      </c>
      <c r="K31" s="274">
        <f t="shared" si="22"/>
        <v>3.8113941146349448E-3</v>
      </c>
      <c r="L31" s="274">
        <f t="shared" si="22"/>
        <v>3.8574933371520437E-3</v>
      </c>
      <c r="M31" s="274">
        <f t="shared" si="22"/>
        <v>3.8068122850726908E-3</v>
      </c>
      <c r="N31" s="274">
        <f t="shared" si="22"/>
        <v>3.6026330010158541E-3</v>
      </c>
      <c r="O31" s="274">
        <f t="shared" ref="O31:S31" si="23">O12/1000000/O30</f>
        <v>3.9093879585470441E-3</v>
      </c>
      <c r="P31" s="274">
        <f t="shared" si="23"/>
        <v>3.8428087246545439E-3</v>
      </c>
      <c r="Q31" s="452">
        <f t="shared" si="23"/>
        <v>3.9764972741434569E-3</v>
      </c>
      <c r="R31" s="265">
        <f t="shared" si="23"/>
        <v>4.2772670659039875E-3</v>
      </c>
      <c r="S31" s="265">
        <f t="shared" si="23"/>
        <v>4.6742412159849044E-3</v>
      </c>
      <c r="T31" s="399" t="e">
        <f t="shared" si="22"/>
        <v>#DIV/0!</v>
      </c>
      <c r="U31" s="53"/>
    </row>
    <row r="32" spans="3:21" x14ac:dyDescent="0.2">
      <c r="D32" s="26"/>
      <c r="E32" s="27" t="s">
        <v>51</v>
      </c>
      <c r="F32" s="27"/>
      <c r="G32" s="27"/>
      <c r="H32" s="28"/>
      <c r="I32" s="29"/>
      <c r="J32" s="275">
        <v>4033.7550000000001</v>
      </c>
      <c r="K32" s="275">
        <v>4059.9119999999998</v>
      </c>
      <c r="L32" s="275">
        <v>4098.1279999999997</v>
      </c>
      <c r="M32" s="275">
        <v>4313.7889999999998</v>
      </c>
      <c r="N32" s="275">
        <v>4595.7830000000004</v>
      </c>
      <c r="O32" s="275">
        <v>4773.24</v>
      </c>
      <c r="P32" s="275">
        <v>5055.0290000000005</v>
      </c>
      <c r="Q32" s="98">
        <v>5408.7659999999996</v>
      </c>
      <c r="R32" s="97">
        <v>5748.6679999999997</v>
      </c>
      <c r="S32" s="97">
        <v>5650.5</v>
      </c>
      <c r="T32" s="374"/>
      <c r="U32" s="46" t="s">
        <v>42</v>
      </c>
    </row>
    <row r="33" spans="4:20" ht="13.5" thickBot="1" x14ac:dyDescent="0.25">
      <c r="D33" s="31"/>
      <c r="E33" s="143" t="s">
        <v>54</v>
      </c>
      <c r="F33" s="143"/>
      <c r="G33" s="143"/>
      <c r="H33" s="144"/>
      <c r="I33" s="145"/>
      <c r="J33" s="276">
        <f t="shared" ref="J33:T33" si="24">J12/1000000/J32</f>
        <v>1.825585007021993E-4</v>
      </c>
      <c r="K33" s="276">
        <f t="shared" si="24"/>
        <v>1.5994520881240775E-4</v>
      </c>
      <c r="L33" s="276">
        <f t="shared" si="24"/>
        <v>1.616415835888972E-4</v>
      </c>
      <c r="M33" s="276">
        <f t="shared" si="24"/>
        <v>1.567193498615718E-4</v>
      </c>
      <c r="N33" s="276">
        <f t="shared" si="24"/>
        <v>1.4236322929955572E-4</v>
      </c>
      <c r="O33" s="276">
        <f t="shared" ref="O33:S33" si="25">O12/1000000/O32</f>
        <v>1.4109486347847582E-4</v>
      </c>
      <c r="P33" s="276">
        <f t="shared" si="25"/>
        <v>1.4720581825148778E-4</v>
      </c>
      <c r="Q33" s="453">
        <f t="shared" si="25"/>
        <v>1.6286380947890889E-4</v>
      </c>
      <c r="R33" s="146">
        <f t="shared" si="25"/>
        <v>1.8446155013300471E-4</v>
      </c>
      <c r="S33" s="146">
        <f t="shared" si="25"/>
        <v>2.1696184013804089E-4</v>
      </c>
      <c r="T33" s="400" t="e">
        <f t="shared" si="24"/>
        <v>#DIV/0!</v>
      </c>
    </row>
    <row r="34" spans="4:20" ht="13.5" thickBot="1" x14ac:dyDescent="0.25">
      <c r="D34" s="112" t="s">
        <v>63</v>
      </c>
      <c r="E34" s="113"/>
      <c r="F34" s="113"/>
      <c r="G34" s="113"/>
      <c r="H34" s="113"/>
      <c r="I34" s="113"/>
      <c r="J34" s="78"/>
      <c r="K34" s="78"/>
      <c r="L34" s="78"/>
      <c r="M34" s="78"/>
      <c r="N34" s="78"/>
      <c r="O34" s="78"/>
      <c r="P34" s="78"/>
      <c r="Q34" s="159"/>
      <c r="R34" s="341"/>
      <c r="S34" s="341"/>
      <c r="T34" s="78"/>
    </row>
    <row r="35" spans="4:20" x14ac:dyDescent="0.2">
      <c r="D35" s="138"/>
      <c r="E35" s="139" t="s">
        <v>45</v>
      </c>
      <c r="F35" s="139"/>
      <c r="G35" s="139"/>
      <c r="H35" s="140"/>
      <c r="I35" s="141"/>
      <c r="J35" s="254" t="s">
        <v>22</v>
      </c>
      <c r="K35" s="254" t="s">
        <v>22</v>
      </c>
      <c r="L35" s="254" t="s">
        <v>22</v>
      </c>
      <c r="M35" s="254" t="s">
        <v>22</v>
      </c>
      <c r="N35" s="254" t="s">
        <v>22</v>
      </c>
      <c r="O35" s="254" t="s">
        <v>22</v>
      </c>
      <c r="P35" s="254" t="s">
        <v>22</v>
      </c>
      <c r="Q35" s="454" t="s">
        <v>22</v>
      </c>
      <c r="R35" s="108" t="s">
        <v>22</v>
      </c>
      <c r="S35" s="108" t="s">
        <v>22</v>
      </c>
      <c r="T35" s="365" t="s">
        <v>22</v>
      </c>
    </row>
    <row r="36" spans="4:20" ht="15" x14ac:dyDescent="0.2">
      <c r="D36" s="147"/>
      <c r="E36" s="573" t="s">
        <v>18</v>
      </c>
      <c r="F36" s="133" t="s">
        <v>145</v>
      </c>
      <c r="G36" s="27"/>
      <c r="H36" s="28"/>
      <c r="I36" s="29"/>
      <c r="J36" s="269" t="s">
        <v>22</v>
      </c>
      <c r="K36" s="269" t="s">
        <v>22</v>
      </c>
      <c r="L36" s="269" t="s">
        <v>22</v>
      </c>
      <c r="M36" s="269" t="s">
        <v>22</v>
      </c>
      <c r="N36" s="269" t="s">
        <v>22</v>
      </c>
      <c r="O36" s="269" t="s">
        <v>22</v>
      </c>
      <c r="P36" s="269" t="s">
        <v>22</v>
      </c>
      <c r="Q36" s="455" t="s">
        <v>22</v>
      </c>
      <c r="R36" s="268" t="s">
        <v>22</v>
      </c>
      <c r="S36" s="268" t="s">
        <v>22</v>
      </c>
      <c r="T36" s="366" t="s">
        <v>22</v>
      </c>
    </row>
    <row r="37" spans="4:20" ht="15.75" thickBot="1" x14ac:dyDescent="0.25">
      <c r="D37" s="149"/>
      <c r="E37" s="574"/>
      <c r="F37" s="150" t="s">
        <v>200</v>
      </c>
      <c r="G37" s="135"/>
      <c r="H37" s="136"/>
      <c r="I37" s="137"/>
      <c r="J37" s="277">
        <v>30272</v>
      </c>
      <c r="K37" s="277">
        <v>32701</v>
      </c>
      <c r="L37" s="277">
        <v>36820</v>
      </c>
      <c r="M37" s="277">
        <v>38664</v>
      </c>
      <c r="N37" s="277">
        <v>39520</v>
      </c>
      <c r="O37" s="277">
        <v>38817</v>
      </c>
      <c r="P37" s="277">
        <v>36487.271000000001</v>
      </c>
      <c r="Q37" s="456">
        <v>41436.175000000003</v>
      </c>
      <c r="R37" s="151">
        <v>47379.023999999998</v>
      </c>
      <c r="S37" s="151">
        <v>55912.434000000001</v>
      </c>
      <c r="T37" s="401"/>
    </row>
    <row r="38" spans="4:20" ht="13.5" x14ac:dyDescent="0.25">
      <c r="D38" s="54" t="s">
        <v>43</v>
      </c>
      <c r="E38" s="55"/>
      <c r="F38" s="55"/>
      <c r="G38" s="55"/>
      <c r="H38" s="55"/>
      <c r="I38" s="54"/>
      <c r="J38" s="54"/>
      <c r="K38" s="54"/>
      <c r="L38" s="54"/>
      <c r="M38" s="54"/>
      <c r="N38" s="54"/>
      <c r="O38" s="54"/>
      <c r="P38" s="54"/>
      <c r="Q38" s="43"/>
      <c r="R38" s="43"/>
      <c r="S38" s="43"/>
      <c r="T38" s="43" t="s">
        <v>201</v>
      </c>
    </row>
    <row r="39" spans="4:20" ht="12.75" customHeight="1" x14ac:dyDescent="0.2">
      <c r="D39" s="44" t="s">
        <v>25</v>
      </c>
      <c r="E39" s="540" t="s">
        <v>55</v>
      </c>
      <c r="F39" s="540"/>
      <c r="G39" s="540"/>
      <c r="H39" s="540"/>
      <c r="I39" s="540"/>
      <c r="J39" s="540"/>
      <c r="K39" s="540"/>
      <c r="L39" s="540"/>
      <c r="M39" s="540"/>
      <c r="N39" s="540"/>
      <c r="O39" s="540"/>
      <c r="P39" s="540"/>
      <c r="Q39" s="540"/>
      <c r="R39" s="284"/>
      <c r="S39" s="284"/>
      <c r="T39" s="285"/>
    </row>
    <row r="40" spans="4:20" x14ac:dyDescent="0.2">
      <c r="D40" s="44" t="s">
        <v>52</v>
      </c>
      <c r="E40" s="128" t="s">
        <v>60</v>
      </c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285"/>
    </row>
    <row r="41" spans="4:20" ht="12.75" customHeight="1" x14ac:dyDescent="0.2">
      <c r="D41" s="247" t="s">
        <v>142</v>
      </c>
      <c r="E41" s="572" t="s">
        <v>150</v>
      </c>
      <c r="F41" s="572"/>
      <c r="G41" s="572"/>
      <c r="H41" s="572"/>
      <c r="I41" s="572"/>
      <c r="J41" s="572"/>
      <c r="K41" s="572"/>
      <c r="L41" s="572"/>
      <c r="M41" s="572"/>
      <c r="N41" s="572"/>
      <c r="O41" s="572"/>
      <c r="P41" s="572"/>
      <c r="Q41" s="572"/>
      <c r="R41" s="572"/>
      <c r="S41" s="572"/>
      <c r="T41" s="572"/>
    </row>
    <row r="42" spans="4:20" ht="12.75" customHeight="1" x14ac:dyDescent="0.2">
      <c r="D42" s="247" t="s">
        <v>144</v>
      </c>
      <c r="E42" s="572" t="s">
        <v>155</v>
      </c>
      <c r="F42" s="572"/>
      <c r="G42" s="572"/>
      <c r="H42" s="572"/>
      <c r="I42" s="572"/>
      <c r="J42" s="572"/>
      <c r="K42" s="572"/>
      <c r="L42" s="572"/>
      <c r="M42" s="572"/>
      <c r="N42" s="572"/>
      <c r="O42" s="572"/>
      <c r="P42" s="572"/>
      <c r="Q42" s="572"/>
      <c r="R42" s="572"/>
      <c r="S42" s="572"/>
      <c r="T42" s="572"/>
    </row>
    <row r="43" spans="4:20" ht="24.6" customHeight="1" x14ac:dyDescent="0.2">
      <c r="D43" s="247" t="s">
        <v>198</v>
      </c>
      <c r="E43" s="572" t="s">
        <v>199</v>
      </c>
      <c r="F43" s="572"/>
      <c r="G43" s="572"/>
      <c r="H43" s="572"/>
      <c r="I43" s="572"/>
      <c r="J43" s="572"/>
      <c r="K43" s="572"/>
      <c r="L43" s="572"/>
      <c r="M43" s="572"/>
      <c r="N43" s="572"/>
      <c r="O43" s="572"/>
      <c r="P43" s="572"/>
      <c r="Q43" s="572"/>
      <c r="R43" s="572"/>
      <c r="S43" s="572"/>
      <c r="T43" s="572"/>
    </row>
  </sheetData>
  <mergeCells count="25">
    <mergeCell ref="P7:P9"/>
    <mergeCell ref="Q7:Q9"/>
    <mergeCell ref="N7:N9"/>
    <mergeCell ref="R7:R9"/>
    <mergeCell ref="J7:J9"/>
    <mergeCell ref="K7:K9"/>
    <mergeCell ref="L7:L9"/>
    <mergeCell ref="M7:M9"/>
    <mergeCell ref="O7:O9"/>
    <mergeCell ref="T7:T9"/>
    <mergeCell ref="E41:T41"/>
    <mergeCell ref="E43:T43"/>
    <mergeCell ref="E42:T42"/>
    <mergeCell ref="E39:Q39"/>
    <mergeCell ref="E15:E16"/>
    <mergeCell ref="E19:E20"/>
    <mergeCell ref="E21:E22"/>
    <mergeCell ref="E36:E37"/>
    <mergeCell ref="E31:H31"/>
    <mergeCell ref="E30:H30"/>
    <mergeCell ref="S7:S9"/>
    <mergeCell ref="E13:E14"/>
    <mergeCell ref="E27:E28"/>
    <mergeCell ref="E25:E26"/>
    <mergeCell ref="D7:I10"/>
  </mergeCells>
  <phoneticPr fontId="21" type="noConversion"/>
  <conditionalFormatting sqref="D6">
    <cfRule type="cellIs" dxfId="9" priority="8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8" priority="6" stopIfTrue="1">
      <formula>U6=" "</formula>
    </cfRule>
  </conditionalFormatting>
  <conditionalFormatting sqref="Q38:S38">
    <cfRule type="expression" dxfId="7" priority="2" stopIfTrue="1">
      <formula>T32=" "</formula>
    </cfRule>
  </conditionalFormatting>
  <conditionalFormatting sqref="T38">
    <cfRule type="expression" dxfId="6" priority="1" stopIfTrue="1">
      <formula>U32=" 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1"/>
  <dimension ref="D1:AM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3.140625" style="46" customWidth="1"/>
    <col min="6" max="6" width="4.7109375" style="46" customWidth="1"/>
    <col min="7" max="21" width="8.140625" style="46" customWidth="1"/>
    <col min="22" max="30" width="1.7109375" style="46" customWidth="1"/>
    <col min="31" max="42" width="1.5703125" style="46" customWidth="1"/>
    <col min="43" max="43" width="1.7109375" style="46" customWidth="1"/>
    <col min="44" max="16384" width="9.140625" style="46"/>
  </cols>
  <sheetData>
    <row r="1" spans="4:39" hidden="1" x14ac:dyDescent="0.2"/>
    <row r="2" spans="4:39" hidden="1" x14ac:dyDescent="0.2"/>
    <row r="4" spans="4:39" s="47" customFormat="1" ht="15.75" x14ac:dyDescent="0.2">
      <c r="D4" s="15" t="s">
        <v>163</v>
      </c>
      <c r="E4" s="48"/>
      <c r="F4" s="48"/>
      <c r="G4" s="48" t="s">
        <v>213</v>
      </c>
      <c r="H4" s="15"/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4:39" s="47" customFormat="1" ht="15.75" x14ac:dyDescent="0.2">
      <c r="D5" s="15" t="s">
        <v>225</v>
      </c>
      <c r="E5" s="48"/>
      <c r="F5" s="48"/>
      <c r="G5" s="48"/>
      <c r="H5" s="15"/>
      <c r="I5" s="15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4:39" s="47" customFormat="1" ht="21.75" customHeight="1" x14ac:dyDescent="0.2">
      <c r="D6" s="15"/>
      <c r="E6" s="48"/>
      <c r="F6" s="48"/>
      <c r="G6" s="48"/>
      <c r="H6" s="15"/>
      <c r="I6" s="15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4:39" s="47" customFormat="1" ht="15.75" x14ac:dyDescent="0.2">
      <c r="D7" s="73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AF7" s="308"/>
      <c r="AG7" s="308"/>
      <c r="AH7" s="308"/>
    </row>
    <row r="8" spans="4:39" s="50" customFormat="1" ht="16.5" x14ac:dyDescent="0.2">
      <c r="D8" s="285"/>
      <c r="E8" s="286"/>
      <c r="F8" s="286"/>
      <c r="G8" s="286"/>
      <c r="H8" s="286"/>
      <c r="I8" s="287"/>
      <c r="J8" s="287"/>
      <c r="K8" s="287"/>
      <c r="L8" s="287"/>
      <c r="M8" s="287"/>
      <c r="N8" s="287"/>
      <c r="O8" s="287"/>
      <c r="P8" s="287"/>
      <c r="Q8" s="288"/>
      <c r="R8" s="288"/>
      <c r="S8" s="288"/>
      <c r="T8" s="288"/>
      <c r="U8" s="288"/>
      <c r="AF8" s="308"/>
      <c r="AG8" s="308"/>
      <c r="AH8" s="308"/>
    </row>
    <row r="9" spans="4:39" x14ac:dyDescent="0.2">
      <c r="D9" s="292"/>
      <c r="E9" s="292"/>
      <c r="F9" s="292"/>
      <c r="G9" s="292"/>
      <c r="H9" s="292"/>
      <c r="I9" s="292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AF9" s="308"/>
      <c r="AG9" s="308"/>
      <c r="AH9" s="308"/>
    </row>
    <row r="10" spans="4:39" x14ac:dyDescent="0.2">
      <c r="D10" s="292"/>
      <c r="E10" s="292"/>
      <c r="F10" s="292"/>
      <c r="G10" s="292"/>
      <c r="H10" s="292"/>
      <c r="I10" s="292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AF10" s="308"/>
      <c r="AG10" s="308"/>
      <c r="AH10" s="308"/>
    </row>
    <row r="11" spans="4:39" x14ac:dyDescent="0.2">
      <c r="D11" s="292"/>
      <c r="E11" s="292"/>
      <c r="F11" s="292"/>
      <c r="G11" s="292"/>
      <c r="H11" s="292"/>
      <c r="I11" s="292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AF11" s="308"/>
      <c r="AG11" s="308"/>
      <c r="AH11" s="308"/>
    </row>
    <row r="12" spans="4:39" x14ac:dyDescent="0.2">
      <c r="D12" s="292"/>
      <c r="E12" s="292"/>
      <c r="F12" s="292"/>
      <c r="G12" s="292"/>
      <c r="H12" s="311"/>
      <c r="I12" s="306"/>
      <c r="J12" s="306"/>
      <c r="K12" s="303" t="s">
        <v>179</v>
      </c>
      <c r="L12" s="303" t="s">
        <v>183</v>
      </c>
      <c r="M12" s="303" t="s">
        <v>186</v>
      </c>
      <c r="N12" s="303" t="s">
        <v>188</v>
      </c>
      <c r="O12" s="303" t="s">
        <v>189</v>
      </c>
      <c r="P12" s="303" t="s">
        <v>190</v>
      </c>
      <c r="Q12" s="296" t="s">
        <v>193</v>
      </c>
      <c r="R12" s="296" t="s">
        <v>195</v>
      </c>
      <c r="S12" s="296" t="s">
        <v>196</v>
      </c>
      <c r="T12" s="296" t="s">
        <v>205</v>
      </c>
      <c r="U12" s="296" t="s">
        <v>214</v>
      </c>
      <c r="AF12" s="308"/>
      <c r="AG12" s="308"/>
      <c r="AH12" s="308"/>
    </row>
    <row r="13" spans="4:39" x14ac:dyDescent="0.2">
      <c r="D13" s="294"/>
      <c r="E13" s="294"/>
      <c r="F13" s="294"/>
      <c r="G13" s="294"/>
      <c r="H13" s="296"/>
      <c r="I13" s="296"/>
      <c r="J13" s="339" t="s">
        <v>165</v>
      </c>
      <c r="K13" s="304">
        <v>518</v>
      </c>
      <c r="L13" s="304">
        <v>575</v>
      </c>
      <c r="M13" s="304">
        <v>526</v>
      </c>
      <c r="N13" s="304">
        <v>540</v>
      </c>
      <c r="O13" s="304">
        <v>499</v>
      </c>
      <c r="P13" s="304">
        <v>547</v>
      </c>
      <c r="Q13" s="304">
        <v>543</v>
      </c>
      <c r="R13" s="304">
        <v>579</v>
      </c>
      <c r="S13" s="304">
        <v>539</v>
      </c>
      <c r="T13" s="304">
        <v>573</v>
      </c>
      <c r="U13" s="304">
        <v>532</v>
      </c>
      <c r="AF13" s="308"/>
      <c r="AG13" s="308"/>
      <c r="AH13" s="308"/>
    </row>
    <row r="14" spans="4:39" x14ac:dyDescent="0.2">
      <c r="D14" s="286"/>
      <c r="E14" s="295"/>
      <c r="F14" s="295"/>
      <c r="G14" s="295"/>
      <c r="H14" s="296"/>
      <c r="I14" s="296"/>
      <c r="J14" s="339" t="s">
        <v>166</v>
      </c>
      <c r="K14" s="304">
        <v>67</v>
      </c>
      <c r="L14" s="304">
        <v>62</v>
      </c>
      <c r="M14" s="304">
        <v>70</v>
      </c>
      <c r="N14" s="304">
        <v>78</v>
      </c>
      <c r="O14" s="304">
        <v>89</v>
      </c>
      <c r="P14" s="304">
        <v>89</v>
      </c>
      <c r="Q14" s="304">
        <v>83</v>
      </c>
      <c r="R14" s="304">
        <v>86</v>
      </c>
      <c r="S14" s="304">
        <v>73</v>
      </c>
      <c r="T14" s="304">
        <v>81</v>
      </c>
      <c r="U14" s="304">
        <v>71</v>
      </c>
      <c r="AF14" s="308"/>
      <c r="AG14" s="308"/>
      <c r="AH14" s="308"/>
    </row>
    <row r="15" spans="4:39" x14ac:dyDescent="0.2">
      <c r="D15" s="286"/>
      <c r="E15" s="298"/>
      <c r="F15" s="295"/>
      <c r="G15" s="295"/>
      <c r="H15" s="296"/>
      <c r="I15" s="296"/>
      <c r="J15" s="339" t="s">
        <v>212</v>
      </c>
      <c r="K15" s="304">
        <v>2783</v>
      </c>
      <c r="L15" s="304">
        <v>2880</v>
      </c>
      <c r="M15" s="304">
        <v>2892</v>
      </c>
      <c r="N15" s="304">
        <v>2915</v>
      </c>
      <c r="O15" s="304">
        <v>2822</v>
      </c>
      <c r="P15" s="304">
        <v>2902</v>
      </c>
      <c r="Q15" s="304">
        <v>2893</v>
      </c>
      <c r="R15" s="304">
        <v>2978</v>
      </c>
      <c r="S15" s="304">
        <v>3033</v>
      </c>
      <c r="T15" s="304">
        <v>3086</v>
      </c>
      <c r="U15" s="304">
        <v>3077</v>
      </c>
      <c r="AF15" s="308"/>
      <c r="AG15" s="309"/>
      <c r="AH15" s="309"/>
      <c r="AI15" s="308"/>
      <c r="AJ15" s="308"/>
      <c r="AK15" s="308"/>
      <c r="AL15" s="308"/>
      <c r="AM15" s="308"/>
    </row>
    <row r="16" spans="4:39" x14ac:dyDescent="0.2">
      <c r="D16" s="286"/>
      <c r="E16" s="298"/>
      <c r="F16" s="295"/>
      <c r="G16" s="295"/>
      <c r="H16" s="296"/>
      <c r="I16" s="303"/>
      <c r="J16" s="339" t="s">
        <v>169</v>
      </c>
      <c r="K16" s="304">
        <v>528</v>
      </c>
      <c r="L16" s="304">
        <v>515</v>
      </c>
      <c r="M16" s="304">
        <v>526</v>
      </c>
      <c r="N16" s="304">
        <v>549</v>
      </c>
      <c r="O16" s="304">
        <v>601</v>
      </c>
      <c r="P16" s="304">
        <v>598</v>
      </c>
      <c r="Q16" s="304">
        <v>602</v>
      </c>
      <c r="R16" s="304">
        <v>591</v>
      </c>
      <c r="S16" s="304">
        <v>579</v>
      </c>
      <c r="T16" s="304">
        <v>600</v>
      </c>
      <c r="U16" s="304">
        <v>599</v>
      </c>
      <c r="AF16" s="308"/>
      <c r="AG16" s="309"/>
      <c r="AH16" s="309"/>
      <c r="AI16" s="308"/>
      <c r="AJ16" s="308"/>
      <c r="AK16" s="308"/>
      <c r="AL16" s="308"/>
      <c r="AM16" s="308"/>
    </row>
    <row r="17" spans="4:39" x14ac:dyDescent="0.2">
      <c r="D17" s="286"/>
      <c r="E17" s="298"/>
      <c r="F17" s="295"/>
      <c r="G17" s="295"/>
      <c r="H17" s="296"/>
      <c r="I17" s="296"/>
      <c r="J17" s="33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AF17" s="308"/>
      <c r="AG17" s="308"/>
      <c r="AH17" s="308"/>
      <c r="AI17" s="308"/>
      <c r="AJ17" s="308"/>
      <c r="AK17" s="308"/>
      <c r="AL17" s="308"/>
      <c r="AM17" s="308"/>
    </row>
    <row r="18" spans="4:39" x14ac:dyDescent="0.2">
      <c r="D18" s="294"/>
      <c r="E18" s="294"/>
      <c r="F18" s="294"/>
      <c r="G18" s="294"/>
      <c r="H18" s="294"/>
      <c r="I18" s="307"/>
      <c r="J18" s="339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AF18" s="308"/>
      <c r="AG18" s="308"/>
      <c r="AH18" s="308"/>
      <c r="AI18" s="308"/>
      <c r="AJ18" s="308"/>
      <c r="AK18" s="308"/>
      <c r="AL18" s="308"/>
      <c r="AM18" s="308"/>
    </row>
    <row r="19" spans="4:39" x14ac:dyDescent="0.2">
      <c r="D19" s="286"/>
      <c r="E19" s="298"/>
      <c r="F19" s="295"/>
      <c r="G19" s="295"/>
      <c r="H19" s="296"/>
      <c r="I19" s="296"/>
      <c r="J19" s="339"/>
      <c r="K19" s="303" t="s">
        <v>179</v>
      </c>
      <c r="L19" s="303" t="s">
        <v>183</v>
      </c>
      <c r="M19" s="303" t="s">
        <v>186</v>
      </c>
      <c r="N19" s="303" t="s">
        <v>188</v>
      </c>
      <c r="O19" s="303" t="s">
        <v>189</v>
      </c>
      <c r="P19" s="303" t="s">
        <v>190</v>
      </c>
      <c r="Q19" s="296" t="s">
        <v>193</v>
      </c>
      <c r="R19" s="296" t="s">
        <v>195</v>
      </c>
      <c r="S19" s="296" t="s">
        <v>196</v>
      </c>
      <c r="T19" s="296" t="s">
        <v>205</v>
      </c>
      <c r="U19" s="296" t="s">
        <v>214</v>
      </c>
      <c r="AF19" s="308"/>
      <c r="AG19" s="308"/>
      <c r="AH19" s="308"/>
      <c r="AI19" s="308"/>
      <c r="AJ19" s="308"/>
      <c r="AK19" s="308"/>
      <c r="AL19" s="308"/>
      <c r="AM19" s="308"/>
    </row>
    <row r="20" spans="4:39" x14ac:dyDescent="0.2">
      <c r="D20" s="286"/>
      <c r="E20" s="298"/>
      <c r="F20" s="295"/>
      <c r="G20" s="295"/>
      <c r="H20" s="296"/>
      <c r="I20" s="303"/>
      <c r="J20" s="339" t="s">
        <v>167</v>
      </c>
      <c r="K20" s="305">
        <v>300</v>
      </c>
      <c r="L20" s="305">
        <v>305</v>
      </c>
      <c r="M20" s="305">
        <v>303</v>
      </c>
      <c r="N20" s="305">
        <v>323</v>
      </c>
      <c r="O20" s="305">
        <v>268</v>
      </c>
      <c r="P20" s="305">
        <v>277</v>
      </c>
      <c r="Q20" s="305">
        <v>297</v>
      </c>
      <c r="R20" s="305">
        <v>278</v>
      </c>
      <c r="S20" s="305">
        <v>315</v>
      </c>
      <c r="T20" s="305">
        <v>315</v>
      </c>
      <c r="U20" s="483" t="s">
        <v>22</v>
      </c>
      <c r="AF20" s="308"/>
      <c r="AG20" s="308"/>
      <c r="AH20" s="308"/>
      <c r="AI20" s="310"/>
      <c r="AJ20" s="310"/>
      <c r="AK20" s="310"/>
      <c r="AL20" s="310"/>
      <c r="AM20" s="310"/>
    </row>
    <row r="21" spans="4:39" x14ac:dyDescent="0.2">
      <c r="D21" s="294"/>
      <c r="E21" s="294"/>
      <c r="F21" s="294"/>
      <c r="G21" s="294"/>
      <c r="H21" s="294"/>
      <c r="I21" s="296"/>
      <c r="J21" s="339" t="s">
        <v>168</v>
      </c>
      <c r="K21" s="305">
        <v>39</v>
      </c>
      <c r="L21" s="305">
        <v>57</v>
      </c>
      <c r="M21" s="305">
        <v>30</v>
      </c>
      <c r="N21" s="305">
        <v>30</v>
      </c>
      <c r="O21" s="305">
        <v>44</v>
      </c>
      <c r="P21" s="305">
        <v>48</v>
      </c>
      <c r="Q21" s="305">
        <v>31</v>
      </c>
      <c r="R21" s="305">
        <v>35</v>
      </c>
      <c r="S21" s="305">
        <v>31</v>
      </c>
      <c r="T21" s="305">
        <v>47</v>
      </c>
      <c r="U21" s="483" t="s">
        <v>22</v>
      </c>
      <c r="AF21" s="308"/>
      <c r="AG21" s="309"/>
      <c r="AH21" s="309"/>
    </row>
    <row r="22" spans="4:39" x14ac:dyDescent="0.2">
      <c r="D22" s="286"/>
      <c r="E22" s="295"/>
      <c r="F22" s="295"/>
      <c r="G22" s="295"/>
      <c r="H22" s="296"/>
      <c r="I22" s="296"/>
      <c r="J22" s="339" t="s">
        <v>212</v>
      </c>
      <c r="K22" s="304">
        <v>2783</v>
      </c>
      <c r="L22" s="304">
        <v>2880</v>
      </c>
      <c r="M22" s="304">
        <v>2892</v>
      </c>
      <c r="N22" s="304">
        <v>2915</v>
      </c>
      <c r="O22" s="304">
        <v>2822</v>
      </c>
      <c r="P22" s="304">
        <v>2902</v>
      </c>
      <c r="Q22" s="304">
        <v>2893</v>
      </c>
      <c r="R22" s="304">
        <v>2978</v>
      </c>
      <c r="S22" s="304">
        <v>3033</v>
      </c>
      <c r="T22" s="304">
        <v>3086</v>
      </c>
      <c r="U22" s="304">
        <v>3077</v>
      </c>
      <c r="AF22" s="308"/>
      <c r="AG22" s="309"/>
      <c r="AH22" s="309"/>
    </row>
    <row r="23" spans="4:39" x14ac:dyDescent="0.2">
      <c r="D23" s="286"/>
      <c r="E23" s="298"/>
      <c r="F23" s="295"/>
      <c r="G23" s="295"/>
      <c r="H23" s="296"/>
      <c r="I23" s="296"/>
      <c r="J23" s="339" t="s">
        <v>169</v>
      </c>
      <c r="K23" s="304">
        <v>528</v>
      </c>
      <c r="L23" s="304">
        <v>515</v>
      </c>
      <c r="M23" s="304">
        <v>526</v>
      </c>
      <c r="N23" s="304">
        <v>549</v>
      </c>
      <c r="O23" s="304">
        <v>601</v>
      </c>
      <c r="P23" s="304">
        <v>598</v>
      </c>
      <c r="Q23" s="304">
        <v>602</v>
      </c>
      <c r="R23" s="304">
        <v>591</v>
      </c>
      <c r="S23" s="304">
        <v>579</v>
      </c>
      <c r="T23" s="304">
        <v>600</v>
      </c>
      <c r="U23" s="304">
        <v>599</v>
      </c>
      <c r="AF23" s="308"/>
      <c r="AG23" s="309"/>
      <c r="AH23" s="309"/>
    </row>
    <row r="24" spans="4:39" x14ac:dyDescent="0.2">
      <c r="D24" s="286"/>
      <c r="E24" s="298"/>
      <c r="F24" s="295"/>
      <c r="G24" s="295"/>
      <c r="H24" s="296"/>
      <c r="I24" s="306"/>
      <c r="J24" s="306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AF24" s="308"/>
      <c r="AG24" s="310"/>
      <c r="AH24" s="310"/>
    </row>
    <row r="25" spans="4:39" x14ac:dyDescent="0.2">
      <c r="D25" s="286"/>
      <c r="E25" s="298"/>
      <c r="F25" s="295"/>
      <c r="G25" s="295"/>
      <c r="H25" s="296"/>
      <c r="I25" s="296"/>
      <c r="J25" s="306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AF25" s="308"/>
      <c r="AG25" s="310"/>
      <c r="AH25" s="310"/>
    </row>
    <row r="26" spans="4:39" x14ac:dyDescent="0.2">
      <c r="D26" s="294"/>
      <c r="E26" s="294"/>
      <c r="F26" s="294"/>
      <c r="G26" s="294"/>
      <c r="H26" s="294"/>
      <c r="I26" s="303"/>
      <c r="J26" s="306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305"/>
      <c r="AF26" s="308"/>
      <c r="AG26" s="310"/>
      <c r="AH26" s="310"/>
      <c r="AI26" s="309"/>
      <c r="AJ26" s="309"/>
      <c r="AK26" s="309"/>
      <c r="AL26" s="309"/>
    </row>
    <row r="27" spans="4:39" x14ac:dyDescent="0.2">
      <c r="D27" s="286"/>
      <c r="E27" s="301"/>
      <c r="F27" s="301"/>
      <c r="G27" s="301"/>
      <c r="H27" s="301"/>
      <c r="I27" s="296"/>
      <c r="J27" s="306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AF27" s="308"/>
      <c r="AG27" s="310"/>
      <c r="AH27" s="310"/>
      <c r="AI27" s="309"/>
      <c r="AJ27" s="309"/>
      <c r="AK27" s="309"/>
      <c r="AL27" s="309"/>
    </row>
    <row r="28" spans="4:39" x14ac:dyDescent="0.2">
      <c r="D28" s="286"/>
      <c r="E28" s="301"/>
      <c r="F28" s="301"/>
      <c r="G28" s="301"/>
      <c r="H28" s="301"/>
      <c r="I28" s="296"/>
      <c r="J28" s="306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AF28" s="308"/>
      <c r="AG28" s="310"/>
      <c r="AH28" s="310"/>
      <c r="AI28" s="309"/>
      <c r="AJ28" s="309"/>
      <c r="AK28" s="309"/>
      <c r="AL28" s="309"/>
    </row>
    <row r="29" spans="4:39" x14ac:dyDescent="0.2">
      <c r="D29" s="286"/>
      <c r="E29" s="295"/>
      <c r="F29" s="295"/>
      <c r="G29" s="295"/>
      <c r="H29" s="296"/>
      <c r="I29" s="296"/>
      <c r="J29" s="306"/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 s="302"/>
      <c r="AF29" s="308"/>
      <c r="AG29" s="308"/>
      <c r="AH29" s="308"/>
      <c r="AI29" s="308"/>
      <c r="AJ29" s="308"/>
      <c r="AK29" s="310"/>
      <c r="AL29" s="310"/>
    </row>
    <row r="30" spans="4:39" x14ac:dyDescent="0.2">
      <c r="D30" s="286"/>
      <c r="E30" s="295"/>
      <c r="F30" s="295"/>
      <c r="G30" s="295"/>
      <c r="H30" s="296"/>
      <c r="I30" s="296"/>
      <c r="J30" s="306"/>
      <c r="K30" s="405"/>
      <c r="L30" s="405"/>
      <c r="M30" s="405"/>
      <c r="N30" s="405"/>
      <c r="O30" s="405"/>
      <c r="P30" s="405"/>
      <c r="Q30" s="405"/>
      <c r="R30" s="405"/>
      <c r="S30" s="405"/>
      <c r="T30" s="405"/>
      <c r="U30" s="303"/>
      <c r="AF30" s="308"/>
      <c r="AG30" s="308"/>
      <c r="AH30" s="308"/>
      <c r="AI30" s="308"/>
      <c r="AJ30" s="308"/>
      <c r="AK30" s="310"/>
      <c r="AL30" s="310"/>
    </row>
    <row r="31" spans="4:39" x14ac:dyDescent="0.2">
      <c r="D31" s="286"/>
      <c r="E31" s="295"/>
      <c r="F31" s="295"/>
      <c r="G31" s="295"/>
      <c r="H31" s="296"/>
      <c r="I31" s="296"/>
      <c r="J31" s="306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AF31" s="308"/>
      <c r="AG31" s="308"/>
      <c r="AH31" s="308"/>
      <c r="AI31" s="308"/>
      <c r="AJ31" s="308"/>
      <c r="AK31" s="310"/>
      <c r="AL31" s="310"/>
    </row>
    <row r="32" spans="4:39" x14ac:dyDescent="0.2">
      <c r="D32" s="286"/>
      <c r="E32" s="295"/>
      <c r="F32" s="295"/>
      <c r="G32" s="295"/>
      <c r="H32" s="296"/>
      <c r="I32" s="303"/>
      <c r="J32" s="306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AF32" s="308"/>
      <c r="AG32" s="308"/>
      <c r="AH32" s="308"/>
      <c r="AI32" s="308"/>
      <c r="AJ32" s="308"/>
      <c r="AK32" s="310"/>
      <c r="AL32" s="310"/>
    </row>
    <row r="33" spans="4:38" x14ac:dyDescent="0.2">
      <c r="D33" s="286"/>
      <c r="E33" s="295"/>
      <c r="F33" s="295"/>
      <c r="G33" s="295"/>
      <c r="H33" s="296"/>
      <c r="I33" s="296"/>
      <c r="J33" s="306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AF33" s="308"/>
      <c r="AG33" s="308"/>
      <c r="AH33" s="308"/>
      <c r="AI33" s="308"/>
      <c r="AJ33" s="308"/>
      <c r="AK33" s="310"/>
      <c r="AL33" s="310"/>
    </row>
    <row r="34" spans="4:38" x14ac:dyDescent="0.2">
      <c r="D34" s="286"/>
      <c r="E34" s="295"/>
      <c r="F34" s="295"/>
      <c r="G34" s="295"/>
      <c r="H34" s="296"/>
      <c r="I34" s="296"/>
      <c r="J34" s="306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AF34" s="308"/>
      <c r="AG34" s="308"/>
      <c r="AH34" s="308"/>
      <c r="AI34" s="308"/>
      <c r="AJ34" s="308"/>
      <c r="AK34" s="310"/>
      <c r="AL34" s="310"/>
    </row>
    <row r="35" spans="4:38" x14ac:dyDescent="0.2">
      <c r="D35" s="286"/>
      <c r="E35" s="295"/>
      <c r="F35" s="295"/>
      <c r="G35" s="295"/>
      <c r="H35" s="296"/>
      <c r="I35" s="296"/>
      <c r="J35" s="306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AF35" s="308"/>
      <c r="AG35" s="308"/>
      <c r="AH35" s="308"/>
      <c r="AI35" s="308"/>
      <c r="AJ35" s="308"/>
      <c r="AK35" s="310"/>
      <c r="AL35" s="310"/>
    </row>
    <row r="36" spans="4:38" x14ac:dyDescent="0.2">
      <c r="D36" s="286"/>
      <c r="E36" s="295"/>
      <c r="F36" s="295"/>
      <c r="G36" s="295"/>
      <c r="H36" s="296"/>
      <c r="I36" s="296"/>
      <c r="J36" s="306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AF36" s="308"/>
      <c r="AG36" s="308"/>
      <c r="AH36" s="308"/>
      <c r="AI36" s="308"/>
      <c r="AJ36" s="308"/>
      <c r="AK36" s="310"/>
      <c r="AL36" s="310"/>
    </row>
    <row r="37" spans="4:38" x14ac:dyDescent="0.2">
      <c r="D37" s="286"/>
      <c r="E37" s="295"/>
      <c r="F37" s="295"/>
      <c r="G37" s="295"/>
      <c r="H37" s="296"/>
      <c r="I37" s="296"/>
      <c r="J37" s="306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AF37" s="308"/>
      <c r="AG37" s="308"/>
      <c r="AH37" s="308"/>
      <c r="AI37" s="308"/>
      <c r="AJ37" s="308"/>
      <c r="AK37" s="310"/>
      <c r="AL37" s="310"/>
    </row>
    <row r="38" spans="4:38" x14ac:dyDescent="0.2">
      <c r="D38" s="286"/>
      <c r="E38" s="295"/>
      <c r="F38" s="295"/>
      <c r="G38" s="295"/>
      <c r="H38" s="296"/>
      <c r="I38" s="303"/>
      <c r="J38" s="306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AF38" s="308"/>
      <c r="AG38" s="308"/>
      <c r="AH38" s="308"/>
      <c r="AI38" s="308"/>
      <c r="AJ38" s="308"/>
      <c r="AK38" s="310"/>
      <c r="AL38" s="310"/>
    </row>
    <row r="39" spans="4:38" x14ac:dyDescent="0.2">
      <c r="D39" s="286"/>
      <c r="E39" s="295"/>
      <c r="F39" s="295"/>
      <c r="G39" s="295"/>
      <c r="H39" s="296"/>
      <c r="I39" s="296"/>
      <c r="J39" s="306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AF39" s="308"/>
      <c r="AG39" s="308"/>
      <c r="AH39" s="308"/>
      <c r="AI39" s="308"/>
      <c r="AJ39" s="308"/>
      <c r="AK39" s="310"/>
      <c r="AL39" s="310"/>
    </row>
    <row r="40" spans="4:38" x14ac:dyDescent="0.2">
      <c r="D40" s="286"/>
      <c r="E40" s="295"/>
      <c r="F40" s="295"/>
      <c r="G40" s="295"/>
      <c r="H40" s="296"/>
      <c r="I40" s="306"/>
      <c r="J40" s="306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AF40" s="308"/>
      <c r="AG40" s="308"/>
      <c r="AH40" s="308"/>
      <c r="AI40" s="308"/>
      <c r="AJ40" s="308"/>
      <c r="AK40" s="310"/>
      <c r="AL40" s="310"/>
    </row>
    <row r="41" spans="4:38" x14ac:dyDescent="0.2">
      <c r="D41" s="286"/>
      <c r="E41" s="295"/>
      <c r="F41" s="295"/>
      <c r="G41" s="295"/>
      <c r="H41" s="296"/>
      <c r="I41" s="296"/>
      <c r="J41" s="306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AF41" s="308"/>
      <c r="AG41" s="308"/>
      <c r="AH41" s="308"/>
      <c r="AI41" s="308"/>
      <c r="AJ41" s="308"/>
      <c r="AK41" s="310"/>
      <c r="AL41" s="310"/>
    </row>
    <row r="42" spans="4:38" x14ac:dyDescent="0.2">
      <c r="D42" s="286"/>
      <c r="E42" s="295"/>
      <c r="F42" s="295"/>
      <c r="G42" s="295"/>
      <c r="H42" s="296"/>
      <c r="I42" s="296"/>
      <c r="J42" s="306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AF42" s="308"/>
      <c r="AG42" s="308"/>
      <c r="AH42" s="308"/>
      <c r="AI42" s="308"/>
      <c r="AJ42" s="308"/>
      <c r="AK42" s="310"/>
      <c r="AL42" s="310"/>
    </row>
    <row r="43" spans="4:38" x14ac:dyDescent="0.2">
      <c r="D43" s="286"/>
      <c r="E43" s="295"/>
      <c r="F43" s="295"/>
      <c r="G43" s="295"/>
      <c r="H43" s="296"/>
      <c r="I43" s="296"/>
      <c r="J43" s="306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AF43" s="308"/>
      <c r="AG43" s="308"/>
      <c r="AH43" s="308"/>
      <c r="AI43" s="308"/>
      <c r="AJ43" s="308"/>
      <c r="AK43" s="310"/>
      <c r="AL43" s="310"/>
    </row>
    <row r="44" spans="4:38" x14ac:dyDescent="0.2">
      <c r="D44" s="286"/>
      <c r="E44" s="295"/>
      <c r="F44" s="295"/>
      <c r="G44" s="295"/>
      <c r="H44" s="296"/>
      <c r="I44" s="303"/>
      <c r="J44" s="306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AF44" s="308"/>
      <c r="AG44" s="308"/>
      <c r="AH44" s="308"/>
      <c r="AI44" s="308"/>
      <c r="AJ44" s="308"/>
      <c r="AK44" s="310"/>
      <c r="AL44" s="310"/>
    </row>
    <row r="45" spans="4:38" x14ac:dyDescent="0.2">
      <c r="D45" s="286"/>
      <c r="E45" s="295"/>
      <c r="F45" s="295"/>
      <c r="G45" s="295"/>
      <c r="H45" s="296"/>
      <c r="I45" s="296"/>
      <c r="J45" s="306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AF45" s="308"/>
      <c r="AG45" s="308"/>
      <c r="AH45" s="308"/>
      <c r="AI45" s="308"/>
      <c r="AJ45" s="308"/>
      <c r="AK45" s="310"/>
      <c r="AL45" s="310"/>
    </row>
    <row r="46" spans="4:38" x14ac:dyDescent="0.2">
      <c r="D46" s="286"/>
      <c r="E46" s="295"/>
      <c r="F46" s="295"/>
      <c r="G46" s="295"/>
      <c r="H46" s="296"/>
      <c r="I46" s="296"/>
      <c r="J46" s="306"/>
      <c r="K46" s="303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AF46" s="308"/>
      <c r="AG46" s="308"/>
      <c r="AH46" s="308"/>
      <c r="AI46" s="308"/>
      <c r="AJ46" s="308"/>
      <c r="AK46" s="310"/>
      <c r="AL46" s="310"/>
    </row>
    <row r="47" spans="4:38" ht="13.5" x14ac:dyDescent="0.25">
      <c r="D47" s="289"/>
      <c r="E47" s="290"/>
      <c r="F47" s="290"/>
      <c r="G47" s="290"/>
      <c r="H47" s="290"/>
      <c r="I47" s="289"/>
      <c r="J47" s="289"/>
      <c r="K47" s="289"/>
      <c r="L47" s="289"/>
      <c r="M47" s="289"/>
      <c r="N47" s="289"/>
      <c r="O47" s="289"/>
      <c r="P47" s="289"/>
      <c r="Q47" s="291"/>
      <c r="R47" s="291"/>
      <c r="S47" s="291"/>
      <c r="T47" s="291"/>
      <c r="U47" s="291" t="s">
        <v>180</v>
      </c>
    </row>
    <row r="58" spans="6:10" x14ac:dyDescent="0.2">
      <c r="F58" s="308"/>
      <c r="G58" s="308"/>
      <c r="H58" s="308"/>
      <c r="I58" s="308"/>
      <c r="J58" s="308"/>
    </row>
    <row r="59" spans="6:10" x14ac:dyDescent="0.2">
      <c r="F59" s="308"/>
      <c r="G59" s="308"/>
      <c r="H59" s="308"/>
      <c r="I59" s="308"/>
      <c r="J59" s="308"/>
    </row>
    <row r="60" spans="6:10" x14ac:dyDescent="0.2">
      <c r="F60" s="308"/>
      <c r="G60" s="308"/>
      <c r="H60" s="308"/>
      <c r="I60" s="308"/>
      <c r="J60" s="308"/>
    </row>
    <row r="61" spans="6:10" x14ac:dyDescent="0.2">
      <c r="F61" s="309"/>
      <c r="G61" s="309"/>
      <c r="H61" s="309"/>
      <c r="I61" s="308"/>
      <c r="J61" s="308"/>
    </row>
    <row r="62" spans="6:10" x14ac:dyDescent="0.2">
      <c r="F62" s="309"/>
      <c r="G62" s="309"/>
      <c r="H62" s="309"/>
      <c r="I62" s="308"/>
      <c r="J62" s="308"/>
    </row>
    <row r="63" spans="6:10" x14ac:dyDescent="0.2">
      <c r="F63" s="309"/>
      <c r="G63" s="309"/>
      <c r="H63" s="309"/>
      <c r="I63" s="310"/>
      <c r="J63" s="310"/>
    </row>
    <row r="64" spans="6:10" x14ac:dyDescent="0.2">
      <c r="F64" s="309"/>
      <c r="G64" s="309"/>
      <c r="H64" s="309"/>
      <c r="I64" s="310"/>
      <c r="J64" s="310"/>
    </row>
  </sheetData>
  <phoneticPr fontId="21" type="noConversion"/>
  <conditionalFormatting sqref="D8">
    <cfRule type="cellIs" dxfId="5" priority="3" stopIfTrue="1" operator="equal">
      <formula>"   sem (do závorky) poznámku, proč vývojová řada nezečíná jako obvykle - nebo červenou buňku vymazat"</formula>
    </cfRule>
  </conditionalFormatting>
  <conditionalFormatting sqref="G8">
    <cfRule type="expression" dxfId="4" priority="1" stopIfTrue="1">
      <formula>U8=" "</formula>
    </cfRule>
  </conditionalFormatting>
  <conditionalFormatting sqref="Q47:T47">
    <cfRule type="expression" dxfId="3" priority="4" stopIfTrue="1">
      <formula>U29=" "</formula>
    </cfRule>
  </conditionalFormatting>
  <conditionalFormatting sqref="U47">
    <cfRule type="expression" dxfId="2" priority="2" stopIfTrue="1">
      <formula>V29=" "</formula>
    </cfRule>
  </conditionalFormatting>
  <printOptions horizontalCentered="1"/>
  <pageMargins left="0.78740157480314965" right="0.78740157480314965" top="0.71" bottom="0.62" header="0.51181102362204722" footer="0.51181102362204722"/>
  <pageSetup paperSize="9" scale="80" orientation="landscape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2"/>
  <dimension ref="D1:V4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5703125" style="46" customWidth="1"/>
    <col min="5" max="5" width="2.140625" style="46" customWidth="1"/>
    <col min="6" max="6" width="5.5703125" style="46" customWidth="1"/>
    <col min="7" max="21" width="8.140625" style="46" customWidth="1"/>
    <col min="22" max="45" width="1.7109375" style="46" customWidth="1"/>
    <col min="46" max="16384" width="9.140625" style="46"/>
  </cols>
  <sheetData>
    <row r="1" spans="4:22" hidden="1" x14ac:dyDescent="0.2"/>
    <row r="2" spans="4:22" hidden="1" x14ac:dyDescent="0.2"/>
    <row r="4" spans="4:22" s="47" customFormat="1" ht="15.75" x14ac:dyDescent="0.2">
      <c r="D4" s="15" t="s">
        <v>164</v>
      </c>
      <c r="E4" s="48"/>
      <c r="F4" s="48"/>
      <c r="G4" s="48" t="s">
        <v>171</v>
      </c>
      <c r="H4" s="15"/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4:22" s="47" customFormat="1" ht="15.75" x14ac:dyDescent="0.2">
      <c r="D5" s="73" t="s">
        <v>226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4:22" s="50" customFormat="1" ht="21" customHeight="1" x14ac:dyDescent="0.2">
      <c r="D6" s="285"/>
      <c r="E6" s="286"/>
      <c r="F6" s="286"/>
      <c r="G6" s="286"/>
      <c r="H6" s="286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14" t="s">
        <v>42</v>
      </c>
    </row>
    <row r="7" spans="4:22" ht="13.5" customHeight="1" x14ac:dyDescent="0.2">
      <c r="D7" s="292"/>
      <c r="E7" s="292"/>
      <c r="F7" s="292"/>
      <c r="G7" s="292"/>
      <c r="H7" s="292"/>
      <c r="I7" s="292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</row>
    <row r="8" spans="4:22" ht="13.5" customHeight="1" x14ac:dyDescent="0.2">
      <c r="D8" s="292"/>
      <c r="E8" s="292"/>
      <c r="F8" s="292"/>
      <c r="G8" s="292"/>
      <c r="H8" s="292"/>
      <c r="I8" s="292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</row>
    <row r="9" spans="4:22" ht="13.5" customHeight="1" x14ac:dyDescent="0.2">
      <c r="D9" s="292"/>
      <c r="E9" s="292"/>
      <c r="F9" s="292"/>
      <c r="G9" s="292"/>
      <c r="H9" s="292"/>
      <c r="I9" s="292"/>
      <c r="J9" s="312" t="s">
        <v>172</v>
      </c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</row>
    <row r="10" spans="4:22" ht="13.5" customHeight="1" x14ac:dyDescent="0.2">
      <c r="D10" s="292"/>
      <c r="E10" s="292"/>
      <c r="F10" s="292"/>
      <c r="G10" s="292"/>
      <c r="H10" s="292"/>
      <c r="I10" s="292"/>
      <c r="J10" s="312"/>
      <c r="K10" s="312">
        <v>2011</v>
      </c>
      <c r="L10" s="312">
        <v>2012</v>
      </c>
      <c r="M10" s="312">
        <v>2013</v>
      </c>
      <c r="N10" s="312">
        <v>2014</v>
      </c>
      <c r="O10" s="312">
        <v>2015</v>
      </c>
      <c r="P10" s="312">
        <v>2016</v>
      </c>
      <c r="Q10" s="312">
        <v>2017</v>
      </c>
      <c r="R10" s="312">
        <v>2018</v>
      </c>
      <c r="S10" s="312">
        <v>2019</v>
      </c>
      <c r="T10" s="312">
        <v>2020</v>
      </c>
      <c r="U10" s="312">
        <v>2021</v>
      </c>
    </row>
    <row r="11" spans="4:22" ht="13.5" customHeight="1" x14ac:dyDescent="0.2">
      <c r="D11" s="294"/>
      <c r="E11" s="294"/>
      <c r="F11" s="294"/>
      <c r="G11" s="294"/>
      <c r="H11" s="294"/>
      <c r="I11" s="294"/>
      <c r="J11" s="296" t="s">
        <v>173</v>
      </c>
      <c r="K11" s="297">
        <f>'B6.12'!J12</f>
        <v>26373.307041195974</v>
      </c>
      <c r="L11" s="297">
        <f>'B6.12'!K12</f>
        <v>25838.151500179192</v>
      </c>
      <c r="M11" s="297">
        <f>'B6.12'!L12</f>
        <v>25684.562232598226</v>
      </c>
      <c r="N11" s="297">
        <f>'B6.12'!M12</f>
        <v>26414.967518548467</v>
      </c>
      <c r="O11" s="297">
        <f>'B6.12'!N12</f>
        <v>27444.167433885679</v>
      </c>
      <c r="P11" s="297">
        <f>'B6.12'!O12</f>
        <v>28562.104681734821</v>
      </c>
      <c r="Q11" s="297">
        <f>'B6.12'!P12</f>
        <v>30879.988557095832</v>
      </c>
      <c r="R11" s="297">
        <f>'B6.12'!Q12</f>
        <v>34168</v>
      </c>
      <c r="S11" s="297">
        <f>'B6.12'!R12</f>
        <v>38879.156279388757</v>
      </c>
      <c r="T11" s="297">
        <f>'B6.12'!S12</f>
        <v>42752.681403475268</v>
      </c>
      <c r="U11" s="297">
        <f>'B6.12'!T12</f>
        <v>45699.503487685608</v>
      </c>
    </row>
    <row r="12" spans="4:22" ht="13.5" customHeight="1" x14ac:dyDescent="0.2">
      <c r="D12" s="286"/>
      <c r="E12" s="295"/>
      <c r="F12" s="295"/>
      <c r="G12" s="295"/>
      <c r="H12" s="296"/>
      <c r="I12" s="295"/>
      <c r="J12" s="297" t="s">
        <v>174</v>
      </c>
      <c r="K12" s="297">
        <f>'B6.12'!J15</f>
        <v>27819.944136282676</v>
      </c>
      <c r="L12" s="297">
        <f>'B6.12'!K15</f>
        <v>26392.391726434311</v>
      </c>
      <c r="M12" s="297">
        <f>'B6.12'!L15</f>
        <v>25865.621583684013</v>
      </c>
      <c r="N12" s="297">
        <f>'B6.12'!M15</f>
        <v>26494.450871161949</v>
      </c>
      <c r="O12" s="297">
        <f>'B6.12'!N15</f>
        <v>27444.167433885679</v>
      </c>
      <c r="P12" s="297">
        <f>'B6.12'!O15</f>
        <v>28363.559763391084</v>
      </c>
      <c r="Q12" s="297">
        <f>'B6.12'!P15</f>
        <v>29951.492295922242</v>
      </c>
      <c r="R12" s="297">
        <f>'B6.12'!Q15</f>
        <v>32448.243114909779</v>
      </c>
      <c r="S12" s="297">
        <f>'B6.12'!R15</f>
        <v>35899.497949574106</v>
      </c>
      <c r="T12" s="297">
        <f>'B6.12'!S15</f>
        <v>38240.323258922421</v>
      </c>
      <c r="U12" s="297">
        <f>'B6.12'!T15</f>
        <v>39704.173316842403</v>
      </c>
    </row>
    <row r="13" spans="4:22" ht="13.5" customHeight="1" x14ac:dyDescent="0.2">
      <c r="D13" s="286"/>
      <c r="E13" s="298"/>
      <c r="F13" s="295"/>
      <c r="G13" s="295"/>
      <c r="H13" s="296"/>
      <c r="I13" s="295"/>
      <c r="J13" s="297" t="s">
        <v>175</v>
      </c>
      <c r="K13" s="297">
        <f>'B6.11'!J12/1000</f>
        <v>1.097413</v>
      </c>
      <c r="L13" s="297">
        <f>'B6.11'!K12/1000</f>
        <v>1.115189</v>
      </c>
      <c r="M13" s="297">
        <f>'B6.11'!L12/1000</f>
        <v>1.0952620000000002</v>
      </c>
      <c r="N13" s="297">
        <f>'B6.11'!M12/1000</f>
        <v>1.1266430000000001</v>
      </c>
      <c r="O13" s="297">
        <f>'B6.11'!N12/1000</f>
        <v>1.1361379999999999</v>
      </c>
      <c r="P13" s="297">
        <f>'B6.11'!O12/1000</f>
        <v>1.1315250000000001</v>
      </c>
      <c r="Q13" s="297">
        <f>'B6.11'!P12/1000</f>
        <v>1.129084</v>
      </c>
      <c r="R13" s="297">
        <f>'B6.11'!Q12/1000</f>
        <v>1.1230290000000001</v>
      </c>
      <c r="S13" s="297">
        <f>'B6.11'!R12/1000</f>
        <v>1.1480791000000001</v>
      </c>
      <c r="T13" s="297">
        <f>'B6.11'!S12/1000</f>
        <v>1.1628704999999999</v>
      </c>
      <c r="U13" s="297">
        <f>'B6.11'!T12/1000</f>
        <v>1.1917932</v>
      </c>
    </row>
    <row r="14" spans="4:22" ht="13.5" customHeight="1" x14ac:dyDescent="0.2">
      <c r="D14" s="286"/>
      <c r="E14" s="298"/>
      <c r="F14" s="295"/>
      <c r="G14" s="295"/>
      <c r="H14" s="296"/>
      <c r="I14" s="295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</row>
    <row r="15" spans="4:22" ht="13.5" customHeight="1" x14ac:dyDescent="0.2">
      <c r="D15" s="286"/>
      <c r="E15" s="298"/>
      <c r="F15" s="295"/>
      <c r="G15" s="295"/>
      <c r="H15" s="296"/>
      <c r="I15" s="295"/>
      <c r="J15" s="299" t="s">
        <v>176</v>
      </c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</row>
    <row r="16" spans="4:22" ht="13.5" customHeight="1" x14ac:dyDescent="0.2">
      <c r="D16" s="286"/>
      <c r="E16" s="298"/>
      <c r="F16" s="295"/>
      <c r="G16" s="295"/>
      <c r="H16" s="296"/>
      <c r="I16" s="295"/>
      <c r="J16" s="299"/>
      <c r="K16" s="312">
        <v>2011</v>
      </c>
      <c r="L16" s="312">
        <v>2012</v>
      </c>
      <c r="M16" s="312">
        <v>2013</v>
      </c>
      <c r="N16" s="312">
        <v>2014</v>
      </c>
      <c r="O16" s="312">
        <v>2015</v>
      </c>
      <c r="P16" s="312">
        <v>2016</v>
      </c>
      <c r="Q16" s="312">
        <v>2017</v>
      </c>
      <c r="R16" s="312">
        <v>2018</v>
      </c>
      <c r="S16" s="312">
        <v>2019</v>
      </c>
      <c r="T16" s="312">
        <v>2020</v>
      </c>
      <c r="U16" s="312">
        <v>2021</v>
      </c>
    </row>
    <row r="17" spans="4:22" ht="13.5" customHeight="1" x14ac:dyDescent="0.2">
      <c r="D17" s="294"/>
      <c r="E17" s="294"/>
      <c r="F17" s="294"/>
      <c r="G17" s="294"/>
      <c r="H17" s="294"/>
      <c r="I17" s="294"/>
      <c r="J17" s="297" t="s">
        <v>177</v>
      </c>
      <c r="K17" s="297">
        <f>'B6.12'!J13</f>
        <v>27849.82372743333</v>
      </c>
      <c r="L17" s="297">
        <f>'B6.12'!K13</f>
        <v>27163.415568168941</v>
      </c>
      <c r="M17" s="297">
        <f>'B6.12'!L13</f>
        <v>27118.590921954808</v>
      </c>
      <c r="N17" s="297">
        <f>'B6.12'!M13</f>
        <v>27938.628489214621</v>
      </c>
      <c r="O17" s="297">
        <f>'B6.12'!N13</f>
        <v>29018.519593866517</v>
      </c>
      <c r="P17" s="297">
        <f>'B6.12'!O13</f>
        <v>30310.194352552626</v>
      </c>
      <c r="Q17" s="297">
        <f>'B6.12'!P13</f>
        <v>32645.162504622698</v>
      </c>
      <c r="R17" s="297">
        <f>'B6.12'!Q13</f>
        <v>36118.9</v>
      </c>
      <c r="S17" s="297">
        <f>'B6.12'!R13</f>
        <v>41349.926653336326</v>
      </c>
      <c r="T17" s="297">
        <f>'B6.12'!S13</f>
        <v>45278.318978763935</v>
      </c>
      <c r="U17" s="297">
        <f>'B6.12'!T13</f>
        <v>48563.508234105953</v>
      </c>
    </row>
    <row r="18" spans="4:22" ht="13.5" customHeight="1" x14ac:dyDescent="0.2">
      <c r="D18" s="286"/>
      <c r="E18" s="295"/>
      <c r="F18" s="295"/>
      <c r="G18" s="295"/>
      <c r="H18" s="296"/>
      <c r="I18" s="295"/>
      <c r="J18" s="297" t="s">
        <v>178</v>
      </c>
      <c r="K18" s="297">
        <f>'B6.12'!J16</f>
        <v>29377.451189275667</v>
      </c>
      <c r="L18" s="297">
        <f>'B6.12'!K16</f>
        <v>27746.083317843659</v>
      </c>
      <c r="M18" s="297">
        <f>'B6.12'!L16</f>
        <v>27309.759236611088</v>
      </c>
      <c r="N18" s="297">
        <f>'B6.12'!M16</f>
        <v>28022.696578951472</v>
      </c>
      <c r="O18" s="297">
        <f>'B6.12'!N16</f>
        <v>29018.519593866517</v>
      </c>
      <c r="P18" s="297">
        <f>'B6.12'!O16</f>
        <v>30099.497867480262</v>
      </c>
      <c r="Q18" s="297">
        <f>'B6.12'!P16</f>
        <v>31663.591178101553</v>
      </c>
      <c r="R18" s="297">
        <f>'B6.12'!Q16</f>
        <v>34300.94966761634</v>
      </c>
      <c r="S18" s="297">
        <f>'B6.12'!R16</f>
        <v>38180.911037244994</v>
      </c>
      <c r="T18" s="297">
        <f>'B6.12'!S16</f>
        <v>40499.390857570601</v>
      </c>
      <c r="U18" s="297">
        <f>'B6.12'!T16</f>
        <v>42192.448509214555</v>
      </c>
    </row>
    <row r="19" spans="4:22" ht="13.5" customHeight="1" x14ac:dyDescent="0.2">
      <c r="D19" s="286"/>
      <c r="E19" s="298"/>
      <c r="F19" s="295"/>
      <c r="G19" s="295"/>
      <c r="H19" s="296"/>
      <c r="I19" s="295"/>
      <c r="J19" s="297" t="s">
        <v>175</v>
      </c>
      <c r="K19" s="297">
        <f>'B6.11'!J13/1000</f>
        <v>0.89889200000000002</v>
      </c>
      <c r="L19" s="297">
        <f>'B6.11'!K13/1000</f>
        <v>0.92353400000000008</v>
      </c>
      <c r="M19" s="297">
        <f>'B6.11'!L13/1000</f>
        <v>0.90575300000000003</v>
      </c>
      <c r="N19" s="297">
        <f>'B6.11'!M13/1000</f>
        <v>0.92974599999999985</v>
      </c>
      <c r="O19" s="297">
        <f>'B6.11'!N13/1000</f>
        <v>0.9385420000000001</v>
      </c>
      <c r="P19" s="297">
        <f>'B6.11'!O13/1000</f>
        <v>0.93376699999999979</v>
      </c>
      <c r="Q19" s="297">
        <f>'B6.11'!P13/1000</f>
        <v>0.9319940000000001</v>
      </c>
      <c r="R19" s="297">
        <f>'B6.11'!Q13/1000</f>
        <v>0.92274449999999997</v>
      </c>
      <c r="S19" s="297">
        <f>'B6.11'!R13/1000</f>
        <v>0.94026089999999996</v>
      </c>
      <c r="T19" s="297">
        <f>'B6.11'!S13/1000</f>
        <v>0.96565069999999975</v>
      </c>
      <c r="U19" s="297">
        <f>'B6.11'!T13/1000</f>
        <v>0.99465160000000008</v>
      </c>
    </row>
    <row r="20" spans="4:22" ht="13.5" customHeight="1" x14ac:dyDescent="0.2">
      <c r="D20" s="286"/>
      <c r="E20" s="298"/>
      <c r="F20" s="295"/>
      <c r="G20" s="295"/>
      <c r="H20" s="296"/>
      <c r="I20" s="295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</row>
    <row r="21" spans="4:22" ht="13.5" customHeight="1" x14ac:dyDescent="0.2">
      <c r="D21" s="286"/>
      <c r="E21" s="298"/>
      <c r="F21" s="295"/>
      <c r="G21" s="295"/>
      <c r="H21" s="296"/>
      <c r="I21" s="295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</row>
    <row r="22" spans="4:22" ht="13.5" customHeight="1" x14ac:dyDescent="0.2">
      <c r="D22" s="286"/>
      <c r="E22" s="298"/>
      <c r="F22" s="295"/>
      <c r="G22" s="295"/>
      <c r="H22" s="296"/>
      <c r="I22" s="295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</row>
    <row r="23" spans="4:22" ht="13.5" customHeight="1" x14ac:dyDescent="0.2">
      <c r="D23" s="294"/>
      <c r="E23" s="294"/>
      <c r="F23" s="294"/>
      <c r="G23" s="294"/>
      <c r="H23" s="294"/>
      <c r="I23" s="294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</row>
    <row r="24" spans="4:22" ht="13.5" customHeight="1" x14ac:dyDescent="0.2">
      <c r="D24" s="286"/>
      <c r="E24" s="295"/>
      <c r="F24" s="295"/>
      <c r="G24" s="295"/>
      <c r="H24" s="296"/>
      <c r="I24" s="295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</row>
    <row r="25" spans="4:22" ht="13.5" customHeight="1" x14ac:dyDescent="0.2">
      <c r="D25" s="286"/>
      <c r="E25" s="298"/>
      <c r="F25" s="295"/>
      <c r="G25" s="295"/>
      <c r="H25" s="296"/>
      <c r="I25" s="295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</row>
    <row r="26" spans="4:22" ht="13.5" customHeight="1" x14ac:dyDescent="0.2">
      <c r="D26" s="286"/>
      <c r="E26" s="298"/>
      <c r="F26" s="295"/>
      <c r="G26" s="295"/>
      <c r="H26" s="296"/>
      <c r="I26" s="295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</row>
    <row r="27" spans="4:22" ht="13.5" customHeight="1" x14ac:dyDescent="0.2">
      <c r="D27" s="286"/>
      <c r="E27" s="298"/>
      <c r="F27" s="295"/>
      <c r="G27" s="295"/>
      <c r="H27" s="296"/>
      <c r="I27" s="295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</row>
    <row r="28" spans="4:22" ht="13.5" customHeight="1" x14ac:dyDescent="0.2">
      <c r="D28" s="286"/>
      <c r="E28" s="298"/>
      <c r="F28" s="295"/>
      <c r="G28" s="295"/>
      <c r="H28" s="296"/>
      <c r="I28" s="295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</row>
    <row r="29" spans="4:22" ht="13.5" customHeight="1" x14ac:dyDescent="0.2"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</row>
    <row r="30" spans="4:22" ht="13.5" customHeight="1" x14ac:dyDescent="0.2">
      <c r="D30" s="286"/>
      <c r="E30" s="301"/>
      <c r="F30" s="301"/>
      <c r="G30" s="301"/>
      <c r="H30" s="301"/>
      <c r="I30" s="295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</row>
    <row r="31" spans="4:22" ht="13.5" customHeight="1" x14ac:dyDescent="0.2">
      <c r="D31" s="286"/>
      <c r="E31" s="301"/>
      <c r="F31" s="301"/>
      <c r="G31" s="301"/>
      <c r="H31" s="301"/>
      <c r="I31" s="295"/>
      <c r="J31" s="299"/>
      <c r="K31" s="299"/>
      <c r="L31" s="299"/>
      <c r="M31" s="299"/>
      <c r="N31" s="299"/>
      <c r="O31" s="299"/>
      <c r="P31" s="299"/>
      <c r="Q31" s="303"/>
      <c r="R31" s="303"/>
      <c r="S31" s="303"/>
      <c r="T31" s="303"/>
      <c r="U31" s="303"/>
    </row>
    <row r="32" spans="4:22" ht="13.5" customHeight="1" x14ac:dyDescent="0.2">
      <c r="D32" s="286"/>
      <c r="E32" s="295"/>
      <c r="F32" s="295"/>
      <c r="G32" s="295"/>
      <c r="H32" s="296"/>
      <c r="I32" s="295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46" t="s">
        <v>42</v>
      </c>
    </row>
    <row r="33" spans="4:21" ht="13.5" customHeight="1" x14ac:dyDescent="0.2">
      <c r="D33" s="286"/>
      <c r="E33" s="295"/>
      <c r="F33" s="295"/>
      <c r="G33" s="295"/>
      <c r="H33" s="296"/>
      <c r="I33" s="295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</row>
    <row r="34" spans="4:21" ht="13.5" customHeight="1" x14ac:dyDescent="0.2">
      <c r="D34" s="294"/>
      <c r="E34" s="294"/>
      <c r="F34" s="294"/>
      <c r="G34" s="294"/>
      <c r="H34" s="294"/>
      <c r="I34" s="294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</row>
    <row r="35" spans="4:21" ht="13.5" customHeight="1" x14ac:dyDescent="0.2">
      <c r="D35" s="294"/>
      <c r="E35" s="294"/>
      <c r="F35" s="294"/>
      <c r="G35" s="294"/>
      <c r="H35" s="294"/>
      <c r="I35" s="294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</row>
    <row r="36" spans="4:21" ht="13.5" customHeight="1" x14ac:dyDescent="0.2">
      <c r="D36" s="294"/>
      <c r="E36" s="294"/>
      <c r="F36" s="294"/>
      <c r="G36" s="294"/>
      <c r="H36" s="294"/>
      <c r="I36" s="294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</row>
    <row r="37" spans="4:21" ht="13.5" customHeight="1" x14ac:dyDescent="0.2">
      <c r="D37" s="294"/>
      <c r="E37" s="294"/>
      <c r="F37" s="294"/>
      <c r="G37" s="294"/>
      <c r="H37" s="294"/>
      <c r="I37" s="294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</row>
    <row r="38" spans="4:21" ht="13.5" customHeight="1" x14ac:dyDescent="0.2">
      <c r="D38" s="294"/>
      <c r="E38" s="294"/>
      <c r="F38" s="294"/>
      <c r="G38" s="294"/>
      <c r="H38" s="294"/>
      <c r="I38" s="294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</row>
    <row r="39" spans="4:21" ht="13.5" customHeight="1" x14ac:dyDescent="0.2">
      <c r="D39" s="294"/>
      <c r="E39" s="294"/>
      <c r="F39" s="294"/>
      <c r="G39" s="294"/>
      <c r="H39" s="294"/>
      <c r="I39" s="294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</row>
    <row r="40" spans="4:21" ht="13.5" x14ac:dyDescent="0.25">
      <c r="D40" s="289" t="s">
        <v>43</v>
      </c>
      <c r="E40" s="290"/>
      <c r="F40" s="290"/>
      <c r="G40" s="290"/>
      <c r="H40" s="290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91" t="s">
        <v>181</v>
      </c>
    </row>
    <row r="41" spans="4:21" ht="12.75" customHeight="1" x14ac:dyDescent="0.2">
      <c r="D41" s="44"/>
      <c r="E41" s="128" t="s">
        <v>191</v>
      </c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</row>
    <row r="42" spans="4:21" x14ac:dyDescent="0.2">
      <c r="D42" s="44" t="s">
        <v>25</v>
      </c>
      <c r="E42" s="128" t="s">
        <v>170</v>
      </c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</row>
  </sheetData>
  <phoneticPr fontId="21" type="noConversion"/>
  <conditionalFormatting sqref="D6">
    <cfRule type="cellIs" dxfId="1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0" priority="1" stopIfTrue="1">
      <formula>V6=" "</formula>
    </cfRule>
  </conditionalFormatting>
  <printOptions horizontalCentered="1"/>
  <pageMargins left="0.78740157480314965" right="0.78740157480314965" top="0.62" bottom="0.65" header="0.51181102362204722" footer="0.51181102362204722"/>
  <pageSetup paperSize="9"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9"/>
  <dimension ref="B1:T2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1.7109375" style="46" customWidth="1"/>
    <col min="7" max="7" width="10" style="46" customWidth="1"/>
    <col min="8" max="8" width="8.7109375" style="46" customWidth="1"/>
    <col min="9" max="9" width="3.28515625" style="46" customWidth="1"/>
    <col min="10" max="20" width="8.140625" style="46" customWidth="1"/>
    <col min="21" max="33" width="9" style="46" customWidth="1"/>
    <col min="34" max="16384" width="9.140625" style="46"/>
  </cols>
  <sheetData>
    <row r="1" spans="2:20" ht="12.75" hidden="1" customHeight="1" x14ac:dyDescent="0.2"/>
    <row r="2" spans="2:20" ht="12.75" hidden="1" customHeight="1" x14ac:dyDescent="0.2"/>
    <row r="3" spans="2:20" ht="9" customHeight="1" x14ac:dyDescent="0.2">
      <c r="C3" s="45"/>
    </row>
    <row r="4" spans="2:20" s="47" customFormat="1" ht="15.75" x14ac:dyDescent="0.2">
      <c r="D4" s="15" t="s">
        <v>125</v>
      </c>
      <c r="E4" s="48"/>
      <c r="F4" s="48"/>
      <c r="G4" s="48"/>
      <c r="H4" s="15" t="s">
        <v>16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239">
        <v>0</v>
      </c>
      <c r="D5" s="73" t="s">
        <v>215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21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</row>
    <row r="7" spans="2:20" ht="6" customHeight="1" x14ac:dyDescent="0.2">
      <c r="C7" s="19"/>
      <c r="D7" s="516" t="s">
        <v>27</v>
      </c>
      <c r="E7" s="517"/>
      <c r="F7" s="517"/>
      <c r="G7" s="517"/>
      <c r="H7" s="517"/>
      <c r="I7" s="518"/>
      <c r="J7" s="527" t="s">
        <v>179</v>
      </c>
      <c r="K7" s="527" t="s">
        <v>183</v>
      </c>
      <c r="L7" s="527" t="s">
        <v>186</v>
      </c>
      <c r="M7" s="527" t="s">
        <v>188</v>
      </c>
      <c r="N7" s="527" t="s">
        <v>189</v>
      </c>
      <c r="O7" s="527" t="s">
        <v>190</v>
      </c>
      <c r="P7" s="527" t="s">
        <v>193</v>
      </c>
      <c r="Q7" s="527" t="s">
        <v>195</v>
      </c>
      <c r="R7" s="527" t="s">
        <v>196</v>
      </c>
      <c r="S7" s="527" t="s">
        <v>205</v>
      </c>
      <c r="T7" s="525" t="s">
        <v>214</v>
      </c>
    </row>
    <row r="8" spans="2:20" ht="6" customHeight="1" x14ac:dyDescent="0.2">
      <c r="C8" s="19"/>
      <c r="D8" s="519"/>
      <c r="E8" s="520"/>
      <c r="F8" s="520"/>
      <c r="G8" s="520"/>
      <c r="H8" s="520"/>
      <c r="I8" s="521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6"/>
    </row>
    <row r="9" spans="2:20" ht="6" customHeight="1" x14ac:dyDescent="0.2">
      <c r="C9" s="19"/>
      <c r="D9" s="519"/>
      <c r="E9" s="520"/>
      <c r="F9" s="520"/>
      <c r="G9" s="520"/>
      <c r="H9" s="520"/>
      <c r="I9" s="521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6"/>
    </row>
    <row r="10" spans="2:20" ht="6" customHeight="1" x14ac:dyDescent="0.2">
      <c r="C10" s="19"/>
      <c r="D10" s="519"/>
      <c r="E10" s="520"/>
      <c r="F10" s="520"/>
      <c r="G10" s="520"/>
      <c r="H10" s="520"/>
      <c r="I10" s="521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6"/>
    </row>
    <row r="11" spans="2:20" ht="15" customHeight="1" thickBot="1" x14ac:dyDescent="0.25">
      <c r="C11" s="19"/>
      <c r="D11" s="522"/>
      <c r="E11" s="523"/>
      <c r="F11" s="523"/>
      <c r="G11" s="523"/>
      <c r="H11" s="523"/>
      <c r="I11" s="524"/>
      <c r="J11" s="18"/>
      <c r="K11" s="95"/>
      <c r="L11" s="95"/>
      <c r="M11" s="95"/>
      <c r="N11" s="95"/>
      <c r="O11" s="95"/>
      <c r="P11" s="95"/>
      <c r="Q11" s="18"/>
      <c r="R11" s="18"/>
      <c r="S11" s="18"/>
      <c r="T11" s="349"/>
    </row>
    <row r="12" spans="2:20" ht="13.5" thickTop="1" x14ac:dyDescent="0.2">
      <c r="C12" s="19"/>
      <c r="D12" s="20" t="s">
        <v>17</v>
      </c>
      <c r="E12" s="21"/>
      <c r="F12" s="22"/>
      <c r="G12" s="22"/>
      <c r="H12" s="23"/>
      <c r="I12" s="24"/>
      <c r="J12" s="248">
        <v>18</v>
      </c>
      <c r="K12" s="248">
        <v>18</v>
      </c>
      <c r="L12" s="248">
        <v>18</v>
      </c>
      <c r="M12" s="248">
        <v>18</v>
      </c>
      <c r="N12" s="248">
        <v>18</v>
      </c>
      <c r="O12" s="248">
        <v>18</v>
      </c>
      <c r="P12" s="248">
        <v>18</v>
      </c>
      <c r="Q12" s="25">
        <v>18</v>
      </c>
      <c r="R12" s="25">
        <v>18</v>
      </c>
      <c r="S12" s="25">
        <v>18</v>
      </c>
      <c r="T12" s="350">
        <v>18</v>
      </c>
    </row>
    <row r="13" spans="2:20" x14ac:dyDescent="0.2">
      <c r="C13" s="19"/>
      <c r="D13" s="62"/>
      <c r="E13" s="511" t="s">
        <v>18</v>
      </c>
      <c r="F13" s="264" t="s">
        <v>202</v>
      </c>
      <c r="G13" s="58"/>
      <c r="H13" s="59"/>
      <c r="I13" s="60"/>
      <c r="J13" s="249">
        <v>13</v>
      </c>
      <c r="K13" s="249">
        <v>13</v>
      </c>
      <c r="L13" s="249">
        <v>13</v>
      </c>
      <c r="M13" s="249">
        <v>13</v>
      </c>
      <c r="N13" s="249">
        <v>13</v>
      </c>
      <c r="O13" s="249">
        <v>13</v>
      </c>
      <c r="P13" s="249">
        <v>13</v>
      </c>
      <c r="Q13" s="61">
        <v>13</v>
      </c>
      <c r="R13" s="61">
        <v>13</v>
      </c>
      <c r="S13" s="61">
        <v>13</v>
      </c>
      <c r="T13" s="351">
        <v>13</v>
      </c>
    </row>
    <row r="14" spans="2:20" ht="13.9" customHeight="1" x14ac:dyDescent="0.2">
      <c r="C14" s="19"/>
      <c r="D14" s="36"/>
      <c r="E14" s="512"/>
      <c r="F14" s="514" t="s">
        <v>18</v>
      </c>
      <c r="G14" s="32" t="s">
        <v>19</v>
      </c>
      <c r="H14" s="33"/>
      <c r="I14" s="34"/>
      <c r="J14" s="162">
        <v>1</v>
      </c>
      <c r="K14" s="162">
        <v>1</v>
      </c>
      <c r="L14" s="162">
        <v>1</v>
      </c>
      <c r="M14" s="162">
        <v>1</v>
      </c>
      <c r="N14" s="162">
        <v>1</v>
      </c>
      <c r="O14" s="162">
        <v>1</v>
      </c>
      <c r="P14" s="162">
        <v>1</v>
      </c>
      <c r="Q14" s="72">
        <v>1</v>
      </c>
      <c r="R14" s="72">
        <v>1</v>
      </c>
      <c r="S14" s="72">
        <v>1</v>
      </c>
      <c r="T14" s="352">
        <v>1</v>
      </c>
    </row>
    <row r="15" spans="2:20" x14ac:dyDescent="0.2">
      <c r="C15" s="19"/>
      <c r="D15" s="36"/>
      <c r="E15" s="512"/>
      <c r="F15" s="514"/>
      <c r="G15" s="38" t="s">
        <v>20</v>
      </c>
      <c r="H15" s="39"/>
      <c r="I15" s="40"/>
      <c r="J15" s="250">
        <v>0</v>
      </c>
      <c r="K15" s="250">
        <v>0</v>
      </c>
      <c r="L15" s="250">
        <v>0</v>
      </c>
      <c r="M15" s="250">
        <v>0</v>
      </c>
      <c r="N15" s="250">
        <v>0</v>
      </c>
      <c r="O15" s="250">
        <v>0</v>
      </c>
      <c r="P15" s="250">
        <v>0</v>
      </c>
      <c r="Q15" s="35">
        <v>0</v>
      </c>
      <c r="R15" s="35">
        <v>0</v>
      </c>
      <c r="S15" s="35">
        <v>0</v>
      </c>
      <c r="T15" s="353">
        <v>0</v>
      </c>
    </row>
    <row r="16" spans="2:20" x14ac:dyDescent="0.2">
      <c r="C16" s="19"/>
      <c r="D16" s="36"/>
      <c r="E16" s="512"/>
      <c r="F16" s="514"/>
      <c r="G16" s="71" t="s">
        <v>36</v>
      </c>
      <c r="H16" s="39"/>
      <c r="I16" s="40"/>
      <c r="J16" s="251">
        <v>12</v>
      </c>
      <c r="K16" s="251">
        <v>12</v>
      </c>
      <c r="L16" s="251">
        <v>12</v>
      </c>
      <c r="M16" s="251">
        <v>12</v>
      </c>
      <c r="N16" s="251">
        <v>12</v>
      </c>
      <c r="O16" s="251">
        <v>12</v>
      </c>
      <c r="P16" s="251">
        <v>12</v>
      </c>
      <c r="Q16" s="160">
        <v>12</v>
      </c>
      <c r="R16" s="160">
        <v>12</v>
      </c>
      <c r="S16" s="160">
        <v>12</v>
      </c>
      <c r="T16" s="354">
        <v>12</v>
      </c>
    </row>
    <row r="17" spans="3:20" x14ac:dyDescent="0.2">
      <c r="C17" s="19"/>
      <c r="D17" s="36"/>
      <c r="E17" s="512"/>
      <c r="F17" s="514"/>
      <c r="G17" s="32" t="s">
        <v>21</v>
      </c>
      <c r="H17" s="33"/>
      <c r="I17" s="34"/>
      <c r="J17" s="250">
        <v>0</v>
      </c>
      <c r="K17" s="250">
        <v>0</v>
      </c>
      <c r="L17" s="250">
        <v>0</v>
      </c>
      <c r="M17" s="250">
        <v>0</v>
      </c>
      <c r="N17" s="250">
        <v>0</v>
      </c>
      <c r="O17" s="250">
        <v>0</v>
      </c>
      <c r="P17" s="250">
        <v>0</v>
      </c>
      <c r="Q17" s="35">
        <v>0</v>
      </c>
      <c r="R17" s="35">
        <v>0</v>
      </c>
      <c r="S17" s="35">
        <v>0</v>
      </c>
      <c r="T17" s="353">
        <v>0</v>
      </c>
    </row>
    <row r="18" spans="3:20" x14ac:dyDescent="0.2">
      <c r="C18" s="19"/>
      <c r="D18" s="36"/>
      <c r="E18" s="512"/>
      <c r="F18" s="264" t="s">
        <v>203</v>
      </c>
      <c r="G18" s="58"/>
      <c r="H18" s="59"/>
      <c r="I18" s="60"/>
      <c r="J18" s="249">
        <v>5</v>
      </c>
      <c r="K18" s="249">
        <v>5</v>
      </c>
      <c r="L18" s="249">
        <v>5</v>
      </c>
      <c r="M18" s="249">
        <v>5</v>
      </c>
      <c r="N18" s="249">
        <v>5</v>
      </c>
      <c r="O18" s="249">
        <v>5</v>
      </c>
      <c r="P18" s="249">
        <v>5</v>
      </c>
      <c r="Q18" s="61">
        <v>5</v>
      </c>
      <c r="R18" s="61">
        <v>5</v>
      </c>
      <c r="S18" s="61">
        <v>5</v>
      </c>
      <c r="T18" s="351">
        <v>5</v>
      </c>
    </row>
    <row r="19" spans="3:20" ht="13.9" customHeight="1" x14ac:dyDescent="0.2">
      <c r="C19" s="19"/>
      <c r="D19" s="36"/>
      <c r="E19" s="512"/>
      <c r="F19" s="514" t="s">
        <v>18</v>
      </c>
      <c r="G19" s="32" t="s">
        <v>187</v>
      </c>
      <c r="H19" s="33"/>
      <c r="I19" s="34"/>
      <c r="J19" s="162">
        <v>3</v>
      </c>
      <c r="K19" s="162">
        <v>3</v>
      </c>
      <c r="L19" s="162">
        <v>3</v>
      </c>
      <c r="M19" s="162">
        <v>3</v>
      </c>
      <c r="N19" s="162">
        <v>3</v>
      </c>
      <c r="O19" s="162">
        <v>3</v>
      </c>
      <c r="P19" s="162">
        <v>3</v>
      </c>
      <c r="Q19" s="72">
        <v>3</v>
      </c>
      <c r="R19" s="72">
        <v>3</v>
      </c>
      <c r="S19" s="72">
        <v>3</v>
      </c>
      <c r="T19" s="352">
        <v>3</v>
      </c>
    </row>
    <row r="20" spans="3:20" ht="13.5" thickBot="1" x14ac:dyDescent="0.25">
      <c r="C20" s="19"/>
      <c r="D20" s="41"/>
      <c r="E20" s="513"/>
      <c r="F20" s="515"/>
      <c r="G20" s="135" t="s">
        <v>29</v>
      </c>
      <c r="H20" s="136"/>
      <c r="I20" s="137"/>
      <c r="J20" s="91">
        <v>2</v>
      </c>
      <c r="K20" s="91">
        <v>2</v>
      </c>
      <c r="L20" s="91">
        <v>2</v>
      </c>
      <c r="M20" s="91">
        <v>2</v>
      </c>
      <c r="N20" s="91">
        <v>2</v>
      </c>
      <c r="O20" s="91">
        <v>2</v>
      </c>
      <c r="P20" s="91">
        <v>2</v>
      </c>
      <c r="Q20" s="42">
        <v>2</v>
      </c>
      <c r="R20" s="42">
        <v>2</v>
      </c>
      <c r="S20" s="42">
        <v>2</v>
      </c>
      <c r="T20" s="355">
        <v>2</v>
      </c>
    </row>
    <row r="21" spans="3:20" ht="13.5" x14ac:dyDescent="0.25">
      <c r="D21" s="54" t="s">
        <v>43</v>
      </c>
      <c r="E21" s="55"/>
      <c r="F21" s="55"/>
      <c r="G21" s="55"/>
      <c r="H21" s="55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43" t="s">
        <v>180</v>
      </c>
    </row>
    <row r="22" spans="3:20" x14ac:dyDescent="0.2">
      <c r="D22" s="285"/>
      <c r="E22" s="457" t="s">
        <v>204</v>
      </c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</row>
  </sheetData>
  <mergeCells count="15">
    <mergeCell ref="E13:E20"/>
    <mergeCell ref="F14:F17"/>
    <mergeCell ref="F19:F20"/>
    <mergeCell ref="D7:I11"/>
    <mergeCell ref="T7:T10"/>
    <mergeCell ref="K7:K10"/>
    <mergeCell ref="L7:L10"/>
    <mergeCell ref="M7:M10"/>
    <mergeCell ref="J7:J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3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9" priority="1" stopIfTrue="1">
      <formula>#REF!=" 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1:U3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1.5703125" style="46" customWidth="1"/>
    <col min="6" max="6" width="1.7109375" style="46" customWidth="1"/>
    <col min="7" max="7" width="14.42578125" style="46" customWidth="1"/>
    <col min="8" max="8" width="10.140625" style="46" customWidth="1"/>
    <col min="9" max="9" width="2.42578125" style="46" customWidth="1"/>
    <col min="10" max="20" width="8.140625" style="46" customWidth="1"/>
    <col min="21" max="44" width="1.7109375" style="46" customWidth="1"/>
    <col min="45" max="16384" width="9.140625" style="46"/>
  </cols>
  <sheetData>
    <row r="1" spans="2:21" hidden="1" x14ac:dyDescent="0.2"/>
    <row r="2" spans="2:21" hidden="1" x14ac:dyDescent="0.2"/>
    <row r="3" spans="2:21" ht="9" customHeight="1" x14ac:dyDescent="0.2">
      <c r="C3" s="45"/>
    </row>
    <row r="4" spans="2:21" s="47" customFormat="1" ht="15.75" x14ac:dyDescent="0.2">
      <c r="D4" s="187" t="s">
        <v>135</v>
      </c>
      <c r="E4" s="188"/>
      <c r="F4" s="188"/>
      <c r="G4" s="188"/>
      <c r="H4" s="187" t="s">
        <v>16</v>
      </c>
      <c r="I4" s="187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</row>
    <row r="5" spans="2:21" s="47" customFormat="1" ht="15.75" x14ac:dyDescent="0.2">
      <c r="B5" s="239">
        <v>0</v>
      </c>
      <c r="D5" s="238" t="s">
        <v>216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</row>
    <row r="6" spans="2:21" s="50" customFormat="1" ht="21" customHeight="1" thickBot="1" x14ac:dyDescent="0.25">
      <c r="D6" s="191"/>
      <c r="E6" s="192"/>
      <c r="F6" s="192"/>
      <c r="G6" s="192"/>
      <c r="H6" s="192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4"/>
      <c r="U6" s="14" t="s">
        <v>42</v>
      </c>
    </row>
    <row r="7" spans="2:21" ht="6" customHeight="1" x14ac:dyDescent="0.2">
      <c r="C7" s="19"/>
      <c r="D7" s="531" t="s">
        <v>78</v>
      </c>
      <c r="E7" s="532"/>
      <c r="F7" s="532"/>
      <c r="G7" s="532"/>
      <c r="H7" s="532"/>
      <c r="I7" s="533"/>
      <c r="J7" s="529" t="s">
        <v>179</v>
      </c>
      <c r="K7" s="529" t="s">
        <v>183</v>
      </c>
      <c r="L7" s="529" t="s">
        <v>186</v>
      </c>
      <c r="M7" s="529" t="s">
        <v>188</v>
      </c>
      <c r="N7" s="529" t="s">
        <v>189</v>
      </c>
      <c r="O7" s="529" t="s">
        <v>190</v>
      </c>
      <c r="P7" s="529" t="s">
        <v>193</v>
      </c>
      <c r="Q7" s="527" t="s">
        <v>195</v>
      </c>
      <c r="R7" s="527" t="s">
        <v>196</v>
      </c>
      <c r="S7" s="527" t="s">
        <v>205</v>
      </c>
      <c r="T7" s="525" t="s">
        <v>214</v>
      </c>
      <c r="U7" s="53"/>
    </row>
    <row r="8" spans="2:21" ht="6" customHeight="1" x14ac:dyDescent="0.2">
      <c r="C8" s="19"/>
      <c r="D8" s="534"/>
      <c r="E8" s="535"/>
      <c r="F8" s="535"/>
      <c r="G8" s="535"/>
      <c r="H8" s="535"/>
      <c r="I8" s="536"/>
      <c r="J8" s="530"/>
      <c r="K8" s="530"/>
      <c r="L8" s="530"/>
      <c r="M8" s="530"/>
      <c r="N8" s="530"/>
      <c r="O8" s="530"/>
      <c r="P8" s="530"/>
      <c r="Q8" s="528"/>
      <c r="R8" s="528"/>
      <c r="S8" s="528"/>
      <c r="T8" s="526"/>
      <c r="U8" s="53"/>
    </row>
    <row r="9" spans="2:21" ht="6" customHeight="1" x14ac:dyDescent="0.2">
      <c r="C9" s="19"/>
      <c r="D9" s="534"/>
      <c r="E9" s="535"/>
      <c r="F9" s="535"/>
      <c r="G9" s="535"/>
      <c r="H9" s="535"/>
      <c r="I9" s="536"/>
      <c r="J9" s="530"/>
      <c r="K9" s="530"/>
      <c r="L9" s="530"/>
      <c r="M9" s="530"/>
      <c r="N9" s="530"/>
      <c r="O9" s="530"/>
      <c r="P9" s="530"/>
      <c r="Q9" s="528"/>
      <c r="R9" s="528"/>
      <c r="S9" s="528"/>
      <c r="T9" s="526"/>
      <c r="U9" s="53"/>
    </row>
    <row r="10" spans="2:21" ht="6" customHeight="1" x14ac:dyDescent="0.2">
      <c r="C10" s="19"/>
      <c r="D10" s="534"/>
      <c r="E10" s="535"/>
      <c r="F10" s="535"/>
      <c r="G10" s="535"/>
      <c r="H10" s="535"/>
      <c r="I10" s="536"/>
      <c r="J10" s="530"/>
      <c r="K10" s="530"/>
      <c r="L10" s="530"/>
      <c r="M10" s="530"/>
      <c r="N10" s="530"/>
      <c r="O10" s="530"/>
      <c r="P10" s="530"/>
      <c r="Q10" s="528"/>
      <c r="R10" s="528"/>
      <c r="S10" s="528"/>
      <c r="T10" s="526"/>
      <c r="U10" s="53"/>
    </row>
    <row r="11" spans="2:21" ht="15" customHeight="1" thickBot="1" x14ac:dyDescent="0.25">
      <c r="C11" s="19"/>
      <c r="D11" s="537"/>
      <c r="E11" s="538"/>
      <c r="F11" s="538"/>
      <c r="G11" s="538"/>
      <c r="H11" s="538"/>
      <c r="I11" s="539"/>
      <c r="J11" s="95"/>
      <c r="K11" s="95"/>
      <c r="L11" s="95"/>
      <c r="M11" s="95"/>
      <c r="N11" s="95"/>
      <c r="O11" s="95"/>
      <c r="P11" s="95"/>
      <c r="Q11" s="18"/>
      <c r="R11" s="18"/>
      <c r="S11" s="18"/>
      <c r="T11" s="349"/>
      <c r="U11" s="53"/>
    </row>
    <row r="12" spans="2:21" ht="14.25" thickTop="1" thickBot="1" x14ac:dyDescent="0.25">
      <c r="C12" s="19"/>
      <c r="D12" s="196"/>
      <c r="E12" s="197" t="s">
        <v>79</v>
      </c>
      <c r="F12" s="197"/>
      <c r="G12" s="197"/>
      <c r="H12" s="198" t="s">
        <v>80</v>
      </c>
      <c r="I12" s="199"/>
      <c r="J12" s="257">
        <v>18</v>
      </c>
      <c r="K12" s="257">
        <v>18</v>
      </c>
      <c r="L12" s="257">
        <v>18</v>
      </c>
      <c r="M12" s="257">
        <v>18</v>
      </c>
      <c r="N12" s="257">
        <v>18</v>
      </c>
      <c r="O12" s="257">
        <v>18</v>
      </c>
      <c r="P12" s="257">
        <v>18</v>
      </c>
      <c r="Q12" s="200">
        <v>18</v>
      </c>
      <c r="R12" s="200">
        <v>18</v>
      </c>
      <c r="S12" s="200">
        <v>18</v>
      </c>
      <c r="T12" s="356">
        <v>18</v>
      </c>
      <c r="U12" s="53"/>
    </row>
    <row r="13" spans="2:21" ht="13.5" thickTop="1" x14ac:dyDescent="0.2">
      <c r="C13" s="19"/>
      <c r="D13" s="201"/>
      <c r="E13" s="202" t="s">
        <v>81</v>
      </c>
      <c r="F13" s="202"/>
      <c r="G13" s="202"/>
      <c r="H13" s="203" t="s">
        <v>82</v>
      </c>
      <c r="I13" s="204"/>
      <c r="J13" s="258">
        <v>8</v>
      </c>
      <c r="K13" s="258">
        <v>8</v>
      </c>
      <c r="L13" s="258">
        <v>8</v>
      </c>
      <c r="M13" s="258">
        <v>8</v>
      </c>
      <c r="N13" s="258">
        <v>8</v>
      </c>
      <c r="O13" s="258">
        <v>8</v>
      </c>
      <c r="P13" s="258">
        <v>8</v>
      </c>
      <c r="Q13" s="237">
        <v>8</v>
      </c>
      <c r="R13" s="237">
        <v>8</v>
      </c>
      <c r="S13" s="237">
        <v>8</v>
      </c>
      <c r="T13" s="357">
        <v>8</v>
      </c>
      <c r="U13" s="53"/>
    </row>
    <row r="14" spans="2:21" ht="13.5" thickBot="1" x14ac:dyDescent="0.25">
      <c r="C14" s="19"/>
      <c r="D14" s="205"/>
      <c r="E14" s="206"/>
      <c r="F14" s="206" t="s">
        <v>83</v>
      </c>
      <c r="G14" s="206"/>
      <c r="H14" s="207" t="s">
        <v>84</v>
      </c>
      <c r="I14" s="208"/>
      <c r="J14" s="259">
        <v>8</v>
      </c>
      <c r="K14" s="259">
        <v>8</v>
      </c>
      <c r="L14" s="259">
        <v>8</v>
      </c>
      <c r="M14" s="259">
        <v>8</v>
      </c>
      <c r="N14" s="259">
        <v>8</v>
      </c>
      <c r="O14" s="259">
        <v>8</v>
      </c>
      <c r="P14" s="259">
        <v>8</v>
      </c>
      <c r="Q14" s="209">
        <v>8</v>
      </c>
      <c r="R14" s="209">
        <v>8</v>
      </c>
      <c r="S14" s="209">
        <v>8</v>
      </c>
      <c r="T14" s="358">
        <v>8</v>
      </c>
      <c r="U14" s="53"/>
    </row>
    <row r="15" spans="2:21" x14ac:dyDescent="0.2">
      <c r="C15" s="19"/>
      <c r="D15" s="210"/>
      <c r="E15" s="211" t="s">
        <v>85</v>
      </c>
      <c r="F15" s="211"/>
      <c r="G15" s="211"/>
      <c r="H15" s="212" t="s">
        <v>86</v>
      </c>
      <c r="I15" s="213"/>
      <c r="J15" s="260">
        <v>0</v>
      </c>
      <c r="K15" s="260">
        <v>0</v>
      </c>
      <c r="L15" s="260">
        <v>0</v>
      </c>
      <c r="M15" s="260">
        <v>0</v>
      </c>
      <c r="N15" s="260">
        <v>0</v>
      </c>
      <c r="O15" s="260">
        <v>0</v>
      </c>
      <c r="P15" s="260">
        <v>0</v>
      </c>
      <c r="Q15" s="214">
        <v>0</v>
      </c>
      <c r="R15" s="214">
        <v>0</v>
      </c>
      <c r="S15" s="214">
        <v>0</v>
      </c>
      <c r="T15" s="359">
        <v>0</v>
      </c>
      <c r="U15" s="53"/>
    </row>
    <row r="16" spans="2:21" ht="13.5" thickBot="1" x14ac:dyDescent="0.25">
      <c r="C16" s="19"/>
      <c r="D16" s="205"/>
      <c r="E16" s="206"/>
      <c r="F16" s="206" t="s">
        <v>87</v>
      </c>
      <c r="G16" s="206"/>
      <c r="H16" s="207" t="s">
        <v>105</v>
      </c>
      <c r="I16" s="215"/>
      <c r="J16" s="261">
        <v>0</v>
      </c>
      <c r="K16" s="261">
        <v>0</v>
      </c>
      <c r="L16" s="261">
        <v>0</v>
      </c>
      <c r="M16" s="261">
        <v>0</v>
      </c>
      <c r="N16" s="261">
        <v>0</v>
      </c>
      <c r="O16" s="261">
        <v>0</v>
      </c>
      <c r="P16" s="261">
        <v>0</v>
      </c>
      <c r="Q16" s="216">
        <v>0</v>
      </c>
      <c r="R16" s="216">
        <v>0</v>
      </c>
      <c r="S16" s="216">
        <v>0</v>
      </c>
      <c r="T16" s="360">
        <v>0</v>
      </c>
      <c r="U16" s="53"/>
    </row>
    <row r="17" spans="3:21" x14ac:dyDescent="0.2">
      <c r="C17" s="19"/>
      <c r="D17" s="210"/>
      <c r="E17" s="211" t="s">
        <v>88</v>
      </c>
      <c r="F17" s="211"/>
      <c r="G17" s="211"/>
      <c r="H17" s="212" t="s">
        <v>106</v>
      </c>
      <c r="I17" s="217"/>
      <c r="J17" s="260">
        <v>2</v>
      </c>
      <c r="K17" s="260">
        <v>2</v>
      </c>
      <c r="L17" s="260">
        <v>2</v>
      </c>
      <c r="M17" s="260">
        <v>2</v>
      </c>
      <c r="N17" s="260">
        <v>2</v>
      </c>
      <c r="O17" s="260">
        <v>2</v>
      </c>
      <c r="P17" s="260">
        <v>2</v>
      </c>
      <c r="Q17" s="214">
        <v>2</v>
      </c>
      <c r="R17" s="214">
        <v>2</v>
      </c>
      <c r="S17" s="214">
        <v>2</v>
      </c>
      <c r="T17" s="359">
        <v>2</v>
      </c>
      <c r="U17" s="53"/>
    </row>
    <row r="18" spans="3:21" x14ac:dyDescent="0.2">
      <c r="C18" s="19"/>
      <c r="D18" s="205"/>
      <c r="E18" s="206"/>
      <c r="F18" s="206" t="s">
        <v>89</v>
      </c>
      <c r="G18" s="206"/>
      <c r="H18" s="207" t="s">
        <v>107</v>
      </c>
      <c r="I18" s="215"/>
      <c r="J18" s="259">
        <v>1</v>
      </c>
      <c r="K18" s="259">
        <v>1</v>
      </c>
      <c r="L18" s="259">
        <v>1</v>
      </c>
      <c r="M18" s="259">
        <v>1</v>
      </c>
      <c r="N18" s="259">
        <v>1</v>
      </c>
      <c r="O18" s="259">
        <v>1</v>
      </c>
      <c r="P18" s="259">
        <v>1</v>
      </c>
      <c r="Q18" s="209">
        <v>1</v>
      </c>
      <c r="R18" s="209">
        <v>1</v>
      </c>
      <c r="S18" s="209">
        <v>1</v>
      </c>
      <c r="T18" s="358">
        <v>1</v>
      </c>
      <c r="U18" s="53"/>
    </row>
    <row r="19" spans="3:21" ht="13.5" thickBot="1" x14ac:dyDescent="0.25">
      <c r="C19" s="19"/>
      <c r="D19" s="205"/>
      <c r="E19" s="206"/>
      <c r="F19" s="206" t="s">
        <v>90</v>
      </c>
      <c r="G19" s="206"/>
      <c r="H19" s="207" t="s">
        <v>108</v>
      </c>
      <c r="I19" s="215"/>
      <c r="J19" s="261">
        <v>1</v>
      </c>
      <c r="K19" s="261">
        <v>1</v>
      </c>
      <c r="L19" s="261">
        <v>1</v>
      </c>
      <c r="M19" s="261">
        <v>1</v>
      </c>
      <c r="N19" s="261">
        <v>1</v>
      </c>
      <c r="O19" s="261">
        <v>1</v>
      </c>
      <c r="P19" s="261">
        <v>1</v>
      </c>
      <c r="Q19" s="216">
        <v>1</v>
      </c>
      <c r="R19" s="216">
        <v>1</v>
      </c>
      <c r="S19" s="216">
        <v>1</v>
      </c>
      <c r="T19" s="360">
        <v>1</v>
      </c>
      <c r="U19" s="53"/>
    </row>
    <row r="20" spans="3:21" x14ac:dyDescent="0.2">
      <c r="C20" s="19"/>
      <c r="D20" s="210"/>
      <c r="E20" s="211" t="s">
        <v>91</v>
      </c>
      <c r="F20" s="211"/>
      <c r="G20" s="211"/>
      <c r="H20" s="212" t="s">
        <v>109</v>
      </c>
      <c r="I20" s="217"/>
      <c r="J20" s="260">
        <v>1</v>
      </c>
      <c r="K20" s="260">
        <v>1</v>
      </c>
      <c r="L20" s="260">
        <v>1</v>
      </c>
      <c r="M20" s="260">
        <v>1</v>
      </c>
      <c r="N20" s="260">
        <v>1</v>
      </c>
      <c r="O20" s="260">
        <v>1</v>
      </c>
      <c r="P20" s="260">
        <v>1</v>
      </c>
      <c r="Q20" s="214">
        <v>1</v>
      </c>
      <c r="R20" s="214">
        <v>1</v>
      </c>
      <c r="S20" s="214">
        <v>1</v>
      </c>
      <c r="T20" s="359">
        <v>1</v>
      </c>
      <c r="U20" s="53"/>
    </row>
    <row r="21" spans="3:21" x14ac:dyDescent="0.2">
      <c r="D21" s="205"/>
      <c r="E21" s="206"/>
      <c r="F21" s="206" t="s">
        <v>92</v>
      </c>
      <c r="G21" s="206"/>
      <c r="H21" s="207" t="s">
        <v>110</v>
      </c>
      <c r="I21" s="215"/>
      <c r="J21" s="259">
        <v>0</v>
      </c>
      <c r="K21" s="259">
        <v>0</v>
      </c>
      <c r="L21" s="259">
        <v>0</v>
      </c>
      <c r="M21" s="259">
        <v>0</v>
      </c>
      <c r="N21" s="259">
        <v>0</v>
      </c>
      <c r="O21" s="259">
        <v>0</v>
      </c>
      <c r="P21" s="259">
        <v>0</v>
      </c>
      <c r="Q21" s="209">
        <v>0</v>
      </c>
      <c r="R21" s="209">
        <v>0</v>
      </c>
      <c r="S21" s="209">
        <v>0</v>
      </c>
      <c r="T21" s="358">
        <v>0</v>
      </c>
      <c r="U21" s="46" t="s">
        <v>42</v>
      </c>
    </row>
    <row r="22" spans="3:21" ht="13.5" thickBot="1" x14ac:dyDescent="0.25">
      <c r="D22" s="205"/>
      <c r="E22" s="206"/>
      <c r="F22" s="206" t="s">
        <v>93</v>
      </c>
      <c r="G22" s="206"/>
      <c r="H22" s="207" t="s">
        <v>111</v>
      </c>
      <c r="I22" s="215"/>
      <c r="J22" s="261">
        <v>1</v>
      </c>
      <c r="K22" s="261">
        <v>1</v>
      </c>
      <c r="L22" s="261">
        <v>1</v>
      </c>
      <c r="M22" s="261">
        <v>1</v>
      </c>
      <c r="N22" s="261">
        <v>1</v>
      </c>
      <c r="O22" s="261">
        <v>1</v>
      </c>
      <c r="P22" s="261">
        <v>1</v>
      </c>
      <c r="Q22" s="216">
        <v>1</v>
      </c>
      <c r="R22" s="216">
        <v>1</v>
      </c>
      <c r="S22" s="216">
        <v>1</v>
      </c>
      <c r="T22" s="360">
        <v>1</v>
      </c>
    </row>
    <row r="23" spans="3:21" x14ac:dyDescent="0.2">
      <c r="D23" s="210"/>
      <c r="E23" s="211" t="s">
        <v>94</v>
      </c>
      <c r="F23" s="211"/>
      <c r="G23" s="211"/>
      <c r="H23" s="212" t="s">
        <v>112</v>
      </c>
      <c r="I23" s="217"/>
      <c r="J23" s="260">
        <v>1</v>
      </c>
      <c r="K23" s="260">
        <v>1</v>
      </c>
      <c r="L23" s="260">
        <v>1</v>
      </c>
      <c r="M23" s="260">
        <v>1</v>
      </c>
      <c r="N23" s="260">
        <v>1</v>
      </c>
      <c r="O23" s="260">
        <v>1</v>
      </c>
      <c r="P23" s="260">
        <v>1</v>
      </c>
      <c r="Q23" s="214">
        <v>1</v>
      </c>
      <c r="R23" s="214">
        <v>1</v>
      </c>
      <c r="S23" s="214">
        <v>1</v>
      </c>
      <c r="T23" s="359">
        <v>1</v>
      </c>
    </row>
    <row r="24" spans="3:21" x14ac:dyDescent="0.2">
      <c r="D24" s="205"/>
      <c r="E24" s="206"/>
      <c r="F24" s="206" t="s">
        <v>95</v>
      </c>
      <c r="G24" s="206"/>
      <c r="H24" s="207" t="s">
        <v>113</v>
      </c>
      <c r="I24" s="215"/>
      <c r="J24" s="259">
        <v>0</v>
      </c>
      <c r="K24" s="259">
        <v>0</v>
      </c>
      <c r="L24" s="259">
        <v>0</v>
      </c>
      <c r="M24" s="259">
        <v>0</v>
      </c>
      <c r="N24" s="259">
        <v>0</v>
      </c>
      <c r="O24" s="259">
        <v>0</v>
      </c>
      <c r="P24" s="259">
        <v>0</v>
      </c>
      <c r="Q24" s="209">
        <v>0</v>
      </c>
      <c r="R24" s="209">
        <v>0</v>
      </c>
      <c r="S24" s="209">
        <v>0</v>
      </c>
      <c r="T24" s="358">
        <v>0</v>
      </c>
    </row>
    <row r="25" spans="3:21" x14ac:dyDescent="0.2">
      <c r="D25" s="205"/>
      <c r="E25" s="206"/>
      <c r="F25" s="206" t="s">
        <v>96</v>
      </c>
      <c r="G25" s="206"/>
      <c r="H25" s="207" t="s">
        <v>114</v>
      </c>
      <c r="I25" s="215"/>
      <c r="J25" s="259">
        <v>0</v>
      </c>
      <c r="K25" s="259">
        <v>0</v>
      </c>
      <c r="L25" s="259">
        <v>0</v>
      </c>
      <c r="M25" s="259">
        <v>0</v>
      </c>
      <c r="N25" s="259">
        <v>0</v>
      </c>
      <c r="O25" s="259">
        <v>0</v>
      </c>
      <c r="P25" s="259">
        <v>0</v>
      </c>
      <c r="Q25" s="209">
        <v>0</v>
      </c>
      <c r="R25" s="209">
        <v>0</v>
      </c>
      <c r="S25" s="209">
        <v>0</v>
      </c>
      <c r="T25" s="358">
        <v>0</v>
      </c>
    </row>
    <row r="26" spans="3:21" ht="13.5" thickBot="1" x14ac:dyDescent="0.25">
      <c r="D26" s="205"/>
      <c r="E26" s="206"/>
      <c r="F26" s="206" t="s">
        <v>97</v>
      </c>
      <c r="G26" s="206"/>
      <c r="H26" s="207" t="s">
        <v>115</v>
      </c>
      <c r="I26" s="215"/>
      <c r="J26" s="261">
        <v>1</v>
      </c>
      <c r="K26" s="261">
        <v>1</v>
      </c>
      <c r="L26" s="261">
        <v>1</v>
      </c>
      <c r="M26" s="261">
        <v>1</v>
      </c>
      <c r="N26" s="261">
        <v>1</v>
      </c>
      <c r="O26" s="261">
        <v>1</v>
      </c>
      <c r="P26" s="261">
        <v>1</v>
      </c>
      <c r="Q26" s="216">
        <v>1</v>
      </c>
      <c r="R26" s="216">
        <v>1</v>
      </c>
      <c r="S26" s="216">
        <v>1</v>
      </c>
      <c r="T26" s="360">
        <v>1</v>
      </c>
    </row>
    <row r="27" spans="3:21" x14ac:dyDescent="0.2">
      <c r="D27" s="210"/>
      <c r="E27" s="211" t="s">
        <v>98</v>
      </c>
      <c r="F27" s="211"/>
      <c r="G27" s="211"/>
      <c r="H27" s="212" t="s">
        <v>116</v>
      </c>
      <c r="I27" s="217"/>
      <c r="J27" s="260">
        <v>2</v>
      </c>
      <c r="K27" s="260">
        <v>2</v>
      </c>
      <c r="L27" s="260">
        <v>2</v>
      </c>
      <c r="M27" s="260">
        <v>2</v>
      </c>
      <c r="N27" s="260">
        <v>2</v>
      </c>
      <c r="O27" s="260">
        <v>2</v>
      </c>
      <c r="P27" s="260">
        <v>2</v>
      </c>
      <c r="Q27" s="214">
        <v>2</v>
      </c>
      <c r="R27" s="214">
        <v>2</v>
      </c>
      <c r="S27" s="214">
        <v>2</v>
      </c>
      <c r="T27" s="359">
        <v>2</v>
      </c>
    </row>
    <row r="28" spans="3:21" x14ac:dyDescent="0.2">
      <c r="D28" s="205"/>
      <c r="E28" s="206"/>
      <c r="F28" s="206" t="s">
        <v>185</v>
      </c>
      <c r="G28" s="206"/>
      <c r="H28" s="207" t="s">
        <v>122</v>
      </c>
      <c r="I28" s="215"/>
      <c r="J28" s="259">
        <v>0</v>
      </c>
      <c r="K28" s="259">
        <v>0</v>
      </c>
      <c r="L28" s="259">
        <v>0</v>
      </c>
      <c r="M28" s="259">
        <v>0</v>
      </c>
      <c r="N28" s="259">
        <v>0</v>
      </c>
      <c r="O28" s="259">
        <v>0</v>
      </c>
      <c r="P28" s="259">
        <v>0</v>
      </c>
      <c r="Q28" s="209">
        <v>0</v>
      </c>
      <c r="R28" s="209">
        <v>0</v>
      </c>
      <c r="S28" s="209">
        <v>0</v>
      </c>
      <c r="T28" s="358">
        <v>0</v>
      </c>
    </row>
    <row r="29" spans="3:21" ht="13.5" thickBot="1" x14ac:dyDescent="0.25">
      <c r="D29" s="205"/>
      <c r="E29" s="206"/>
      <c r="F29" s="206" t="s">
        <v>99</v>
      </c>
      <c r="G29" s="206"/>
      <c r="H29" s="207" t="s">
        <v>123</v>
      </c>
      <c r="I29" s="215"/>
      <c r="J29" s="261">
        <v>2</v>
      </c>
      <c r="K29" s="261">
        <v>2</v>
      </c>
      <c r="L29" s="261">
        <v>2</v>
      </c>
      <c r="M29" s="261">
        <v>2</v>
      </c>
      <c r="N29" s="261">
        <v>2</v>
      </c>
      <c r="O29" s="261">
        <v>2</v>
      </c>
      <c r="P29" s="261">
        <v>2</v>
      </c>
      <c r="Q29" s="216">
        <v>2</v>
      </c>
      <c r="R29" s="216">
        <v>2</v>
      </c>
      <c r="S29" s="216">
        <v>2</v>
      </c>
      <c r="T29" s="360">
        <v>2</v>
      </c>
    </row>
    <row r="30" spans="3:21" x14ac:dyDescent="0.2">
      <c r="D30" s="210"/>
      <c r="E30" s="211" t="s">
        <v>100</v>
      </c>
      <c r="F30" s="211"/>
      <c r="G30" s="211"/>
      <c r="H30" s="212" t="s">
        <v>117</v>
      </c>
      <c r="I30" s="217"/>
      <c r="J30" s="260">
        <v>2</v>
      </c>
      <c r="K30" s="260">
        <v>2</v>
      </c>
      <c r="L30" s="260">
        <v>2</v>
      </c>
      <c r="M30" s="260">
        <v>2</v>
      </c>
      <c r="N30" s="260">
        <v>2</v>
      </c>
      <c r="O30" s="260">
        <v>2</v>
      </c>
      <c r="P30" s="260">
        <v>2</v>
      </c>
      <c r="Q30" s="214">
        <v>2</v>
      </c>
      <c r="R30" s="214">
        <v>2</v>
      </c>
      <c r="S30" s="214">
        <v>2</v>
      </c>
      <c r="T30" s="359">
        <v>2</v>
      </c>
    </row>
    <row r="31" spans="3:21" x14ac:dyDescent="0.2">
      <c r="D31" s="218"/>
      <c r="E31" s="219"/>
      <c r="F31" s="219" t="s">
        <v>101</v>
      </c>
      <c r="G31" s="219"/>
      <c r="H31" s="220" t="s">
        <v>118</v>
      </c>
      <c r="I31" s="221"/>
      <c r="J31" s="259">
        <v>1</v>
      </c>
      <c r="K31" s="259">
        <v>1</v>
      </c>
      <c r="L31" s="259">
        <v>1</v>
      </c>
      <c r="M31" s="259">
        <v>1</v>
      </c>
      <c r="N31" s="259">
        <v>1</v>
      </c>
      <c r="O31" s="259">
        <v>1</v>
      </c>
      <c r="P31" s="259">
        <v>1</v>
      </c>
      <c r="Q31" s="209">
        <v>1</v>
      </c>
      <c r="R31" s="209">
        <v>1</v>
      </c>
      <c r="S31" s="209">
        <v>1</v>
      </c>
      <c r="T31" s="358">
        <v>1</v>
      </c>
    </row>
    <row r="32" spans="3:21" ht="13.5" thickBot="1" x14ac:dyDescent="0.25">
      <c r="D32" s="222"/>
      <c r="E32" s="223"/>
      <c r="F32" s="223" t="s">
        <v>102</v>
      </c>
      <c r="G32" s="223"/>
      <c r="H32" s="224" t="s">
        <v>119</v>
      </c>
      <c r="I32" s="225"/>
      <c r="J32" s="261">
        <v>1</v>
      </c>
      <c r="K32" s="261">
        <v>1</v>
      </c>
      <c r="L32" s="261">
        <v>1</v>
      </c>
      <c r="M32" s="261">
        <v>1</v>
      </c>
      <c r="N32" s="261">
        <v>1</v>
      </c>
      <c r="O32" s="261">
        <v>1</v>
      </c>
      <c r="P32" s="261">
        <v>1</v>
      </c>
      <c r="Q32" s="216">
        <v>1</v>
      </c>
      <c r="R32" s="216">
        <v>1</v>
      </c>
      <c r="S32" s="216">
        <v>1</v>
      </c>
      <c r="T32" s="360">
        <v>1</v>
      </c>
    </row>
    <row r="33" spans="4:20" x14ac:dyDescent="0.2">
      <c r="D33" s="210"/>
      <c r="E33" s="211" t="s">
        <v>103</v>
      </c>
      <c r="F33" s="211"/>
      <c r="G33" s="211"/>
      <c r="H33" s="212" t="s">
        <v>120</v>
      </c>
      <c r="I33" s="217"/>
      <c r="J33" s="260">
        <v>2</v>
      </c>
      <c r="K33" s="260">
        <v>2</v>
      </c>
      <c r="L33" s="260">
        <v>2</v>
      </c>
      <c r="M33" s="260">
        <v>2</v>
      </c>
      <c r="N33" s="260">
        <v>2</v>
      </c>
      <c r="O33" s="260">
        <v>2</v>
      </c>
      <c r="P33" s="260">
        <v>2</v>
      </c>
      <c r="Q33" s="214">
        <v>2</v>
      </c>
      <c r="R33" s="214">
        <v>2</v>
      </c>
      <c r="S33" s="214">
        <v>2</v>
      </c>
      <c r="T33" s="359">
        <v>2</v>
      </c>
    </row>
    <row r="34" spans="4:20" ht="13.5" thickBot="1" x14ac:dyDescent="0.25">
      <c r="D34" s="222"/>
      <c r="E34" s="223"/>
      <c r="F34" s="223" t="s">
        <v>104</v>
      </c>
      <c r="G34" s="223"/>
      <c r="H34" s="224" t="s">
        <v>121</v>
      </c>
      <c r="I34" s="225"/>
      <c r="J34" s="261">
        <v>2</v>
      </c>
      <c r="K34" s="261">
        <v>2</v>
      </c>
      <c r="L34" s="261">
        <v>2</v>
      </c>
      <c r="M34" s="261">
        <v>2</v>
      </c>
      <c r="N34" s="261">
        <v>2</v>
      </c>
      <c r="O34" s="261">
        <v>2</v>
      </c>
      <c r="P34" s="261">
        <v>2</v>
      </c>
      <c r="Q34" s="216">
        <v>2</v>
      </c>
      <c r="R34" s="216">
        <v>2</v>
      </c>
      <c r="S34" s="216">
        <v>2</v>
      </c>
      <c r="T34" s="360">
        <v>2</v>
      </c>
    </row>
    <row r="35" spans="4:20" ht="13.5" x14ac:dyDescent="0.25">
      <c r="D35" s="54" t="s">
        <v>43</v>
      </c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3" t="s">
        <v>180</v>
      </c>
    </row>
    <row r="36" spans="4:20" x14ac:dyDescent="0.2">
      <c r="D36" s="285"/>
      <c r="E36" s="457" t="s">
        <v>204</v>
      </c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</row>
  </sheetData>
  <mergeCells count="12">
    <mergeCell ref="T7:T10"/>
    <mergeCell ref="N7:N10"/>
    <mergeCell ref="O7:O10"/>
    <mergeCell ref="K7:K10"/>
    <mergeCell ref="L7:L10"/>
    <mergeCell ref="M7:M10"/>
    <mergeCell ref="J7:J10"/>
    <mergeCell ref="P7:P10"/>
    <mergeCell ref="R7:R10"/>
    <mergeCell ref="S7:S10"/>
    <mergeCell ref="D7:I11"/>
    <mergeCell ref="Q7:Q10"/>
  </mergeCells>
  <phoneticPr fontId="0" type="noConversion"/>
  <conditionalFormatting sqref="D6">
    <cfRule type="cellIs" dxfId="28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B1:T7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2.140625" style="46" customWidth="1"/>
    <col min="7" max="7" width="9.7109375" style="46" customWidth="1"/>
    <col min="8" max="8" width="10" style="46" customWidth="1"/>
    <col min="9" max="9" width="3.140625" style="46" customWidth="1"/>
    <col min="10" max="20" width="8.140625" style="46" customWidth="1"/>
    <col min="21" max="22" width="9.28515625" style="46" customWidth="1"/>
    <col min="23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45"/>
    </row>
    <row r="4" spans="2:20" s="47" customFormat="1" ht="15.75" x14ac:dyDescent="0.2">
      <c r="D4" s="15" t="s">
        <v>126</v>
      </c>
      <c r="E4" s="48"/>
      <c r="F4" s="48"/>
      <c r="G4" s="48"/>
      <c r="H4" s="15" t="s">
        <v>77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239">
        <v>12</v>
      </c>
      <c r="D5" s="73" t="s">
        <v>215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21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</row>
    <row r="7" spans="2:20" ht="6" customHeight="1" x14ac:dyDescent="0.2">
      <c r="C7" s="19"/>
      <c r="D7" s="516" t="s">
        <v>27</v>
      </c>
      <c r="E7" s="517"/>
      <c r="F7" s="517"/>
      <c r="G7" s="517"/>
      <c r="H7" s="517"/>
      <c r="I7" s="518"/>
      <c r="J7" s="527" t="s">
        <v>179</v>
      </c>
      <c r="K7" s="527" t="s">
        <v>183</v>
      </c>
      <c r="L7" s="527" t="s">
        <v>186</v>
      </c>
      <c r="M7" s="527" t="s">
        <v>188</v>
      </c>
      <c r="N7" s="527" t="s">
        <v>189</v>
      </c>
      <c r="O7" s="527" t="s">
        <v>190</v>
      </c>
      <c r="P7" s="527" t="s">
        <v>193</v>
      </c>
      <c r="Q7" s="527" t="s">
        <v>195</v>
      </c>
      <c r="R7" s="527" t="s">
        <v>196</v>
      </c>
      <c r="S7" s="527" t="s">
        <v>205</v>
      </c>
      <c r="T7" s="525" t="s">
        <v>214</v>
      </c>
    </row>
    <row r="8" spans="2:20" ht="6" customHeight="1" x14ac:dyDescent="0.2">
      <c r="C8" s="19"/>
      <c r="D8" s="519"/>
      <c r="E8" s="520"/>
      <c r="F8" s="520"/>
      <c r="G8" s="520"/>
      <c r="H8" s="520"/>
      <c r="I8" s="521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6"/>
    </row>
    <row r="9" spans="2:20" ht="6" customHeight="1" x14ac:dyDescent="0.2">
      <c r="C9" s="19"/>
      <c r="D9" s="519"/>
      <c r="E9" s="520"/>
      <c r="F9" s="520"/>
      <c r="G9" s="520"/>
      <c r="H9" s="520"/>
      <c r="I9" s="521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6"/>
    </row>
    <row r="10" spans="2:20" ht="6" customHeight="1" x14ac:dyDescent="0.2">
      <c r="C10" s="19"/>
      <c r="D10" s="519"/>
      <c r="E10" s="520"/>
      <c r="F10" s="520"/>
      <c r="G10" s="520"/>
      <c r="H10" s="520"/>
      <c r="I10" s="521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6"/>
    </row>
    <row r="11" spans="2:20" ht="15" customHeight="1" thickBot="1" x14ac:dyDescent="0.25">
      <c r="C11" s="19"/>
      <c r="D11" s="522"/>
      <c r="E11" s="523"/>
      <c r="F11" s="523"/>
      <c r="G11" s="523"/>
      <c r="H11" s="523"/>
      <c r="I11" s="524"/>
      <c r="J11" s="95"/>
      <c r="K11" s="95"/>
      <c r="L11" s="95"/>
      <c r="M11" s="95"/>
      <c r="N11" s="95"/>
      <c r="O11" s="95"/>
      <c r="P11" s="95"/>
      <c r="Q11" s="18"/>
      <c r="R11" s="18"/>
      <c r="S11" s="18"/>
      <c r="T11" s="349"/>
    </row>
    <row r="12" spans="2:20" ht="14.25" thickTop="1" thickBot="1" x14ac:dyDescent="0.25">
      <c r="C12" s="19"/>
      <c r="D12" s="154" t="s">
        <v>64</v>
      </c>
      <c r="E12" s="131"/>
      <c r="F12" s="131"/>
      <c r="G12" s="131"/>
      <c r="H12" s="131"/>
      <c r="I12" s="131"/>
      <c r="J12" s="369"/>
      <c r="K12" s="369"/>
      <c r="L12" s="369"/>
      <c r="M12" s="369"/>
      <c r="N12" s="369"/>
      <c r="O12" s="369"/>
      <c r="P12" s="369"/>
      <c r="Q12" s="158"/>
      <c r="R12" s="340"/>
      <c r="S12" s="340"/>
      <c r="T12" s="369"/>
    </row>
    <row r="13" spans="2:20" x14ac:dyDescent="0.2">
      <c r="C13" s="19"/>
      <c r="D13" s="63"/>
      <c r="E13" s="105" t="s">
        <v>26</v>
      </c>
      <c r="F13" s="105"/>
      <c r="G13" s="105"/>
      <c r="H13" s="106"/>
      <c r="I13" s="107"/>
      <c r="J13" s="463">
        <v>3557</v>
      </c>
      <c r="K13" s="463">
        <v>3655</v>
      </c>
      <c r="L13" s="463">
        <v>3690</v>
      </c>
      <c r="M13" s="463">
        <v>3752</v>
      </c>
      <c r="N13" s="463">
        <v>3733</v>
      </c>
      <c r="O13" s="463">
        <v>3795</v>
      </c>
      <c r="P13" s="463">
        <v>3781</v>
      </c>
      <c r="Q13" s="462">
        <v>3813</v>
      </c>
      <c r="R13" s="462">
        <v>3836</v>
      </c>
      <c r="S13" s="462">
        <v>3902</v>
      </c>
      <c r="T13" s="464">
        <v>3880</v>
      </c>
    </row>
    <row r="14" spans="2:20" x14ac:dyDescent="0.2">
      <c r="C14" s="19"/>
      <c r="D14" s="62"/>
      <c r="E14" s="511" t="s">
        <v>18</v>
      </c>
      <c r="F14" s="264" t="s">
        <v>202</v>
      </c>
      <c r="G14" s="58"/>
      <c r="H14" s="59"/>
      <c r="I14" s="60"/>
      <c r="J14" s="249">
        <v>2927</v>
      </c>
      <c r="K14" s="249">
        <v>2975</v>
      </c>
      <c r="L14" s="249">
        <v>2975</v>
      </c>
      <c r="M14" s="249">
        <v>3023</v>
      </c>
      <c r="N14" s="249">
        <v>2995</v>
      </c>
      <c r="O14" s="249">
        <v>3014</v>
      </c>
      <c r="P14" s="249">
        <v>2976</v>
      </c>
      <c r="Q14" s="61">
        <v>3009</v>
      </c>
      <c r="R14" s="61">
        <v>3036</v>
      </c>
      <c r="S14" s="61">
        <v>3103</v>
      </c>
      <c r="T14" s="351">
        <v>3079</v>
      </c>
    </row>
    <row r="15" spans="2:20" x14ac:dyDescent="0.2">
      <c r="C15" s="19"/>
      <c r="D15" s="36"/>
      <c r="E15" s="512"/>
      <c r="F15" s="514" t="s">
        <v>18</v>
      </c>
      <c r="G15" s="32" t="s">
        <v>19</v>
      </c>
      <c r="H15" s="33"/>
      <c r="I15" s="34"/>
      <c r="J15" s="86">
        <v>60</v>
      </c>
      <c r="K15" s="86">
        <v>71</v>
      </c>
      <c r="L15" s="86">
        <v>69</v>
      </c>
      <c r="M15" s="86">
        <v>79</v>
      </c>
      <c r="N15" s="86">
        <v>86</v>
      </c>
      <c r="O15" s="86">
        <v>82</v>
      </c>
      <c r="P15" s="86">
        <v>82</v>
      </c>
      <c r="Q15" s="30">
        <v>82</v>
      </c>
      <c r="R15" s="30">
        <v>90</v>
      </c>
      <c r="S15" s="30">
        <v>91</v>
      </c>
      <c r="T15" s="362">
        <v>88</v>
      </c>
    </row>
    <row r="16" spans="2:20" x14ac:dyDescent="0.2">
      <c r="C16" s="19"/>
      <c r="D16" s="36"/>
      <c r="E16" s="512"/>
      <c r="F16" s="514"/>
      <c r="G16" s="38" t="s">
        <v>20</v>
      </c>
      <c r="H16" s="39"/>
      <c r="I16" s="40"/>
      <c r="J16" s="250">
        <v>0</v>
      </c>
      <c r="K16" s="250">
        <v>0</v>
      </c>
      <c r="L16" s="250">
        <v>0</v>
      </c>
      <c r="M16" s="250">
        <v>0</v>
      </c>
      <c r="N16" s="250">
        <v>0</v>
      </c>
      <c r="O16" s="250">
        <v>0</v>
      </c>
      <c r="P16" s="250">
        <v>0</v>
      </c>
      <c r="Q16" s="35">
        <v>0</v>
      </c>
      <c r="R16" s="35">
        <v>0</v>
      </c>
      <c r="S16" s="35">
        <v>0</v>
      </c>
      <c r="T16" s="353">
        <v>0</v>
      </c>
    </row>
    <row r="17" spans="3:20" x14ac:dyDescent="0.2">
      <c r="C17" s="19"/>
      <c r="D17" s="36"/>
      <c r="E17" s="512"/>
      <c r="F17" s="514"/>
      <c r="G17" s="71" t="s">
        <v>36</v>
      </c>
      <c r="H17" s="39"/>
      <c r="I17" s="40"/>
      <c r="J17" s="251">
        <v>2867</v>
      </c>
      <c r="K17" s="251">
        <v>2904</v>
      </c>
      <c r="L17" s="251">
        <v>2906</v>
      </c>
      <c r="M17" s="251">
        <v>2944</v>
      </c>
      <c r="N17" s="251">
        <v>2909</v>
      </c>
      <c r="O17" s="251">
        <v>2932</v>
      </c>
      <c r="P17" s="251">
        <v>2894</v>
      </c>
      <c r="Q17" s="160">
        <v>2927</v>
      </c>
      <c r="R17" s="160">
        <v>2946</v>
      </c>
      <c r="S17" s="160">
        <v>3012</v>
      </c>
      <c r="T17" s="354">
        <v>2991</v>
      </c>
    </row>
    <row r="18" spans="3:20" x14ac:dyDescent="0.2">
      <c r="C18" s="19"/>
      <c r="D18" s="36"/>
      <c r="E18" s="512"/>
      <c r="F18" s="514"/>
      <c r="G18" s="32" t="s">
        <v>21</v>
      </c>
      <c r="H18" s="33"/>
      <c r="I18" s="34"/>
      <c r="J18" s="262">
        <v>0</v>
      </c>
      <c r="K18" s="262">
        <v>0</v>
      </c>
      <c r="L18" s="262">
        <v>0</v>
      </c>
      <c r="M18" s="262">
        <v>0</v>
      </c>
      <c r="N18" s="262">
        <v>0</v>
      </c>
      <c r="O18" s="262">
        <v>0</v>
      </c>
      <c r="P18" s="262">
        <v>0</v>
      </c>
      <c r="Q18" s="67">
        <v>0</v>
      </c>
      <c r="R18" s="67">
        <v>0</v>
      </c>
      <c r="S18" s="67">
        <v>0</v>
      </c>
      <c r="T18" s="363">
        <v>0</v>
      </c>
    </row>
    <row r="19" spans="3:20" x14ac:dyDescent="0.2">
      <c r="C19" s="19"/>
      <c r="D19" s="36"/>
      <c r="E19" s="512"/>
      <c r="F19" s="264" t="s">
        <v>203</v>
      </c>
      <c r="G19" s="58"/>
      <c r="H19" s="59"/>
      <c r="I19" s="60"/>
      <c r="J19" s="162">
        <v>630</v>
      </c>
      <c r="K19" s="162">
        <v>680</v>
      </c>
      <c r="L19" s="162">
        <v>715</v>
      </c>
      <c r="M19" s="162">
        <v>729</v>
      </c>
      <c r="N19" s="162">
        <v>738</v>
      </c>
      <c r="O19" s="162">
        <v>781</v>
      </c>
      <c r="P19" s="162">
        <v>805</v>
      </c>
      <c r="Q19" s="72">
        <v>804</v>
      </c>
      <c r="R19" s="72">
        <v>800</v>
      </c>
      <c r="S19" s="72">
        <v>799</v>
      </c>
      <c r="T19" s="352">
        <v>801</v>
      </c>
    </row>
    <row r="20" spans="3:20" x14ac:dyDescent="0.2">
      <c r="C20" s="19"/>
      <c r="D20" s="36"/>
      <c r="E20" s="512"/>
      <c r="F20" s="514" t="s">
        <v>18</v>
      </c>
      <c r="G20" s="32" t="s">
        <v>187</v>
      </c>
      <c r="H20" s="33"/>
      <c r="I20" s="34"/>
      <c r="J20" s="86">
        <v>429</v>
      </c>
      <c r="K20" s="86">
        <v>455</v>
      </c>
      <c r="L20" s="86">
        <v>480</v>
      </c>
      <c r="M20" s="86">
        <v>486</v>
      </c>
      <c r="N20" s="86">
        <v>505</v>
      </c>
      <c r="O20" s="86">
        <v>542</v>
      </c>
      <c r="P20" s="86">
        <v>558</v>
      </c>
      <c r="Q20" s="30">
        <v>560</v>
      </c>
      <c r="R20" s="30">
        <v>552</v>
      </c>
      <c r="S20" s="30">
        <v>558</v>
      </c>
      <c r="T20" s="362">
        <v>559</v>
      </c>
    </row>
    <row r="21" spans="3:20" ht="13.5" thickBot="1" x14ac:dyDescent="0.25">
      <c r="C21" s="19"/>
      <c r="D21" s="41"/>
      <c r="E21" s="513"/>
      <c r="F21" s="515"/>
      <c r="G21" s="135" t="s">
        <v>29</v>
      </c>
      <c r="H21" s="136"/>
      <c r="I21" s="137"/>
      <c r="J21" s="91">
        <v>201</v>
      </c>
      <c r="K21" s="91">
        <v>225</v>
      </c>
      <c r="L21" s="91">
        <v>235</v>
      </c>
      <c r="M21" s="91">
        <v>243</v>
      </c>
      <c r="N21" s="91">
        <v>233</v>
      </c>
      <c r="O21" s="91">
        <v>239</v>
      </c>
      <c r="P21" s="91">
        <v>247</v>
      </c>
      <c r="Q21" s="42">
        <v>244</v>
      </c>
      <c r="R21" s="42">
        <v>248</v>
      </c>
      <c r="S21" s="42">
        <v>241</v>
      </c>
      <c r="T21" s="355">
        <v>242</v>
      </c>
    </row>
    <row r="22" spans="3:20" x14ac:dyDescent="0.2">
      <c r="C22" s="19"/>
      <c r="D22" s="63"/>
      <c r="E22" s="105" t="s">
        <v>30</v>
      </c>
      <c r="F22" s="105"/>
      <c r="G22" s="105"/>
      <c r="H22" s="106"/>
      <c r="I22" s="107"/>
      <c r="J22" s="463">
        <v>640</v>
      </c>
      <c r="K22" s="463">
        <v>692</v>
      </c>
      <c r="L22" s="463">
        <v>659</v>
      </c>
      <c r="M22" s="463">
        <v>694</v>
      </c>
      <c r="N22" s="463">
        <v>639</v>
      </c>
      <c r="O22" s="463">
        <v>675</v>
      </c>
      <c r="P22" s="463">
        <v>680</v>
      </c>
      <c r="Q22" s="462">
        <v>697</v>
      </c>
      <c r="R22" s="462">
        <v>647</v>
      </c>
      <c r="S22" s="462">
        <v>691</v>
      </c>
      <c r="T22" s="464">
        <v>631</v>
      </c>
    </row>
    <row r="23" spans="3:20" x14ac:dyDescent="0.2">
      <c r="C23" s="19"/>
      <c r="D23" s="62"/>
      <c r="E23" s="511" t="s">
        <v>18</v>
      </c>
      <c r="F23" s="264" t="s">
        <v>202</v>
      </c>
      <c r="G23" s="58"/>
      <c r="H23" s="59"/>
      <c r="I23" s="60"/>
      <c r="J23" s="249">
        <v>514</v>
      </c>
      <c r="K23" s="249">
        <v>550</v>
      </c>
      <c r="L23" s="249">
        <v>541</v>
      </c>
      <c r="M23" s="249">
        <v>562</v>
      </c>
      <c r="N23" s="249">
        <v>522</v>
      </c>
      <c r="O23" s="249">
        <v>525</v>
      </c>
      <c r="P23" s="249">
        <v>510</v>
      </c>
      <c r="Q23" s="61">
        <v>551</v>
      </c>
      <c r="R23" s="61">
        <v>508</v>
      </c>
      <c r="S23" s="61">
        <v>544</v>
      </c>
      <c r="T23" s="351">
        <v>517</v>
      </c>
    </row>
    <row r="24" spans="3:20" x14ac:dyDescent="0.2">
      <c r="C24" s="19"/>
      <c r="D24" s="36"/>
      <c r="E24" s="512"/>
      <c r="F24" s="514" t="s">
        <v>18</v>
      </c>
      <c r="G24" s="32" t="s">
        <v>19</v>
      </c>
      <c r="H24" s="33"/>
      <c r="I24" s="34"/>
      <c r="J24" s="86">
        <v>5</v>
      </c>
      <c r="K24" s="86">
        <v>21</v>
      </c>
      <c r="L24" s="86">
        <v>11</v>
      </c>
      <c r="M24" s="86">
        <v>18</v>
      </c>
      <c r="N24" s="86">
        <v>18</v>
      </c>
      <c r="O24" s="86">
        <v>10</v>
      </c>
      <c r="P24" s="86">
        <v>8</v>
      </c>
      <c r="Q24" s="30">
        <v>19</v>
      </c>
      <c r="R24" s="30">
        <v>20</v>
      </c>
      <c r="S24" s="30">
        <v>12</v>
      </c>
      <c r="T24" s="362">
        <v>13</v>
      </c>
    </row>
    <row r="25" spans="3:20" x14ac:dyDescent="0.2">
      <c r="C25" s="19"/>
      <c r="D25" s="36"/>
      <c r="E25" s="512"/>
      <c r="F25" s="514"/>
      <c r="G25" s="38" t="s">
        <v>20</v>
      </c>
      <c r="H25" s="39"/>
      <c r="I25" s="40"/>
      <c r="J25" s="250">
        <v>0</v>
      </c>
      <c r="K25" s="250">
        <v>0</v>
      </c>
      <c r="L25" s="250">
        <v>0</v>
      </c>
      <c r="M25" s="250">
        <v>0</v>
      </c>
      <c r="N25" s="250">
        <v>0</v>
      </c>
      <c r="O25" s="250">
        <v>0</v>
      </c>
      <c r="P25" s="250">
        <v>0</v>
      </c>
      <c r="Q25" s="35">
        <v>0</v>
      </c>
      <c r="R25" s="35">
        <v>0</v>
      </c>
      <c r="S25" s="35">
        <v>0</v>
      </c>
      <c r="T25" s="353">
        <v>0</v>
      </c>
    </row>
    <row r="26" spans="3:20" x14ac:dyDescent="0.2">
      <c r="C26" s="19"/>
      <c r="D26" s="36"/>
      <c r="E26" s="512"/>
      <c r="F26" s="514"/>
      <c r="G26" s="71" t="s">
        <v>36</v>
      </c>
      <c r="H26" s="39"/>
      <c r="I26" s="40"/>
      <c r="J26" s="251">
        <v>509</v>
      </c>
      <c r="K26" s="251">
        <v>529</v>
      </c>
      <c r="L26" s="251">
        <v>530</v>
      </c>
      <c r="M26" s="251">
        <v>544</v>
      </c>
      <c r="N26" s="251">
        <v>504</v>
      </c>
      <c r="O26" s="251">
        <v>515</v>
      </c>
      <c r="P26" s="251">
        <v>502</v>
      </c>
      <c r="Q26" s="160">
        <v>532</v>
      </c>
      <c r="R26" s="160">
        <v>488</v>
      </c>
      <c r="S26" s="160">
        <v>532</v>
      </c>
      <c r="T26" s="354">
        <v>504</v>
      </c>
    </row>
    <row r="27" spans="3:20" x14ac:dyDescent="0.2">
      <c r="C27" s="19"/>
      <c r="D27" s="36"/>
      <c r="E27" s="512"/>
      <c r="F27" s="514"/>
      <c r="G27" s="32" t="s">
        <v>21</v>
      </c>
      <c r="H27" s="33"/>
      <c r="I27" s="34"/>
      <c r="J27" s="262">
        <v>0</v>
      </c>
      <c r="K27" s="262">
        <v>0</v>
      </c>
      <c r="L27" s="262">
        <v>0</v>
      </c>
      <c r="M27" s="262">
        <v>0</v>
      </c>
      <c r="N27" s="262">
        <v>0</v>
      </c>
      <c r="O27" s="262">
        <v>0</v>
      </c>
      <c r="P27" s="262">
        <v>0</v>
      </c>
      <c r="Q27" s="67">
        <v>0</v>
      </c>
      <c r="R27" s="67">
        <v>0</v>
      </c>
      <c r="S27" s="67">
        <v>0</v>
      </c>
      <c r="T27" s="363">
        <v>0</v>
      </c>
    </row>
    <row r="28" spans="3:20" x14ac:dyDescent="0.2">
      <c r="C28" s="19"/>
      <c r="D28" s="36"/>
      <c r="E28" s="512"/>
      <c r="F28" s="264" t="s">
        <v>203</v>
      </c>
      <c r="G28" s="58"/>
      <c r="H28" s="59"/>
      <c r="I28" s="60"/>
      <c r="J28" s="162">
        <v>126</v>
      </c>
      <c r="K28" s="162">
        <v>142</v>
      </c>
      <c r="L28" s="162">
        <v>118</v>
      </c>
      <c r="M28" s="162">
        <v>132</v>
      </c>
      <c r="N28" s="162">
        <v>117</v>
      </c>
      <c r="O28" s="162">
        <v>150</v>
      </c>
      <c r="P28" s="162">
        <v>170</v>
      </c>
      <c r="Q28" s="72">
        <v>146</v>
      </c>
      <c r="R28" s="72">
        <v>139</v>
      </c>
      <c r="S28" s="72">
        <v>147</v>
      </c>
      <c r="T28" s="352">
        <v>114</v>
      </c>
    </row>
    <row r="29" spans="3:20" x14ac:dyDescent="0.2">
      <c r="C29" s="19"/>
      <c r="D29" s="36"/>
      <c r="E29" s="512"/>
      <c r="F29" s="514" t="s">
        <v>18</v>
      </c>
      <c r="G29" s="32" t="s">
        <v>187</v>
      </c>
      <c r="H29" s="33"/>
      <c r="I29" s="34"/>
      <c r="J29" s="86">
        <v>83</v>
      </c>
      <c r="K29" s="86">
        <v>86</v>
      </c>
      <c r="L29" s="86">
        <v>75</v>
      </c>
      <c r="M29" s="86">
        <v>83</v>
      </c>
      <c r="N29" s="86">
        <v>78</v>
      </c>
      <c r="O29" s="86">
        <v>99</v>
      </c>
      <c r="P29" s="86">
        <v>119</v>
      </c>
      <c r="Q29" s="30">
        <v>101</v>
      </c>
      <c r="R29" s="30">
        <v>97</v>
      </c>
      <c r="S29" s="30">
        <v>102</v>
      </c>
      <c r="T29" s="362">
        <v>73</v>
      </c>
    </row>
    <row r="30" spans="3:20" ht="13.5" thickBot="1" x14ac:dyDescent="0.25">
      <c r="C30" s="19"/>
      <c r="D30" s="41"/>
      <c r="E30" s="513"/>
      <c r="F30" s="515"/>
      <c r="G30" s="135" t="s">
        <v>29</v>
      </c>
      <c r="H30" s="136"/>
      <c r="I30" s="137"/>
      <c r="J30" s="91">
        <v>43</v>
      </c>
      <c r="K30" s="91">
        <v>56</v>
      </c>
      <c r="L30" s="91">
        <v>43</v>
      </c>
      <c r="M30" s="91">
        <v>49</v>
      </c>
      <c r="N30" s="91">
        <v>39</v>
      </c>
      <c r="O30" s="91">
        <v>51</v>
      </c>
      <c r="P30" s="91">
        <v>51</v>
      </c>
      <c r="Q30" s="42">
        <v>45</v>
      </c>
      <c r="R30" s="42">
        <v>42</v>
      </c>
      <c r="S30" s="42">
        <v>45</v>
      </c>
      <c r="T30" s="355">
        <v>41</v>
      </c>
    </row>
    <row r="31" spans="3:20" x14ac:dyDescent="0.2">
      <c r="C31" s="19"/>
      <c r="D31" s="63"/>
      <c r="E31" s="105" t="s">
        <v>35</v>
      </c>
      <c r="F31" s="105"/>
      <c r="G31" s="105"/>
      <c r="H31" s="106"/>
      <c r="I31" s="107"/>
      <c r="J31" s="463">
        <v>376</v>
      </c>
      <c r="K31" s="463">
        <v>394</v>
      </c>
      <c r="L31" s="463">
        <v>371</v>
      </c>
      <c r="M31" s="463">
        <v>381</v>
      </c>
      <c r="N31" s="463">
        <v>333</v>
      </c>
      <c r="O31" s="463">
        <v>367</v>
      </c>
      <c r="P31" s="463">
        <v>361</v>
      </c>
      <c r="Q31" s="462">
        <v>347</v>
      </c>
      <c r="R31" s="462">
        <v>378</v>
      </c>
      <c r="S31" s="462">
        <v>392</v>
      </c>
      <c r="T31" s="484" t="s">
        <v>46</v>
      </c>
    </row>
    <row r="32" spans="3:20" x14ac:dyDescent="0.2">
      <c r="C32" s="19"/>
      <c r="D32" s="36"/>
      <c r="E32" s="541" t="s">
        <v>18</v>
      </c>
      <c r="F32" s="458" t="s">
        <v>202</v>
      </c>
      <c r="G32" s="459"/>
      <c r="H32" s="460"/>
      <c r="I32" s="461"/>
      <c r="J32" s="337">
        <v>345</v>
      </c>
      <c r="K32" s="337">
        <v>354</v>
      </c>
      <c r="L32" s="337">
        <v>323</v>
      </c>
      <c r="M32" s="337">
        <v>333</v>
      </c>
      <c r="N32" s="337">
        <v>272</v>
      </c>
      <c r="O32" s="337">
        <v>308</v>
      </c>
      <c r="P32" s="337">
        <v>300</v>
      </c>
      <c r="Q32" s="336">
        <v>310</v>
      </c>
      <c r="R32" s="336">
        <v>331</v>
      </c>
      <c r="S32" s="336">
        <v>325</v>
      </c>
      <c r="T32" s="485" t="s">
        <v>46</v>
      </c>
    </row>
    <row r="33" spans="3:20" x14ac:dyDescent="0.2">
      <c r="C33" s="19"/>
      <c r="D33" s="36"/>
      <c r="E33" s="512"/>
      <c r="F33" s="514" t="s">
        <v>18</v>
      </c>
      <c r="G33" s="32" t="s">
        <v>19</v>
      </c>
      <c r="H33" s="33"/>
      <c r="I33" s="34"/>
      <c r="J33" s="86">
        <v>7</v>
      </c>
      <c r="K33" s="86">
        <v>6</v>
      </c>
      <c r="L33" s="86">
        <v>9</v>
      </c>
      <c r="M33" s="86">
        <v>5</v>
      </c>
      <c r="N33" s="86">
        <v>0</v>
      </c>
      <c r="O33" s="86">
        <v>4</v>
      </c>
      <c r="P33" s="86">
        <v>15</v>
      </c>
      <c r="Q33" s="30">
        <v>7</v>
      </c>
      <c r="R33" s="30">
        <v>9</v>
      </c>
      <c r="S33" s="30">
        <v>10</v>
      </c>
      <c r="T33" s="486" t="s">
        <v>46</v>
      </c>
    </row>
    <row r="34" spans="3:20" x14ac:dyDescent="0.2">
      <c r="C34" s="19"/>
      <c r="D34" s="36"/>
      <c r="E34" s="512"/>
      <c r="F34" s="514"/>
      <c r="G34" s="38" t="s">
        <v>20</v>
      </c>
      <c r="H34" s="39"/>
      <c r="I34" s="40"/>
      <c r="J34" s="250">
        <v>0</v>
      </c>
      <c r="K34" s="250">
        <v>0</v>
      </c>
      <c r="L34" s="250">
        <v>0</v>
      </c>
      <c r="M34" s="250">
        <v>0</v>
      </c>
      <c r="N34" s="250">
        <v>0</v>
      </c>
      <c r="O34" s="250">
        <v>0</v>
      </c>
      <c r="P34" s="250">
        <v>0</v>
      </c>
      <c r="Q34" s="35">
        <v>0</v>
      </c>
      <c r="R34" s="35">
        <v>0</v>
      </c>
      <c r="S34" s="35">
        <v>0</v>
      </c>
      <c r="T34" s="487" t="s">
        <v>46</v>
      </c>
    </row>
    <row r="35" spans="3:20" x14ac:dyDescent="0.2">
      <c r="C35" s="19"/>
      <c r="D35" s="36"/>
      <c r="E35" s="512"/>
      <c r="F35" s="514"/>
      <c r="G35" s="71" t="s">
        <v>36</v>
      </c>
      <c r="H35" s="39"/>
      <c r="I35" s="40"/>
      <c r="J35" s="251">
        <v>338</v>
      </c>
      <c r="K35" s="251">
        <v>348</v>
      </c>
      <c r="L35" s="251">
        <v>314</v>
      </c>
      <c r="M35" s="251">
        <v>328</v>
      </c>
      <c r="N35" s="251">
        <v>272</v>
      </c>
      <c r="O35" s="251">
        <v>304</v>
      </c>
      <c r="P35" s="251">
        <v>285</v>
      </c>
      <c r="Q35" s="160">
        <v>303</v>
      </c>
      <c r="R35" s="160">
        <v>322</v>
      </c>
      <c r="S35" s="160">
        <v>315</v>
      </c>
      <c r="T35" s="488" t="s">
        <v>46</v>
      </c>
    </row>
    <row r="36" spans="3:20" x14ac:dyDescent="0.2">
      <c r="C36" s="19"/>
      <c r="D36" s="36"/>
      <c r="E36" s="512"/>
      <c r="F36" s="514"/>
      <c r="G36" s="32" t="s">
        <v>21</v>
      </c>
      <c r="H36" s="33"/>
      <c r="I36" s="34"/>
      <c r="J36" s="262">
        <v>0</v>
      </c>
      <c r="K36" s="262">
        <v>0</v>
      </c>
      <c r="L36" s="262">
        <v>0</v>
      </c>
      <c r="M36" s="262">
        <v>0</v>
      </c>
      <c r="N36" s="262">
        <v>0</v>
      </c>
      <c r="O36" s="262">
        <v>0</v>
      </c>
      <c r="P36" s="262">
        <v>0</v>
      </c>
      <c r="Q36" s="67">
        <v>0</v>
      </c>
      <c r="R36" s="67">
        <v>0</v>
      </c>
      <c r="S36" s="67">
        <v>0</v>
      </c>
      <c r="T36" s="489" t="s">
        <v>46</v>
      </c>
    </row>
    <row r="37" spans="3:20" x14ac:dyDescent="0.2">
      <c r="C37" s="19"/>
      <c r="D37" s="36"/>
      <c r="E37" s="512"/>
      <c r="F37" s="264" t="s">
        <v>203</v>
      </c>
      <c r="G37" s="58"/>
      <c r="H37" s="59"/>
      <c r="I37" s="60"/>
      <c r="J37" s="162">
        <v>31</v>
      </c>
      <c r="K37" s="162">
        <v>40</v>
      </c>
      <c r="L37" s="162">
        <v>48</v>
      </c>
      <c r="M37" s="162">
        <v>48</v>
      </c>
      <c r="N37" s="162">
        <v>61</v>
      </c>
      <c r="O37" s="162">
        <v>59</v>
      </c>
      <c r="P37" s="162">
        <v>61</v>
      </c>
      <c r="Q37" s="72">
        <v>37</v>
      </c>
      <c r="R37" s="72">
        <v>47</v>
      </c>
      <c r="S37" s="72">
        <v>67</v>
      </c>
      <c r="T37" s="489" t="s">
        <v>46</v>
      </c>
    </row>
    <row r="38" spans="3:20" x14ac:dyDescent="0.2">
      <c r="C38" s="19"/>
      <c r="D38" s="36"/>
      <c r="E38" s="512"/>
      <c r="F38" s="514" t="s">
        <v>18</v>
      </c>
      <c r="G38" s="32" t="s">
        <v>187</v>
      </c>
      <c r="H38" s="33"/>
      <c r="I38" s="34"/>
      <c r="J38" s="86">
        <v>16</v>
      </c>
      <c r="K38" s="86">
        <v>31</v>
      </c>
      <c r="L38" s="86">
        <v>33</v>
      </c>
      <c r="M38" s="86">
        <v>28</v>
      </c>
      <c r="N38" s="86">
        <v>35</v>
      </c>
      <c r="O38" s="86">
        <v>38</v>
      </c>
      <c r="P38" s="86">
        <v>33</v>
      </c>
      <c r="Q38" s="30">
        <v>20</v>
      </c>
      <c r="R38" s="30">
        <v>29</v>
      </c>
      <c r="S38" s="30">
        <v>45</v>
      </c>
      <c r="T38" s="486" t="s">
        <v>46</v>
      </c>
    </row>
    <row r="39" spans="3:20" ht="13.5" thickBot="1" x14ac:dyDescent="0.25">
      <c r="C39" s="19"/>
      <c r="D39" s="41"/>
      <c r="E39" s="513"/>
      <c r="F39" s="515"/>
      <c r="G39" s="135" t="s">
        <v>29</v>
      </c>
      <c r="H39" s="136"/>
      <c r="I39" s="137"/>
      <c r="J39" s="251">
        <v>15</v>
      </c>
      <c r="K39" s="251">
        <v>9</v>
      </c>
      <c r="L39" s="251">
        <v>15</v>
      </c>
      <c r="M39" s="251">
        <v>20</v>
      </c>
      <c r="N39" s="251">
        <v>26</v>
      </c>
      <c r="O39" s="251">
        <v>21</v>
      </c>
      <c r="P39" s="251">
        <v>28</v>
      </c>
      <c r="Q39" s="160">
        <v>17</v>
      </c>
      <c r="R39" s="160">
        <v>18</v>
      </c>
      <c r="S39" s="160">
        <v>22</v>
      </c>
      <c r="T39" s="488" t="s">
        <v>46</v>
      </c>
    </row>
    <row r="40" spans="3:20" ht="13.5" thickBot="1" x14ac:dyDescent="0.25">
      <c r="D40" s="75" t="s">
        <v>65</v>
      </c>
      <c r="E40" s="76"/>
      <c r="F40" s="76"/>
      <c r="G40" s="76"/>
      <c r="H40" s="76"/>
      <c r="I40" s="76"/>
      <c r="J40" s="78"/>
      <c r="K40" s="78"/>
      <c r="L40" s="78"/>
      <c r="M40" s="78"/>
      <c r="N40" s="78"/>
      <c r="O40" s="78"/>
      <c r="P40" s="78"/>
      <c r="Q40" s="159"/>
      <c r="R40" s="341"/>
      <c r="S40" s="341"/>
      <c r="T40" s="78"/>
    </row>
    <row r="41" spans="3:20" x14ac:dyDescent="0.2">
      <c r="C41" s="19"/>
      <c r="D41" s="63"/>
      <c r="E41" s="105" t="s">
        <v>26</v>
      </c>
      <c r="F41" s="105"/>
      <c r="G41" s="105"/>
      <c r="H41" s="106"/>
      <c r="I41" s="107"/>
      <c r="J41" s="463">
        <v>2171</v>
      </c>
      <c r="K41" s="463">
        <v>2247</v>
      </c>
      <c r="L41" s="463">
        <v>2285</v>
      </c>
      <c r="M41" s="463">
        <v>2303</v>
      </c>
      <c r="N41" s="463">
        <v>2324</v>
      </c>
      <c r="O41" s="463">
        <v>2387</v>
      </c>
      <c r="P41" s="463">
        <v>2430</v>
      </c>
      <c r="Q41" s="462">
        <v>2444</v>
      </c>
      <c r="R41" s="462">
        <v>2441</v>
      </c>
      <c r="S41" s="462">
        <v>2486</v>
      </c>
      <c r="T41" s="464">
        <v>2483</v>
      </c>
    </row>
    <row r="42" spans="3:20" x14ac:dyDescent="0.2">
      <c r="C42" s="19"/>
      <c r="D42" s="62"/>
      <c r="E42" s="511" t="s">
        <v>18</v>
      </c>
      <c r="F42" s="264" t="s">
        <v>202</v>
      </c>
      <c r="G42" s="58"/>
      <c r="H42" s="59"/>
      <c r="I42" s="60"/>
      <c r="J42" s="249">
        <v>1735</v>
      </c>
      <c r="K42" s="249">
        <v>1763</v>
      </c>
      <c r="L42" s="249">
        <v>1773</v>
      </c>
      <c r="M42" s="249">
        <v>1785</v>
      </c>
      <c r="N42" s="249">
        <v>1795</v>
      </c>
      <c r="O42" s="249">
        <v>1829</v>
      </c>
      <c r="P42" s="249">
        <v>1845</v>
      </c>
      <c r="Q42" s="61">
        <v>1866</v>
      </c>
      <c r="R42" s="61">
        <v>1864</v>
      </c>
      <c r="S42" s="61">
        <v>1898</v>
      </c>
      <c r="T42" s="351">
        <v>1902</v>
      </c>
    </row>
    <row r="43" spans="3:20" x14ac:dyDescent="0.2">
      <c r="C43" s="19"/>
      <c r="D43" s="36"/>
      <c r="E43" s="512"/>
      <c r="F43" s="514" t="s">
        <v>18</v>
      </c>
      <c r="G43" s="32" t="s">
        <v>19</v>
      </c>
      <c r="H43" s="33"/>
      <c r="I43" s="34"/>
      <c r="J43" s="86">
        <v>36</v>
      </c>
      <c r="K43" s="86">
        <v>44</v>
      </c>
      <c r="L43" s="86">
        <v>43</v>
      </c>
      <c r="M43" s="86">
        <v>47</v>
      </c>
      <c r="N43" s="86">
        <v>50</v>
      </c>
      <c r="O43" s="86">
        <v>47</v>
      </c>
      <c r="P43" s="86">
        <v>43</v>
      </c>
      <c r="Q43" s="30">
        <v>51</v>
      </c>
      <c r="R43" s="30">
        <v>53</v>
      </c>
      <c r="S43" s="30">
        <v>52</v>
      </c>
      <c r="T43" s="362">
        <v>53</v>
      </c>
    </row>
    <row r="44" spans="3:20" x14ac:dyDescent="0.2">
      <c r="C44" s="19"/>
      <c r="D44" s="36"/>
      <c r="E44" s="512"/>
      <c r="F44" s="514"/>
      <c r="G44" s="38" t="s">
        <v>20</v>
      </c>
      <c r="H44" s="39"/>
      <c r="I44" s="40"/>
      <c r="J44" s="250">
        <v>0</v>
      </c>
      <c r="K44" s="250">
        <v>0</v>
      </c>
      <c r="L44" s="250">
        <v>0</v>
      </c>
      <c r="M44" s="250">
        <v>0</v>
      </c>
      <c r="N44" s="250">
        <v>0</v>
      </c>
      <c r="O44" s="250">
        <v>0</v>
      </c>
      <c r="P44" s="250">
        <v>0</v>
      </c>
      <c r="Q44" s="35">
        <v>0</v>
      </c>
      <c r="R44" s="35">
        <v>0</v>
      </c>
      <c r="S44" s="35">
        <v>0</v>
      </c>
      <c r="T44" s="353">
        <v>0</v>
      </c>
    </row>
    <row r="45" spans="3:20" x14ac:dyDescent="0.2">
      <c r="C45" s="19"/>
      <c r="D45" s="36"/>
      <c r="E45" s="512"/>
      <c r="F45" s="514"/>
      <c r="G45" s="71" t="s">
        <v>36</v>
      </c>
      <c r="H45" s="39"/>
      <c r="I45" s="40"/>
      <c r="J45" s="251">
        <v>1699</v>
      </c>
      <c r="K45" s="251">
        <v>1719</v>
      </c>
      <c r="L45" s="251">
        <v>1730</v>
      </c>
      <c r="M45" s="251">
        <v>1738</v>
      </c>
      <c r="N45" s="251">
        <v>1745</v>
      </c>
      <c r="O45" s="251">
        <v>1782</v>
      </c>
      <c r="P45" s="251">
        <v>1802</v>
      </c>
      <c r="Q45" s="160">
        <v>1815</v>
      </c>
      <c r="R45" s="160">
        <v>1811</v>
      </c>
      <c r="S45" s="160">
        <v>1846</v>
      </c>
      <c r="T45" s="354">
        <v>1849</v>
      </c>
    </row>
    <row r="46" spans="3:20" x14ac:dyDescent="0.2">
      <c r="C46" s="19"/>
      <c r="D46" s="36"/>
      <c r="E46" s="512"/>
      <c r="F46" s="514"/>
      <c r="G46" s="32" t="s">
        <v>21</v>
      </c>
      <c r="H46" s="33"/>
      <c r="I46" s="34"/>
      <c r="J46" s="262">
        <v>0</v>
      </c>
      <c r="K46" s="262">
        <v>0</v>
      </c>
      <c r="L46" s="262">
        <v>0</v>
      </c>
      <c r="M46" s="262">
        <v>0</v>
      </c>
      <c r="N46" s="262">
        <v>0</v>
      </c>
      <c r="O46" s="262">
        <v>0</v>
      </c>
      <c r="P46" s="262">
        <v>0</v>
      </c>
      <c r="Q46" s="67">
        <v>0</v>
      </c>
      <c r="R46" s="67">
        <v>0</v>
      </c>
      <c r="S46" s="67">
        <v>0</v>
      </c>
      <c r="T46" s="363">
        <v>0</v>
      </c>
    </row>
    <row r="47" spans="3:20" x14ac:dyDescent="0.2">
      <c r="C47" s="19"/>
      <c r="D47" s="36"/>
      <c r="E47" s="512"/>
      <c r="F47" s="264" t="s">
        <v>203</v>
      </c>
      <c r="G47" s="58"/>
      <c r="H47" s="59"/>
      <c r="I47" s="60"/>
      <c r="J47" s="162">
        <v>436</v>
      </c>
      <c r="K47" s="162">
        <v>484</v>
      </c>
      <c r="L47" s="162">
        <v>512</v>
      </c>
      <c r="M47" s="162">
        <v>518</v>
      </c>
      <c r="N47" s="162">
        <v>529</v>
      </c>
      <c r="O47" s="162">
        <v>558</v>
      </c>
      <c r="P47" s="162">
        <v>585</v>
      </c>
      <c r="Q47" s="72">
        <v>578</v>
      </c>
      <c r="R47" s="72">
        <v>577</v>
      </c>
      <c r="S47" s="72">
        <v>588</v>
      </c>
      <c r="T47" s="352">
        <v>581</v>
      </c>
    </row>
    <row r="48" spans="3:20" x14ac:dyDescent="0.2">
      <c r="C48" s="19"/>
      <c r="D48" s="36"/>
      <c r="E48" s="512"/>
      <c r="F48" s="514" t="s">
        <v>18</v>
      </c>
      <c r="G48" s="32" t="s">
        <v>187</v>
      </c>
      <c r="H48" s="33"/>
      <c r="I48" s="34"/>
      <c r="J48" s="86">
        <v>288</v>
      </c>
      <c r="K48" s="86">
        <v>316</v>
      </c>
      <c r="L48" s="86">
        <v>338</v>
      </c>
      <c r="M48" s="86">
        <v>345</v>
      </c>
      <c r="N48" s="86">
        <v>365</v>
      </c>
      <c r="O48" s="86">
        <v>394</v>
      </c>
      <c r="P48" s="86">
        <v>407</v>
      </c>
      <c r="Q48" s="30">
        <v>406</v>
      </c>
      <c r="R48" s="30">
        <v>405</v>
      </c>
      <c r="S48" s="30">
        <v>417</v>
      </c>
      <c r="T48" s="362">
        <v>402</v>
      </c>
    </row>
    <row r="49" spans="3:20" ht="13.5" thickBot="1" x14ac:dyDescent="0.25">
      <c r="C49" s="19"/>
      <c r="D49" s="41"/>
      <c r="E49" s="513"/>
      <c r="F49" s="515"/>
      <c r="G49" s="135" t="s">
        <v>29</v>
      </c>
      <c r="H49" s="136"/>
      <c r="I49" s="137"/>
      <c r="J49" s="91">
        <v>148</v>
      </c>
      <c r="K49" s="91">
        <v>168</v>
      </c>
      <c r="L49" s="91">
        <v>174</v>
      </c>
      <c r="M49" s="91">
        <v>173</v>
      </c>
      <c r="N49" s="91">
        <v>164</v>
      </c>
      <c r="O49" s="91">
        <v>164</v>
      </c>
      <c r="P49" s="91">
        <v>178</v>
      </c>
      <c r="Q49" s="42">
        <v>172</v>
      </c>
      <c r="R49" s="42">
        <v>172</v>
      </c>
      <c r="S49" s="42">
        <v>171</v>
      </c>
      <c r="T49" s="355">
        <v>179</v>
      </c>
    </row>
    <row r="50" spans="3:20" x14ac:dyDescent="0.2">
      <c r="C50" s="19"/>
      <c r="D50" s="63"/>
      <c r="E50" s="105" t="s">
        <v>66</v>
      </c>
      <c r="F50" s="105"/>
      <c r="G50" s="105"/>
      <c r="H50" s="106"/>
      <c r="I50" s="107"/>
      <c r="J50" s="463">
        <v>381</v>
      </c>
      <c r="K50" s="463">
        <v>422</v>
      </c>
      <c r="L50" s="463">
        <v>406</v>
      </c>
      <c r="M50" s="463">
        <v>418</v>
      </c>
      <c r="N50" s="463">
        <v>388</v>
      </c>
      <c r="O50" s="463">
        <v>425</v>
      </c>
      <c r="P50" s="463">
        <v>444</v>
      </c>
      <c r="Q50" s="462">
        <v>429</v>
      </c>
      <c r="R50" s="462">
        <v>388</v>
      </c>
      <c r="S50" s="462">
        <v>444</v>
      </c>
      <c r="T50" s="464">
        <v>400</v>
      </c>
    </row>
    <row r="51" spans="3:20" x14ac:dyDescent="0.2">
      <c r="C51" s="19"/>
      <c r="D51" s="62"/>
      <c r="E51" s="511" t="s">
        <v>18</v>
      </c>
      <c r="F51" s="264" t="s">
        <v>202</v>
      </c>
      <c r="G51" s="58"/>
      <c r="H51" s="59"/>
      <c r="I51" s="60"/>
      <c r="J51" s="249">
        <v>291</v>
      </c>
      <c r="K51" s="249">
        <v>323</v>
      </c>
      <c r="L51" s="249">
        <v>327</v>
      </c>
      <c r="M51" s="249">
        <v>337</v>
      </c>
      <c r="N51" s="249">
        <v>306</v>
      </c>
      <c r="O51" s="249">
        <v>324</v>
      </c>
      <c r="P51" s="249">
        <v>324</v>
      </c>
      <c r="Q51" s="61">
        <v>333</v>
      </c>
      <c r="R51" s="61">
        <v>294</v>
      </c>
      <c r="S51" s="61">
        <v>337</v>
      </c>
      <c r="T51" s="351">
        <v>318</v>
      </c>
    </row>
    <row r="52" spans="3:20" x14ac:dyDescent="0.2">
      <c r="C52" s="19"/>
      <c r="D52" s="36"/>
      <c r="E52" s="512"/>
      <c r="F52" s="514" t="s">
        <v>18</v>
      </c>
      <c r="G52" s="32" t="s">
        <v>19</v>
      </c>
      <c r="H52" s="33"/>
      <c r="I52" s="34"/>
      <c r="J52" s="86">
        <v>3</v>
      </c>
      <c r="K52" s="86">
        <v>14</v>
      </c>
      <c r="L52" s="86">
        <v>5</v>
      </c>
      <c r="M52" s="86">
        <v>13</v>
      </c>
      <c r="N52" s="86">
        <v>11</v>
      </c>
      <c r="O52" s="86">
        <v>4</v>
      </c>
      <c r="P52" s="86">
        <v>3</v>
      </c>
      <c r="Q52" s="30">
        <v>12</v>
      </c>
      <c r="R52" s="30">
        <v>12</v>
      </c>
      <c r="S52" s="30">
        <v>5</v>
      </c>
      <c r="T52" s="362">
        <v>9</v>
      </c>
    </row>
    <row r="53" spans="3:20" x14ac:dyDescent="0.2">
      <c r="C53" s="19"/>
      <c r="D53" s="36"/>
      <c r="E53" s="512"/>
      <c r="F53" s="514"/>
      <c r="G53" s="38" t="s">
        <v>20</v>
      </c>
      <c r="H53" s="39"/>
      <c r="I53" s="40"/>
      <c r="J53" s="250">
        <v>0</v>
      </c>
      <c r="K53" s="250">
        <v>0</v>
      </c>
      <c r="L53" s="250">
        <v>0</v>
      </c>
      <c r="M53" s="250">
        <v>0</v>
      </c>
      <c r="N53" s="250">
        <v>0</v>
      </c>
      <c r="O53" s="250">
        <v>0</v>
      </c>
      <c r="P53" s="250">
        <v>0</v>
      </c>
      <c r="Q53" s="35">
        <v>0</v>
      </c>
      <c r="R53" s="35">
        <v>0</v>
      </c>
      <c r="S53" s="35">
        <v>0</v>
      </c>
      <c r="T53" s="353">
        <v>0</v>
      </c>
    </row>
    <row r="54" spans="3:20" x14ac:dyDescent="0.2">
      <c r="C54" s="19"/>
      <c r="D54" s="36"/>
      <c r="E54" s="512"/>
      <c r="F54" s="514"/>
      <c r="G54" s="71" t="s">
        <v>36</v>
      </c>
      <c r="H54" s="39"/>
      <c r="I54" s="40"/>
      <c r="J54" s="251">
        <v>288</v>
      </c>
      <c r="K54" s="251">
        <v>309</v>
      </c>
      <c r="L54" s="251">
        <v>322</v>
      </c>
      <c r="M54" s="251">
        <v>324</v>
      </c>
      <c r="N54" s="251">
        <v>295</v>
      </c>
      <c r="O54" s="251">
        <v>320</v>
      </c>
      <c r="P54" s="251">
        <v>321</v>
      </c>
      <c r="Q54" s="160">
        <v>321</v>
      </c>
      <c r="R54" s="160">
        <v>282</v>
      </c>
      <c r="S54" s="160">
        <v>332</v>
      </c>
      <c r="T54" s="354">
        <v>309</v>
      </c>
    </row>
    <row r="55" spans="3:20" x14ac:dyDescent="0.2">
      <c r="C55" s="19"/>
      <c r="D55" s="36"/>
      <c r="E55" s="512"/>
      <c r="F55" s="514"/>
      <c r="G55" s="32" t="s">
        <v>21</v>
      </c>
      <c r="H55" s="33"/>
      <c r="I55" s="34"/>
      <c r="J55" s="262">
        <v>0</v>
      </c>
      <c r="K55" s="262">
        <v>0</v>
      </c>
      <c r="L55" s="262">
        <v>0</v>
      </c>
      <c r="M55" s="262">
        <v>0</v>
      </c>
      <c r="N55" s="262">
        <v>0</v>
      </c>
      <c r="O55" s="262">
        <v>0</v>
      </c>
      <c r="P55" s="262">
        <v>0</v>
      </c>
      <c r="Q55" s="67">
        <v>0</v>
      </c>
      <c r="R55" s="67">
        <v>0</v>
      </c>
      <c r="S55" s="67">
        <v>0</v>
      </c>
      <c r="T55" s="363">
        <v>0</v>
      </c>
    </row>
    <row r="56" spans="3:20" x14ac:dyDescent="0.2">
      <c r="C56" s="19"/>
      <c r="D56" s="36"/>
      <c r="E56" s="512"/>
      <c r="F56" s="264" t="s">
        <v>203</v>
      </c>
      <c r="G56" s="58"/>
      <c r="H56" s="59"/>
      <c r="I56" s="60"/>
      <c r="J56" s="162">
        <v>90</v>
      </c>
      <c r="K56" s="162">
        <v>99</v>
      </c>
      <c r="L56" s="162">
        <v>79</v>
      </c>
      <c r="M56" s="162">
        <v>81</v>
      </c>
      <c r="N56" s="162">
        <v>82</v>
      </c>
      <c r="O56" s="162">
        <v>101</v>
      </c>
      <c r="P56" s="162">
        <v>120</v>
      </c>
      <c r="Q56" s="72">
        <v>96</v>
      </c>
      <c r="R56" s="72">
        <v>94</v>
      </c>
      <c r="S56" s="72">
        <v>107</v>
      </c>
      <c r="T56" s="352">
        <v>82</v>
      </c>
    </row>
    <row r="57" spans="3:20" x14ac:dyDescent="0.2">
      <c r="C57" s="19"/>
      <c r="D57" s="36"/>
      <c r="E57" s="512"/>
      <c r="F57" s="514" t="s">
        <v>18</v>
      </c>
      <c r="G57" s="32" t="s">
        <v>187</v>
      </c>
      <c r="H57" s="33"/>
      <c r="I57" s="34"/>
      <c r="J57" s="86">
        <v>55</v>
      </c>
      <c r="K57" s="86">
        <v>58</v>
      </c>
      <c r="L57" s="86">
        <v>47</v>
      </c>
      <c r="M57" s="86">
        <v>52</v>
      </c>
      <c r="N57" s="86">
        <v>55</v>
      </c>
      <c r="O57" s="86">
        <v>66</v>
      </c>
      <c r="P57" s="86">
        <v>78</v>
      </c>
      <c r="Q57" s="30">
        <v>69</v>
      </c>
      <c r="R57" s="30">
        <v>64</v>
      </c>
      <c r="S57" s="30">
        <v>70</v>
      </c>
      <c r="T57" s="362">
        <v>45</v>
      </c>
    </row>
    <row r="58" spans="3:20" ht="13.5" thickBot="1" x14ac:dyDescent="0.25">
      <c r="C58" s="19"/>
      <c r="D58" s="41"/>
      <c r="E58" s="513"/>
      <c r="F58" s="515"/>
      <c r="G58" s="135" t="s">
        <v>29</v>
      </c>
      <c r="H58" s="136"/>
      <c r="I58" s="137"/>
      <c r="J58" s="91">
        <v>35</v>
      </c>
      <c r="K58" s="91">
        <v>41</v>
      </c>
      <c r="L58" s="91">
        <v>32</v>
      </c>
      <c r="M58" s="91">
        <v>29</v>
      </c>
      <c r="N58" s="91">
        <v>27</v>
      </c>
      <c r="O58" s="91">
        <v>35</v>
      </c>
      <c r="P58" s="91">
        <v>42</v>
      </c>
      <c r="Q58" s="42">
        <v>27</v>
      </c>
      <c r="R58" s="42">
        <v>30</v>
      </c>
      <c r="S58" s="42">
        <v>37</v>
      </c>
      <c r="T58" s="355">
        <v>37</v>
      </c>
    </row>
    <row r="59" spans="3:20" x14ac:dyDescent="0.2">
      <c r="C59" s="19"/>
      <c r="D59" s="63"/>
      <c r="E59" s="105" t="s">
        <v>206</v>
      </c>
      <c r="F59" s="105"/>
      <c r="G59" s="105"/>
      <c r="H59" s="106"/>
      <c r="I59" s="107"/>
      <c r="J59" s="463">
        <v>237</v>
      </c>
      <c r="K59" s="463">
        <v>262</v>
      </c>
      <c r="L59" s="463">
        <v>246</v>
      </c>
      <c r="M59" s="463">
        <v>245</v>
      </c>
      <c r="N59" s="463">
        <v>221</v>
      </c>
      <c r="O59" s="463">
        <v>235</v>
      </c>
      <c r="P59" s="463">
        <v>231</v>
      </c>
      <c r="Q59" s="462">
        <v>238</v>
      </c>
      <c r="R59" s="462">
        <v>239</v>
      </c>
      <c r="S59" s="462">
        <v>255</v>
      </c>
      <c r="T59" s="464" t="s">
        <v>46</v>
      </c>
    </row>
    <row r="60" spans="3:20" x14ac:dyDescent="0.2">
      <c r="C60" s="19"/>
      <c r="D60" s="36"/>
      <c r="E60" s="541" t="s">
        <v>18</v>
      </c>
      <c r="F60" s="458" t="s">
        <v>202</v>
      </c>
      <c r="G60" s="459"/>
      <c r="H60" s="460"/>
      <c r="I60" s="461"/>
      <c r="J60" s="337">
        <v>215</v>
      </c>
      <c r="K60" s="337">
        <v>229</v>
      </c>
      <c r="L60" s="337">
        <v>207</v>
      </c>
      <c r="M60" s="337">
        <v>207</v>
      </c>
      <c r="N60" s="337">
        <v>175</v>
      </c>
      <c r="O60" s="337">
        <v>189</v>
      </c>
      <c r="P60" s="337">
        <v>187</v>
      </c>
      <c r="Q60" s="336">
        <v>209</v>
      </c>
      <c r="R60" s="336">
        <v>207</v>
      </c>
      <c r="S60" s="336">
        <v>199</v>
      </c>
      <c r="T60" s="361" t="s">
        <v>46</v>
      </c>
    </row>
    <row r="61" spans="3:20" x14ac:dyDescent="0.2">
      <c r="C61" s="19"/>
      <c r="D61" s="36"/>
      <c r="E61" s="512"/>
      <c r="F61" s="514" t="s">
        <v>18</v>
      </c>
      <c r="G61" s="32" t="s">
        <v>19</v>
      </c>
      <c r="H61" s="33"/>
      <c r="I61" s="34"/>
      <c r="J61" s="86">
        <v>5</v>
      </c>
      <c r="K61" s="86">
        <v>4</v>
      </c>
      <c r="L61" s="86">
        <v>5</v>
      </c>
      <c r="M61" s="86">
        <v>4</v>
      </c>
      <c r="N61" s="86">
        <v>0</v>
      </c>
      <c r="O61" s="86">
        <v>3</v>
      </c>
      <c r="P61" s="86">
        <v>5</v>
      </c>
      <c r="Q61" s="30">
        <v>7</v>
      </c>
      <c r="R61" s="30">
        <v>6</v>
      </c>
      <c r="S61" s="30">
        <v>6</v>
      </c>
      <c r="T61" s="362" t="s">
        <v>46</v>
      </c>
    </row>
    <row r="62" spans="3:20" x14ac:dyDescent="0.2">
      <c r="C62" s="19"/>
      <c r="D62" s="36"/>
      <c r="E62" s="512"/>
      <c r="F62" s="514"/>
      <c r="G62" s="38" t="s">
        <v>20</v>
      </c>
      <c r="H62" s="39"/>
      <c r="I62" s="40"/>
      <c r="J62" s="250">
        <v>0</v>
      </c>
      <c r="K62" s="250">
        <v>0</v>
      </c>
      <c r="L62" s="250">
        <v>0</v>
      </c>
      <c r="M62" s="250">
        <v>0</v>
      </c>
      <c r="N62" s="250">
        <v>0</v>
      </c>
      <c r="O62" s="250">
        <v>0</v>
      </c>
      <c r="P62" s="250">
        <v>0</v>
      </c>
      <c r="Q62" s="35">
        <v>0</v>
      </c>
      <c r="R62" s="35">
        <v>0</v>
      </c>
      <c r="S62" s="35">
        <v>0</v>
      </c>
      <c r="T62" s="353" t="s">
        <v>46</v>
      </c>
    </row>
    <row r="63" spans="3:20" x14ac:dyDescent="0.2">
      <c r="C63" s="19"/>
      <c r="D63" s="36"/>
      <c r="E63" s="512"/>
      <c r="F63" s="514"/>
      <c r="G63" s="71" t="s">
        <v>36</v>
      </c>
      <c r="H63" s="39"/>
      <c r="I63" s="40"/>
      <c r="J63" s="251">
        <v>210</v>
      </c>
      <c r="K63" s="251">
        <v>225</v>
      </c>
      <c r="L63" s="251">
        <v>202</v>
      </c>
      <c r="M63" s="251">
        <v>203</v>
      </c>
      <c r="N63" s="251">
        <v>175</v>
      </c>
      <c r="O63" s="251">
        <v>186</v>
      </c>
      <c r="P63" s="251">
        <v>182</v>
      </c>
      <c r="Q63" s="160">
        <v>202</v>
      </c>
      <c r="R63" s="160">
        <v>201</v>
      </c>
      <c r="S63" s="160">
        <v>193</v>
      </c>
      <c r="T63" s="354" t="s">
        <v>46</v>
      </c>
    </row>
    <row r="64" spans="3:20" x14ac:dyDescent="0.2">
      <c r="C64" s="19"/>
      <c r="D64" s="36"/>
      <c r="E64" s="512"/>
      <c r="F64" s="514"/>
      <c r="G64" s="32" t="s">
        <v>21</v>
      </c>
      <c r="H64" s="33"/>
      <c r="I64" s="34"/>
      <c r="J64" s="262">
        <v>0</v>
      </c>
      <c r="K64" s="262">
        <v>0</v>
      </c>
      <c r="L64" s="262">
        <v>0</v>
      </c>
      <c r="M64" s="262">
        <v>0</v>
      </c>
      <c r="N64" s="262">
        <v>0</v>
      </c>
      <c r="O64" s="262">
        <v>0</v>
      </c>
      <c r="P64" s="262">
        <v>0</v>
      </c>
      <c r="Q64" s="67">
        <v>0</v>
      </c>
      <c r="R64" s="67">
        <v>0</v>
      </c>
      <c r="S64" s="67">
        <v>0</v>
      </c>
      <c r="T64" s="363" t="s">
        <v>46</v>
      </c>
    </row>
    <row r="65" spans="3:20" x14ac:dyDescent="0.2">
      <c r="C65" s="19"/>
      <c r="D65" s="36"/>
      <c r="E65" s="512"/>
      <c r="F65" s="264" t="s">
        <v>203</v>
      </c>
      <c r="G65" s="58"/>
      <c r="H65" s="59"/>
      <c r="I65" s="60"/>
      <c r="J65" s="162">
        <v>22</v>
      </c>
      <c r="K65" s="162">
        <v>33</v>
      </c>
      <c r="L65" s="162">
        <v>39</v>
      </c>
      <c r="M65" s="162">
        <v>38</v>
      </c>
      <c r="N65" s="162">
        <v>46</v>
      </c>
      <c r="O65" s="162">
        <v>46</v>
      </c>
      <c r="P65" s="162">
        <v>44</v>
      </c>
      <c r="Q65" s="72">
        <v>29</v>
      </c>
      <c r="R65" s="72">
        <v>32</v>
      </c>
      <c r="S65" s="72">
        <v>56</v>
      </c>
      <c r="T65" s="363" t="s">
        <v>46</v>
      </c>
    </row>
    <row r="66" spans="3:20" x14ac:dyDescent="0.2">
      <c r="C66" s="19"/>
      <c r="D66" s="36"/>
      <c r="E66" s="512"/>
      <c r="F66" s="514" t="s">
        <v>18</v>
      </c>
      <c r="G66" s="32" t="s">
        <v>187</v>
      </c>
      <c r="H66" s="33"/>
      <c r="I66" s="34"/>
      <c r="J66" s="86">
        <v>10</v>
      </c>
      <c r="K66" s="86">
        <v>26</v>
      </c>
      <c r="L66" s="86">
        <v>25</v>
      </c>
      <c r="M66" s="86">
        <v>22</v>
      </c>
      <c r="N66" s="86">
        <v>25</v>
      </c>
      <c r="O66" s="86">
        <v>32</v>
      </c>
      <c r="P66" s="86">
        <v>25</v>
      </c>
      <c r="Q66" s="30">
        <v>17</v>
      </c>
      <c r="R66" s="30">
        <v>20</v>
      </c>
      <c r="S66" s="30">
        <v>38</v>
      </c>
      <c r="T66" s="362" t="s">
        <v>46</v>
      </c>
    </row>
    <row r="67" spans="3:20" ht="13.5" thickBot="1" x14ac:dyDescent="0.25">
      <c r="C67" s="19"/>
      <c r="D67" s="41"/>
      <c r="E67" s="513"/>
      <c r="F67" s="515"/>
      <c r="G67" s="135" t="s">
        <v>29</v>
      </c>
      <c r="H67" s="136"/>
      <c r="I67" s="137"/>
      <c r="J67" s="251">
        <v>12</v>
      </c>
      <c r="K67" s="251">
        <v>7</v>
      </c>
      <c r="L67" s="251">
        <v>14</v>
      </c>
      <c r="M67" s="251">
        <v>16</v>
      </c>
      <c r="N67" s="251">
        <v>21</v>
      </c>
      <c r="O67" s="251">
        <v>14</v>
      </c>
      <c r="P67" s="251">
        <v>19</v>
      </c>
      <c r="Q67" s="160">
        <v>12</v>
      </c>
      <c r="R67" s="42">
        <v>12</v>
      </c>
      <c r="S67" s="42">
        <v>18</v>
      </c>
      <c r="T67" s="354" t="s">
        <v>46</v>
      </c>
    </row>
    <row r="68" spans="3:20" ht="13.5" x14ac:dyDescent="0.25">
      <c r="D68" s="54" t="s">
        <v>43</v>
      </c>
      <c r="E68" s="55"/>
      <c r="F68" s="55"/>
      <c r="G68" s="55"/>
      <c r="H68" s="55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43" t="s">
        <v>180</v>
      </c>
    </row>
    <row r="69" spans="3:20" ht="12" hidden="1" customHeight="1" x14ac:dyDescent="0.2">
      <c r="D69" s="44" t="s">
        <v>25</v>
      </c>
      <c r="E69" s="540" t="s">
        <v>68</v>
      </c>
      <c r="F69" s="540"/>
      <c r="G69" s="540"/>
      <c r="H69" s="540"/>
      <c r="I69" s="540"/>
      <c r="J69" s="540"/>
      <c r="K69" s="540"/>
      <c r="L69" s="540"/>
      <c r="M69" s="540"/>
      <c r="N69" s="540"/>
      <c r="O69" s="540"/>
      <c r="P69" s="540"/>
      <c r="Q69" s="540"/>
      <c r="R69" s="540"/>
      <c r="S69" s="540"/>
      <c r="T69" s="540"/>
    </row>
    <row r="70" spans="3:20" x14ac:dyDescent="0.2">
      <c r="D70" s="285"/>
      <c r="E70" s="457" t="s">
        <v>204</v>
      </c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</row>
  </sheetData>
  <mergeCells count="31">
    <mergeCell ref="E60:E67"/>
    <mergeCell ref="F61:F64"/>
    <mergeCell ref="F66:F67"/>
    <mergeCell ref="R7:R10"/>
    <mergeCell ref="E42:E49"/>
    <mergeCell ref="F43:F46"/>
    <mergeCell ref="F48:F49"/>
    <mergeCell ref="E51:E58"/>
    <mergeCell ref="F52:F55"/>
    <mergeCell ref="F57:F58"/>
    <mergeCell ref="E32:E39"/>
    <mergeCell ref="F33:F36"/>
    <mergeCell ref="F38:F39"/>
    <mergeCell ref="P7:P10"/>
    <mergeCell ref="K7:K10"/>
    <mergeCell ref="E69:T69"/>
    <mergeCell ref="M7:M10"/>
    <mergeCell ref="O7:O10"/>
    <mergeCell ref="E23:E30"/>
    <mergeCell ref="F24:F27"/>
    <mergeCell ref="F29:F30"/>
    <mergeCell ref="Q7:Q10"/>
    <mergeCell ref="T7:T10"/>
    <mergeCell ref="N7:N10"/>
    <mergeCell ref="D7:I11"/>
    <mergeCell ref="L7:L10"/>
    <mergeCell ref="J7:J10"/>
    <mergeCell ref="E14:E21"/>
    <mergeCell ref="F15:F18"/>
    <mergeCell ref="F20:F21"/>
    <mergeCell ref="S7:S10"/>
  </mergeCells>
  <phoneticPr fontId="0" type="noConversion"/>
  <conditionalFormatting sqref="D6">
    <cfRule type="cellIs" dxfId="2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B1:AF4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0.5703125" style="46" customWidth="1"/>
    <col min="5" max="5" width="2" style="46" customWidth="1"/>
    <col min="6" max="6" width="2.140625" style="46" customWidth="1"/>
    <col min="7" max="7" width="14.7109375" style="46" customWidth="1"/>
    <col min="8" max="8" width="4" style="46" customWidth="1"/>
    <col min="9" max="9" width="3.28515625" style="46" customWidth="1"/>
    <col min="10" max="20" width="8.140625" style="46" customWidth="1"/>
    <col min="21" max="29" width="10.28515625" style="46" customWidth="1"/>
    <col min="30" max="16384" width="9.140625" style="46"/>
  </cols>
  <sheetData>
    <row r="1" spans="2:32" hidden="1" x14ac:dyDescent="0.2"/>
    <row r="2" spans="2:32" hidden="1" x14ac:dyDescent="0.2"/>
    <row r="3" spans="2:32" ht="9" customHeight="1" x14ac:dyDescent="0.2">
      <c r="C3" s="45"/>
    </row>
    <row r="4" spans="2:32" s="47" customFormat="1" ht="15.75" x14ac:dyDescent="0.2">
      <c r="D4" s="15" t="s">
        <v>127</v>
      </c>
      <c r="E4" s="48"/>
      <c r="F4" s="48"/>
      <c r="G4" s="48"/>
      <c r="H4" s="15" t="s">
        <v>137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32" s="47" customFormat="1" ht="15.75" x14ac:dyDescent="0.2">
      <c r="B5" s="239">
        <v>0</v>
      </c>
      <c r="D5" s="73" t="s">
        <v>217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32" s="50" customFormat="1" ht="21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</row>
    <row r="7" spans="2:32" ht="6" customHeight="1" x14ac:dyDescent="0.2">
      <c r="C7" s="19"/>
      <c r="D7" s="516" t="s">
        <v>31</v>
      </c>
      <c r="E7" s="517"/>
      <c r="F7" s="517"/>
      <c r="G7" s="517"/>
      <c r="H7" s="517"/>
      <c r="I7" s="518"/>
      <c r="J7" s="527" t="s">
        <v>179</v>
      </c>
      <c r="K7" s="527" t="s">
        <v>183</v>
      </c>
      <c r="L7" s="527" t="s">
        <v>186</v>
      </c>
      <c r="M7" s="527" t="s">
        <v>188</v>
      </c>
      <c r="N7" s="527" t="s">
        <v>189</v>
      </c>
      <c r="O7" s="527" t="s">
        <v>190</v>
      </c>
      <c r="P7" s="527" t="s">
        <v>193</v>
      </c>
      <c r="Q7" s="527" t="s">
        <v>195</v>
      </c>
      <c r="R7" s="527" t="s">
        <v>196</v>
      </c>
      <c r="S7" s="527" t="s">
        <v>205</v>
      </c>
      <c r="T7" s="525" t="s">
        <v>214</v>
      </c>
    </row>
    <row r="8" spans="2:32" ht="6" customHeight="1" x14ac:dyDescent="0.2">
      <c r="C8" s="19"/>
      <c r="D8" s="519"/>
      <c r="E8" s="520"/>
      <c r="F8" s="520"/>
      <c r="G8" s="520"/>
      <c r="H8" s="520"/>
      <c r="I8" s="521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6"/>
    </row>
    <row r="9" spans="2:32" ht="6" customHeight="1" x14ac:dyDescent="0.2">
      <c r="C9" s="19"/>
      <c r="D9" s="519"/>
      <c r="E9" s="520"/>
      <c r="F9" s="520"/>
      <c r="G9" s="520"/>
      <c r="H9" s="520"/>
      <c r="I9" s="521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6"/>
    </row>
    <row r="10" spans="2:32" ht="6" customHeight="1" x14ac:dyDescent="0.2">
      <c r="C10" s="19"/>
      <c r="D10" s="519"/>
      <c r="E10" s="520"/>
      <c r="F10" s="520"/>
      <c r="G10" s="520"/>
      <c r="H10" s="520"/>
      <c r="I10" s="521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6"/>
    </row>
    <row r="11" spans="2:32" ht="15" customHeight="1" thickBot="1" x14ac:dyDescent="0.25">
      <c r="C11" s="19"/>
      <c r="D11" s="522"/>
      <c r="E11" s="523"/>
      <c r="F11" s="523"/>
      <c r="G11" s="523"/>
      <c r="H11" s="523"/>
      <c r="I11" s="524"/>
      <c r="J11" s="18"/>
      <c r="K11" s="18"/>
      <c r="L11" s="95"/>
      <c r="M11" s="95"/>
      <c r="N11" s="95"/>
      <c r="O11" s="95"/>
      <c r="P11" s="95"/>
      <c r="Q11" s="18"/>
      <c r="R11" s="18"/>
      <c r="S11" s="18"/>
      <c r="T11" s="349"/>
    </row>
    <row r="12" spans="2:32" ht="13.5" thickTop="1" x14ac:dyDescent="0.2">
      <c r="C12" s="19"/>
      <c r="D12" s="56"/>
      <c r="E12" s="21" t="s">
        <v>28</v>
      </c>
      <c r="F12" s="21"/>
      <c r="G12" s="21"/>
      <c r="H12" s="23"/>
      <c r="I12" s="24"/>
      <c r="J12" s="25">
        <v>3311</v>
      </c>
      <c r="K12" s="25">
        <v>3395</v>
      </c>
      <c r="L12" s="248">
        <v>3418</v>
      </c>
      <c r="M12" s="248">
        <v>3464</v>
      </c>
      <c r="N12" s="248">
        <v>3423</v>
      </c>
      <c r="O12" s="248">
        <v>3500</v>
      </c>
      <c r="P12" s="248">
        <v>3495</v>
      </c>
      <c r="Q12" s="25">
        <v>3569</v>
      </c>
      <c r="R12" s="25">
        <v>3612</v>
      </c>
      <c r="S12" s="25">
        <v>3686</v>
      </c>
      <c r="T12" s="350">
        <v>3676</v>
      </c>
      <c r="AA12" s="161"/>
      <c r="AB12" s="161"/>
      <c r="AC12" s="161"/>
      <c r="AD12" s="161"/>
      <c r="AE12" s="161"/>
      <c r="AF12" s="161"/>
    </row>
    <row r="13" spans="2:32" x14ac:dyDescent="0.2">
      <c r="C13" s="19"/>
      <c r="D13" s="36"/>
      <c r="E13" s="544" t="s">
        <v>18</v>
      </c>
      <c r="F13" s="88" t="s">
        <v>32</v>
      </c>
      <c r="G13" s="88"/>
      <c r="H13" s="89"/>
      <c r="I13" s="90"/>
      <c r="J13" s="166">
        <v>2783</v>
      </c>
      <c r="K13" s="166">
        <v>2880</v>
      </c>
      <c r="L13" s="167">
        <v>2892</v>
      </c>
      <c r="M13" s="167">
        <v>2915</v>
      </c>
      <c r="N13" s="167">
        <v>2822</v>
      </c>
      <c r="O13" s="167">
        <v>2902</v>
      </c>
      <c r="P13" s="167">
        <v>2893</v>
      </c>
      <c r="Q13" s="166">
        <v>2978</v>
      </c>
      <c r="R13" s="166">
        <v>3033</v>
      </c>
      <c r="S13" s="166">
        <v>3086</v>
      </c>
      <c r="T13" s="367">
        <v>3077</v>
      </c>
      <c r="AA13" s="161"/>
      <c r="AB13" s="161"/>
      <c r="AC13" s="161"/>
      <c r="AD13" s="161"/>
      <c r="AE13" s="161"/>
      <c r="AF13" s="161"/>
    </row>
    <row r="14" spans="2:32" x14ac:dyDescent="0.2">
      <c r="C14" s="19"/>
      <c r="D14" s="36"/>
      <c r="E14" s="544"/>
      <c r="F14" s="264" t="s">
        <v>33</v>
      </c>
      <c r="G14" s="58"/>
      <c r="H14" s="59"/>
      <c r="I14" s="60"/>
      <c r="J14" s="61">
        <v>528</v>
      </c>
      <c r="K14" s="61">
        <v>515</v>
      </c>
      <c r="L14" s="249">
        <v>526</v>
      </c>
      <c r="M14" s="249">
        <v>549</v>
      </c>
      <c r="N14" s="249">
        <v>601</v>
      </c>
      <c r="O14" s="249">
        <v>598</v>
      </c>
      <c r="P14" s="249">
        <v>602</v>
      </c>
      <c r="Q14" s="61">
        <v>591</v>
      </c>
      <c r="R14" s="61">
        <v>579</v>
      </c>
      <c r="S14" s="61">
        <v>600</v>
      </c>
      <c r="T14" s="351">
        <v>599</v>
      </c>
      <c r="AA14" s="161"/>
      <c r="AB14" s="161"/>
      <c r="AC14" s="161"/>
      <c r="AD14" s="161"/>
      <c r="AE14" s="161"/>
      <c r="AF14" s="161"/>
    </row>
    <row r="15" spans="2:32" x14ac:dyDescent="0.2">
      <c r="C15" s="19"/>
      <c r="D15" s="36"/>
      <c r="E15" s="545"/>
      <c r="F15" s="542" t="s">
        <v>18</v>
      </c>
      <c r="G15" s="263" t="s">
        <v>153</v>
      </c>
      <c r="H15" s="33"/>
      <c r="I15" s="34"/>
      <c r="J15" s="72">
        <v>269</v>
      </c>
      <c r="K15" s="72">
        <v>256</v>
      </c>
      <c r="L15" s="162">
        <v>251</v>
      </c>
      <c r="M15" s="162">
        <v>269</v>
      </c>
      <c r="N15" s="162">
        <v>308</v>
      </c>
      <c r="O15" s="162">
        <v>329</v>
      </c>
      <c r="P15" s="162">
        <v>349</v>
      </c>
      <c r="Q15" s="72">
        <v>339</v>
      </c>
      <c r="R15" s="72">
        <v>314</v>
      </c>
      <c r="S15" s="72">
        <v>323</v>
      </c>
      <c r="T15" s="352">
        <v>318</v>
      </c>
      <c r="AA15" s="161"/>
      <c r="AB15" s="161"/>
      <c r="AC15" s="161"/>
      <c r="AD15" s="161"/>
      <c r="AE15" s="161"/>
      <c r="AF15" s="161"/>
    </row>
    <row r="16" spans="2:32" x14ac:dyDescent="0.2">
      <c r="C16" s="19"/>
      <c r="D16" s="63"/>
      <c r="E16" s="546"/>
      <c r="F16" s="543"/>
      <c r="G16" s="134" t="s">
        <v>154</v>
      </c>
      <c r="H16" s="65"/>
      <c r="I16" s="66"/>
      <c r="J16" s="67">
        <v>259</v>
      </c>
      <c r="K16" s="67">
        <v>259</v>
      </c>
      <c r="L16" s="262">
        <v>275</v>
      </c>
      <c r="M16" s="262">
        <v>280</v>
      </c>
      <c r="N16" s="262">
        <v>293</v>
      </c>
      <c r="O16" s="262">
        <v>269</v>
      </c>
      <c r="P16" s="262">
        <v>253</v>
      </c>
      <c r="Q16" s="67">
        <v>252</v>
      </c>
      <c r="R16" s="67">
        <v>265</v>
      </c>
      <c r="S16" s="67">
        <v>277</v>
      </c>
      <c r="T16" s="363">
        <v>281</v>
      </c>
      <c r="AA16" s="161"/>
      <c r="AB16" s="161"/>
      <c r="AC16" s="161"/>
      <c r="AD16" s="161"/>
      <c r="AE16" s="161"/>
      <c r="AF16" s="161"/>
    </row>
    <row r="17" spans="3:32" x14ac:dyDescent="0.2">
      <c r="C17" s="19"/>
      <c r="D17" s="62"/>
      <c r="E17" s="511" t="s">
        <v>18</v>
      </c>
      <c r="F17" s="264" t="s">
        <v>202</v>
      </c>
      <c r="G17" s="58"/>
      <c r="H17" s="59"/>
      <c r="I17" s="60"/>
      <c r="J17" s="61">
        <v>2693</v>
      </c>
      <c r="K17" s="61">
        <v>2737</v>
      </c>
      <c r="L17" s="249">
        <v>2730</v>
      </c>
      <c r="M17" s="249">
        <v>2772</v>
      </c>
      <c r="N17" s="249">
        <v>2721</v>
      </c>
      <c r="O17" s="249">
        <v>2757</v>
      </c>
      <c r="P17" s="249">
        <v>2727</v>
      </c>
      <c r="Q17" s="61">
        <v>2787</v>
      </c>
      <c r="R17" s="61">
        <v>2812</v>
      </c>
      <c r="S17" s="61">
        <v>2887</v>
      </c>
      <c r="T17" s="351">
        <v>2875</v>
      </c>
      <c r="AA17" s="161"/>
      <c r="AB17" s="161"/>
      <c r="AC17" s="161"/>
      <c r="AD17" s="161"/>
      <c r="AE17" s="161"/>
      <c r="AF17" s="161"/>
    </row>
    <row r="18" spans="3:32" x14ac:dyDescent="0.2">
      <c r="C18" s="19"/>
      <c r="D18" s="36"/>
      <c r="E18" s="512"/>
      <c r="F18" s="514" t="s">
        <v>18</v>
      </c>
      <c r="G18" s="32" t="s">
        <v>19</v>
      </c>
      <c r="H18" s="33"/>
      <c r="I18" s="34"/>
      <c r="J18" s="30">
        <v>60</v>
      </c>
      <c r="K18" s="30">
        <v>71</v>
      </c>
      <c r="L18" s="86">
        <v>69</v>
      </c>
      <c r="M18" s="86">
        <v>79</v>
      </c>
      <c r="N18" s="86">
        <v>86</v>
      </c>
      <c r="O18" s="86">
        <v>82</v>
      </c>
      <c r="P18" s="86">
        <v>82</v>
      </c>
      <c r="Q18" s="30">
        <v>82</v>
      </c>
      <c r="R18" s="30">
        <v>90</v>
      </c>
      <c r="S18" s="30">
        <v>91</v>
      </c>
      <c r="T18" s="362">
        <v>88</v>
      </c>
      <c r="AA18" s="161"/>
      <c r="AB18" s="161"/>
      <c r="AC18" s="161"/>
      <c r="AD18" s="161"/>
      <c r="AE18" s="161"/>
      <c r="AF18" s="161"/>
    </row>
    <row r="19" spans="3:32" x14ac:dyDescent="0.2">
      <c r="C19" s="19"/>
      <c r="D19" s="36"/>
      <c r="E19" s="512"/>
      <c r="F19" s="514"/>
      <c r="G19" s="38" t="s">
        <v>20</v>
      </c>
      <c r="H19" s="39"/>
      <c r="I19" s="40"/>
      <c r="J19" s="72">
        <v>0</v>
      </c>
      <c r="K19" s="7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35">
        <v>0</v>
      </c>
      <c r="R19" s="35">
        <v>0</v>
      </c>
      <c r="S19" s="35">
        <v>0</v>
      </c>
      <c r="T19" s="353">
        <v>0</v>
      </c>
      <c r="AA19" s="161"/>
      <c r="AB19" s="161"/>
      <c r="AC19" s="161"/>
      <c r="AD19" s="161"/>
      <c r="AE19" s="161"/>
      <c r="AF19" s="161"/>
    </row>
    <row r="20" spans="3:32" x14ac:dyDescent="0.2">
      <c r="C20" s="19"/>
      <c r="D20" s="36"/>
      <c r="E20" s="512"/>
      <c r="F20" s="514"/>
      <c r="G20" s="71" t="s">
        <v>36</v>
      </c>
      <c r="H20" s="39"/>
      <c r="I20" s="40"/>
      <c r="J20" s="160">
        <v>2633</v>
      </c>
      <c r="K20" s="160">
        <v>2666</v>
      </c>
      <c r="L20" s="251">
        <v>2661</v>
      </c>
      <c r="M20" s="251">
        <v>2693</v>
      </c>
      <c r="N20" s="251">
        <v>2635</v>
      </c>
      <c r="O20" s="251">
        <v>2675</v>
      </c>
      <c r="P20" s="251">
        <v>2645</v>
      </c>
      <c r="Q20" s="160">
        <v>2705</v>
      </c>
      <c r="R20" s="160">
        <v>2722</v>
      </c>
      <c r="S20" s="160">
        <v>2796</v>
      </c>
      <c r="T20" s="354">
        <v>2787</v>
      </c>
      <c r="AA20" s="161"/>
      <c r="AB20" s="161"/>
      <c r="AC20" s="161"/>
      <c r="AD20" s="161"/>
      <c r="AE20" s="161"/>
      <c r="AF20" s="161"/>
    </row>
    <row r="21" spans="3:32" x14ac:dyDescent="0.2">
      <c r="C21" s="19"/>
      <c r="D21" s="36"/>
      <c r="E21" s="512"/>
      <c r="F21" s="514"/>
      <c r="G21" s="32" t="s">
        <v>21</v>
      </c>
      <c r="H21" s="33"/>
      <c r="I21" s="34"/>
      <c r="J21" s="67">
        <v>0</v>
      </c>
      <c r="K21" s="67">
        <v>0</v>
      </c>
      <c r="L21" s="262">
        <v>0</v>
      </c>
      <c r="M21" s="262">
        <v>0</v>
      </c>
      <c r="N21" s="262">
        <v>0</v>
      </c>
      <c r="O21" s="262">
        <v>0</v>
      </c>
      <c r="P21" s="262">
        <v>0</v>
      </c>
      <c r="Q21" s="67">
        <v>0</v>
      </c>
      <c r="R21" s="67">
        <v>0</v>
      </c>
      <c r="S21" s="67">
        <v>0</v>
      </c>
      <c r="T21" s="363">
        <v>0</v>
      </c>
      <c r="AA21" s="161"/>
      <c r="AB21" s="161"/>
      <c r="AC21" s="161"/>
      <c r="AD21" s="161"/>
      <c r="AE21" s="161"/>
      <c r="AF21" s="161"/>
    </row>
    <row r="22" spans="3:32" x14ac:dyDescent="0.2">
      <c r="C22" s="19"/>
      <c r="D22" s="36"/>
      <c r="E22" s="512"/>
      <c r="F22" s="264" t="s">
        <v>203</v>
      </c>
      <c r="G22" s="58"/>
      <c r="H22" s="59"/>
      <c r="I22" s="60"/>
      <c r="J22" s="72">
        <v>618</v>
      </c>
      <c r="K22" s="72">
        <v>658</v>
      </c>
      <c r="L22" s="162">
        <v>688</v>
      </c>
      <c r="M22" s="162">
        <v>692</v>
      </c>
      <c r="N22" s="162">
        <v>702</v>
      </c>
      <c r="O22" s="162">
        <v>743</v>
      </c>
      <c r="P22" s="162">
        <v>768</v>
      </c>
      <c r="Q22" s="72">
        <v>782</v>
      </c>
      <c r="R22" s="72">
        <v>800</v>
      </c>
      <c r="S22" s="72">
        <v>799</v>
      </c>
      <c r="T22" s="352">
        <v>801</v>
      </c>
      <c r="AA22" s="161"/>
      <c r="AB22" s="161"/>
      <c r="AC22" s="161"/>
      <c r="AD22" s="161"/>
      <c r="AE22" s="161"/>
      <c r="AF22" s="161"/>
    </row>
    <row r="23" spans="3:32" x14ac:dyDescent="0.2">
      <c r="C23" s="19"/>
      <c r="D23" s="36"/>
      <c r="E23" s="512"/>
      <c r="F23" s="514" t="s">
        <v>18</v>
      </c>
      <c r="G23" s="32" t="s">
        <v>187</v>
      </c>
      <c r="H23" s="33"/>
      <c r="I23" s="34"/>
      <c r="J23" s="30">
        <v>429</v>
      </c>
      <c r="K23" s="30">
        <v>455</v>
      </c>
      <c r="L23" s="86">
        <v>480</v>
      </c>
      <c r="M23" s="86">
        <v>486</v>
      </c>
      <c r="N23" s="86">
        <v>505</v>
      </c>
      <c r="O23" s="86">
        <v>542</v>
      </c>
      <c r="P23" s="86">
        <v>558</v>
      </c>
      <c r="Q23" s="30">
        <v>560</v>
      </c>
      <c r="R23" s="30">
        <v>552</v>
      </c>
      <c r="S23" s="30">
        <v>558</v>
      </c>
      <c r="T23" s="362">
        <v>559</v>
      </c>
      <c r="AA23" s="161"/>
      <c r="AB23" s="161"/>
      <c r="AC23" s="161"/>
      <c r="AD23" s="161"/>
      <c r="AE23" s="161"/>
      <c r="AF23" s="161"/>
    </row>
    <row r="24" spans="3:32" ht="13.5" thickBot="1" x14ac:dyDescent="0.25">
      <c r="C24" s="19"/>
      <c r="D24" s="41"/>
      <c r="E24" s="513"/>
      <c r="F24" s="515"/>
      <c r="G24" s="135" t="s">
        <v>29</v>
      </c>
      <c r="H24" s="136"/>
      <c r="I24" s="137"/>
      <c r="J24" s="160">
        <v>189</v>
      </c>
      <c r="K24" s="160">
        <v>203</v>
      </c>
      <c r="L24" s="251">
        <v>208</v>
      </c>
      <c r="M24" s="251">
        <v>206</v>
      </c>
      <c r="N24" s="251">
        <v>197</v>
      </c>
      <c r="O24" s="251">
        <v>201</v>
      </c>
      <c r="P24" s="251">
        <v>210</v>
      </c>
      <c r="Q24" s="160">
        <v>222</v>
      </c>
      <c r="R24" s="160">
        <v>248</v>
      </c>
      <c r="S24" s="160">
        <v>241</v>
      </c>
      <c r="T24" s="354">
        <v>242</v>
      </c>
      <c r="AA24" s="161"/>
      <c r="AB24" s="161"/>
      <c r="AC24" s="161"/>
      <c r="AD24" s="161"/>
      <c r="AE24" s="161"/>
      <c r="AF24" s="161"/>
    </row>
    <row r="25" spans="3:32" x14ac:dyDescent="0.2">
      <c r="C25" s="19"/>
      <c r="D25" s="120"/>
      <c r="E25" s="80" t="s">
        <v>34</v>
      </c>
      <c r="F25" s="80"/>
      <c r="G25" s="121"/>
      <c r="H25" s="122"/>
      <c r="I25" s="123"/>
      <c r="J25" s="83">
        <v>585</v>
      </c>
      <c r="K25" s="83">
        <v>637</v>
      </c>
      <c r="L25" s="84">
        <v>596</v>
      </c>
      <c r="M25" s="84">
        <v>618</v>
      </c>
      <c r="N25" s="84">
        <v>588</v>
      </c>
      <c r="O25" s="84">
        <v>636</v>
      </c>
      <c r="P25" s="84">
        <v>626</v>
      </c>
      <c r="Q25" s="83">
        <v>665</v>
      </c>
      <c r="R25" s="83">
        <v>612</v>
      </c>
      <c r="S25" s="83">
        <v>654</v>
      </c>
      <c r="T25" s="364">
        <v>603</v>
      </c>
      <c r="AA25" s="161"/>
      <c r="AB25" s="161"/>
      <c r="AC25" s="161"/>
      <c r="AD25" s="161"/>
      <c r="AE25" s="161"/>
      <c r="AF25" s="161"/>
    </row>
    <row r="26" spans="3:32" x14ac:dyDescent="0.2">
      <c r="C26" s="19"/>
      <c r="D26" s="36"/>
      <c r="E26" s="548" t="s">
        <v>18</v>
      </c>
      <c r="F26" s="263" t="s">
        <v>32</v>
      </c>
      <c r="G26" s="32"/>
      <c r="H26" s="33"/>
      <c r="I26" s="34"/>
      <c r="J26" s="72">
        <v>518</v>
      </c>
      <c r="K26" s="72">
        <v>575</v>
      </c>
      <c r="L26" s="162">
        <v>526</v>
      </c>
      <c r="M26" s="162">
        <v>540</v>
      </c>
      <c r="N26" s="162">
        <v>499</v>
      </c>
      <c r="O26" s="162">
        <v>547</v>
      </c>
      <c r="P26" s="162">
        <v>543</v>
      </c>
      <c r="Q26" s="72">
        <v>579</v>
      </c>
      <c r="R26" s="72">
        <v>539</v>
      </c>
      <c r="S26" s="72">
        <v>573</v>
      </c>
      <c r="T26" s="352">
        <v>532</v>
      </c>
      <c r="AA26" s="161"/>
      <c r="AB26" s="161"/>
      <c r="AC26" s="161"/>
      <c r="AD26" s="161"/>
      <c r="AE26" s="161"/>
      <c r="AF26" s="161"/>
    </row>
    <row r="27" spans="3:32" x14ac:dyDescent="0.2">
      <c r="C27" s="19"/>
      <c r="D27" s="36"/>
      <c r="E27" s="548"/>
      <c r="F27" s="134" t="s">
        <v>33</v>
      </c>
      <c r="G27" s="64"/>
      <c r="H27" s="65"/>
      <c r="I27" s="66"/>
      <c r="J27" s="67">
        <v>67</v>
      </c>
      <c r="K27" s="67">
        <v>62</v>
      </c>
      <c r="L27" s="262">
        <v>70</v>
      </c>
      <c r="M27" s="262">
        <v>78</v>
      </c>
      <c r="N27" s="262">
        <v>89</v>
      </c>
      <c r="O27" s="262">
        <v>89</v>
      </c>
      <c r="P27" s="262">
        <v>83</v>
      </c>
      <c r="Q27" s="67">
        <v>86</v>
      </c>
      <c r="R27" s="67">
        <v>73</v>
      </c>
      <c r="S27" s="67">
        <v>81</v>
      </c>
      <c r="T27" s="363">
        <v>71</v>
      </c>
      <c r="AA27" s="161"/>
      <c r="AB27" s="161"/>
      <c r="AC27" s="161"/>
      <c r="AD27" s="161"/>
      <c r="AE27" s="161"/>
      <c r="AF27" s="161"/>
    </row>
    <row r="28" spans="3:32" x14ac:dyDescent="0.2">
      <c r="C28" s="19"/>
      <c r="D28" s="62"/>
      <c r="E28" s="511" t="s">
        <v>18</v>
      </c>
      <c r="F28" s="264" t="s">
        <v>202</v>
      </c>
      <c r="G28" s="58"/>
      <c r="H28" s="59"/>
      <c r="I28" s="60"/>
      <c r="J28" s="61">
        <v>460</v>
      </c>
      <c r="K28" s="61">
        <v>508</v>
      </c>
      <c r="L28" s="249">
        <v>484</v>
      </c>
      <c r="M28" s="249">
        <v>503</v>
      </c>
      <c r="N28" s="249">
        <v>476</v>
      </c>
      <c r="O28" s="249">
        <v>491</v>
      </c>
      <c r="P28" s="249">
        <v>462</v>
      </c>
      <c r="Q28" s="61">
        <v>519</v>
      </c>
      <c r="R28" s="61">
        <v>473</v>
      </c>
      <c r="S28" s="61">
        <v>507</v>
      </c>
      <c r="T28" s="351">
        <v>489</v>
      </c>
      <c r="AA28" s="161"/>
      <c r="AB28" s="161"/>
      <c r="AC28" s="161"/>
      <c r="AD28" s="161"/>
      <c r="AE28" s="161"/>
      <c r="AF28" s="161"/>
    </row>
    <row r="29" spans="3:32" x14ac:dyDescent="0.2">
      <c r="C29" s="19"/>
      <c r="D29" s="36"/>
      <c r="E29" s="512"/>
      <c r="F29" s="514" t="s">
        <v>18</v>
      </c>
      <c r="G29" s="32" t="s">
        <v>19</v>
      </c>
      <c r="H29" s="33"/>
      <c r="I29" s="34"/>
      <c r="J29" s="30">
        <v>5</v>
      </c>
      <c r="K29" s="30">
        <v>21</v>
      </c>
      <c r="L29" s="86">
        <v>11</v>
      </c>
      <c r="M29" s="86">
        <v>18</v>
      </c>
      <c r="N29" s="86">
        <v>18</v>
      </c>
      <c r="O29" s="86">
        <v>10</v>
      </c>
      <c r="P29" s="86">
        <v>8</v>
      </c>
      <c r="Q29" s="30">
        <v>19</v>
      </c>
      <c r="R29" s="30">
        <v>20</v>
      </c>
      <c r="S29" s="30">
        <v>12</v>
      </c>
      <c r="T29" s="362">
        <v>13</v>
      </c>
      <c r="AA29" s="161"/>
      <c r="AB29" s="161"/>
      <c r="AC29" s="161"/>
      <c r="AD29" s="161"/>
      <c r="AE29" s="161"/>
      <c r="AF29" s="161"/>
    </row>
    <row r="30" spans="3:32" x14ac:dyDescent="0.2">
      <c r="C30" s="19"/>
      <c r="D30" s="36"/>
      <c r="E30" s="512"/>
      <c r="F30" s="514"/>
      <c r="G30" s="38" t="s">
        <v>20</v>
      </c>
      <c r="H30" s="39"/>
      <c r="I30" s="40"/>
      <c r="J30" s="72">
        <v>0</v>
      </c>
      <c r="K30" s="7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35">
        <v>0</v>
      </c>
      <c r="R30" s="35">
        <v>0</v>
      </c>
      <c r="S30" s="35">
        <v>0</v>
      </c>
      <c r="T30" s="353">
        <v>0</v>
      </c>
      <c r="AA30" s="161"/>
      <c r="AB30" s="161"/>
      <c r="AC30" s="161"/>
      <c r="AD30" s="161"/>
      <c r="AE30" s="161"/>
      <c r="AF30" s="161"/>
    </row>
    <row r="31" spans="3:32" x14ac:dyDescent="0.2">
      <c r="C31" s="19"/>
      <c r="D31" s="36"/>
      <c r="E31" s="512"/>
      <c r="F31" s="514"/>
      <c r="G31" s="71" t="s">
        <v>36</v>
      </c>
      <c r="H31" s="39"/>
      <c r="I31" s="40"/>
      <c r="J31" s="160">
        <v>455</v>
      </c>
      <c r="K31" s="160">
        <v>487</v>
      </c>
      <c r="L31" s="251">
        <v>473</v>
      </c>
      <c r="M31" s="251">
        <v>485</v>
      </c>
      <c r="N31" s="251">
        <v>458</v>
      </c>
      <c r="O31" s="251">
        <v>481</v>
      </c>
      <c r="P31" s="251">
        <v>454</v>
      </c>
      <c r="Q31" s="160">
        <v>500</v>
      </c>
      <c r="R31" s="160">
        <v>453</v>
      </c>
      <c r="S31" s="160">
        <v>495</v>
      </c>
      <c r="T31" s="354">
        <v>476</v>
      </c>
      <c r="AA31" s="161"/>
      <c r="AB31" s="161"/>
      <c r="AC31" s="161"/>
      <c r="AD31" s="161"/>
      <c r="AE31" s="161"/>
      <c r="AF31" s="161"/>
    </row>
    <row r="32" spans="3:32" x14ac:dyDescent="0.2">
      <c r="C32" s="19"/>
      <c r="D32" s="36"/>
      <c r="E32" s="512"/>
      <c r="F32" s="514"/>
      <c r="G32" s="32" t="s">
        <v>21</v>
      </c>
      <c r="H32" s="33"/>
      <c r="I32" s="34"/>
      <c r="J32" s="67">
        <v>0</v>
      </c>
      <c r="K32" s="67">
        <v>0</v>
      </c>
      <c r="L32" s="262">
        <v>0</v>
      </c>
      <c r="M32" s="262">
        <v>0</v>
      </c>
      <c r="N32" s="262">
        <v>0</v>
      </c>
      <c r="O32" s="262">
        <v>0</v>
      </c>
      <c r="P32" s="262">
        <v>0</v>
      </c>
      <c r="Q32" s="67">
        <v>0</v>
      </c>
      <c r="R32" s="67">
        <v>0</v>
      </c>
      <c r="S32" s="67">
        <v>0</v>
      </c>
      <c r="T32" s="363">
        <v>0</v>
      </c>
      <c r="AA32" s="161"/>
      <c r="AB32" s="161"/>
      <c r="AC32" s="161"/>
      <c r="AD32" s="161"/>
      <c r="AE32" s="161"/>
      <c r="AF32" s="161"/>
    </row>
    <row r="33" spans="3:32" x14ac:dyDescent="0.2">
      <c r="C33" s="19"/>
      <c r="D33" s="36"/>
      <c r="E33" s="512"/>
      <c r="F33" s="264" t="s">
        <v>203</v>
      </c>
      <c r="G33" s="58"/>
      <c r="H33" s="59"/>
      <c r="I33" s="60"/>
      <c r="J33" s="72">
        <v>125</v>
      </c>
      <c r="K33" s="72">
        <v>129</v>
      </c>
      <c r="L33" s="162">
        <v>112</v>
      </c>
      <c r="M33" s="162">
        <v>115</v>
      </c>
      <c r="N33" s="162">
        <v>112</v>
      </c>
      <c r="O33" s="162">
        <v>145</v>
      </c>
      <c r="P33" s="162">
        <v>164</v>
      </c>
      <c r="Q33" s="72">
        <v>146</v>
      </c>
      <c r="R33" s="72">
        <v>139</v>
      </c>
      <c r="S33" s="72">
        <v>147</v>
      </c>
      <c r="T33" s="352">
        <v>114</v>
      </c>
      <c r="AA33" s="161"/>
      <c r="AB33" s="161"/>
      <c r="AC33" s="161"/>
      <c r="AD33" s="161"/>
      <c r="AE33" s="161"/>
      <c r="AF33" s="161"/>
    </row>
    <row r="34" spans="3:32" x14ac:dyDescent="0.2">
      <c r="C34" s="19"/>
      <c r="D34" s="36"/>
      <c r="E34" s="512"/>
      <c r="F34" s="514" t="s">
        <v>18</v>
      </c>
      <c r="G34" s="32" t="s">
        <v>187</v>
      </c>
      <c r="H34" s="33"/>
      <c r="I34" s="34"/>
      <c r="J34" s="30">
        <v>83</v>
      </c>
      <c r="K34" s="30">
        <v>86</v>
      </c>
      <c r="L34" s="86">
        <v>75</v>
      </c>
      <c r="M34" s="86">
        <v>83</v>
      </c>
      <c r="N34" s="86">
        <v>78</v>
      </c>
      <c r="O34" s="86">
        <v>99</v>
      </c>
      <c r="P34" s="86">
        <v>119</v>
      </c>
      <c r="Q34" s="30">
        <v>101</v>
      </c>
      <c r="R34" s="30">
        <v>97</v>
      </c>
      <c r="S34" s="30">
        <v>102</v>
      </c>
      <c r="T34" s="362">
        <v>73</v>
      </c>
      <c r="AA34" s="161"/>
      <c r="AB34" s="161"/>
      <c r="AC34" s="161"/>
      <c r="AD34" s="161"/>
      <c r="AE34" s="161"/>
      <c r="AF34" s="161"/>
    </row>
    <row r="35" spans="3:32" ht="13.5" thickBot="1" x14ac:dyDescent="0.25">
      <c r="C35" s="19"/>
      <c r="D35" s="41"/>
      <c r="E35" s="513"/>
      <c r="F35" s="515"/>
      <c r="G35" s="135" t="s">
        <v>29</v>
      </c>
      <c r="H35" s="136"/>
      <c r="I35" s="137"/>
      <c r="J35" s="160">
        <v>42</v>
      </c>
      <c r="K35" s="160">
        <v>43</v>
      </c>
      <c r="L35" s="251">
        <v>37</v>
      </c>
      <c r="M35" s="251">
        <v>32</v>
      </c>
      <c r="N35" s="251">
        <v>34</v>
      </c>
      <c r="O35" s="251">
        <v>46</v>
      </c>
      <c r="P35" s="251">
        <v>45</v>
      </c>
      <c r="Q35" s="160">
        <v>45</v>
      </c>
      <c r="R35" s="160">
        <v>42</v>
      </c>
      <c r="S35" s="42">
        <v>45</v>
      </c>
      <c r="T35" s="354">
        <v>41</v>
      </c>
      <c r="AA35" s="161"/>
      <c r="AB35" s="161"/>
      <c r="AC35" s="161"/>
      <c r="AD35" s="161"/>
      <c r="AE35" s="161"/>
      <c r="AF35" s="161"/>
    </row>
    <row r="36" spans="3:32" x14ac:dyDescent="0.2">
      <c r="C36" s="19"/>
      <c r="D36" s="120"/>
      <c r="E36" s="80" t="s">
        <v>35</v>
      </c>
      <c r="F36" s="80"/>
      <c r="G36" s="121"/>
      <c r="H36" s="122"/>
      <c r="I36" s="123"/>
      <c r="J36" s="83">
        <v>339</v>
      </c>
      <c r="K36" s="83">
        <v>362</v>
      </c>
      <c r="L36" s="84">
        <v>333</v>
      </c>
      <c r="M36" s="84">
        <v>353</v>
      </c>
      <c r="N36" s="84">
        <v>312</v>
      </c>
      <c r="O36" s="84">
        <v>325</v>
      </c>
      <c r="P36" s="84">
        <v>328</v>
      </c>
      <c r="Q36" s="84">
        <v>313</v>
      </c>
      <c r="R36" s="84">
        <v>346</v>
      </c>
      <c r="S36" s="84">
        <v>362</v>
      </c>
      <c r="T36" s="109" t="s">
        <v>46</v>
      </c>
      <c r="AA36" s="161"/>
      <c r="AB36" s="161"/>
      <c r="AC36" s="161"/>
      <c r="AD36" s="161"/>
      <c r="AE36" s="161"/>
      <c r="AF36" s="161"/>
    </row>
    <row r="37" spans="3:32" x14ac:dyDescent="0.2">
      <c r="C37" s="19"/>
      <c r="D37" s="36"/>
      <c r="E37" s="548" t="s">
        <v>18</v>
      </c>
      <c r="F37" s="263" t="s">
        <v>32</v>
      </c>
      <c r="G37" s="32"/>
      <c r="H37" s="33"/>
      <c r="I37" s="34"/>
      <c r="J37" s="72">
        <v>300</v>
      </c>
      <c r="K37" s="72">
        <v>305</v>
      </c>
      <c r="L37" s="162">
        <v>303</v>
      </c>
      <c r="M37" s="162">
        <v>323</v>
      </c>
      <c r="N37" s="162">
        <v>268</v>
      </c>
      <c r="O37" s="162">
        <v>277</v>
      </c>
      <c r="P37" s="162">
        <v>297</v>
      </c>
      <c r="Q37" s="72">
        <v>278</v>
      </c>
      <c r="R37" s="72">
        <v>315</v>
      </c>
      <c r="S37" s="72">
        <v>315</v>
      </c>
      <c r="T37" s="490" t="s">
        <v>46</v>
      </c>
      <c r="AA37" s="161"/>
      <c r="AB37" s="161"/>
      <c r="AC37" s="161"/>
      <c r="AD37" s="161"/>
      <c r="AE37" s="161"/>
      <c r="AF37" s="161"/>
    </row>
    <row r="38" spans="3:32" x14ac:dyDescent="0.2">
      <c r="C38" s="19"/>
      <c r="D38" s="36"/>
      <c r="E38" s="548"/>
      <c r="F38" s="134" t="s">
        <v>33</v>
      </c>
      <c r="G38" s="64"/>
      <c r="H38" s="65"/>
      <c r="I38" s="66"/>
      <c r="J38" s="67">
        <v>39</v>
      </c>
      <c r="K38" s="67">
        <v>57</v>
      </c>
      <c r="L38" s="262">
        <v>30</v>
      </c>
      <c r="M38" s="262">
        <v>30</v>
      </c>
      <c r="N38" s="262">
        <v>44</v>
      </c>
      <c r="O38" s="262">
        <v>48</v>
      </c>
      <c r="P38" s="262">
        <v>31</v>
      </c>
      <c r="Q38" s="67">
        <v>35</v>
      </c>
      <c r="R38" s="67">
        <v>31</v>
      </c>
      <c r="S38" s="67">
        <v>47</v>
      </c>
      <c r="T38" s="491" t="s">
        <v>46</v>
      </c>
      <c r="AA38" s="161"/>
      <c r="AB38" s="161"/>
      <c r="AC38" s="161"/>
      <c r="AD38" s="161"/>
      <c r="AE38" s="161"/>
      <c r="AF38" s="161"/>
    </row>
    <row r="39" spans="3:32" x14ac:dyDescent="0.2">
      <c r="C39" s="19"/>
      <c r="D39" s="62"/>
      <c r="E39" s="511" t="s">
        <v>18</v>
      </c>
      <c r="F39" s="264" t="s">
        <v>202</v>
      </c>
      <c r="G39" s="58"/>
      <c r="H39" s="59"/>
      <c r="I39" s="60"/>
      <c r="J39" s="61">
        <v>308</v>
      </c>
      <c r="K39" s="61">
        <v>322</v>
      </c>
      <c r="L39" s="249">
        <v>285</v>
      </c>
      <c r="M39" s="249">
        <v>306</v>
      </c>
      <c r="N39" s="249">
        <v>253</v>
      </c>
      <c r="O39" s="249">
        <v>267</v>
      </c>
      <c r="P39" s="249">
        <v>274</v>
      </c>
      <c r="Q39" s="61">
        <v>276</v>
      </c>
      <c r="R39" s="61">
        <v>299</v>
      </c>
      <c r="S39" s="61">
        <v>295</v>
      </c>
      <c r="T39" s="492" t="s">
        <v>46</v>
      </c>
      <c r="AA39" s="161"/>
      <c r="AB39" s="161"/>
      <c r="AC39" s="161"/>
      <c r="AD39" s="161"/>
      <c r="AE39" s="161"/>
      <c r="AF39" s="161"/>
    </row>
    <row r="40" spans="3:32" x14ac:dyDescent="0.2">
      <c r="C40" s="19"/>
      <c r="D40" s="36"/>
      <c r="E40" s="512"/>
      <c r="F40" s="514" t="s">
        <v>18</v>
      </c>
      <c r="G40" s="32" t="s">
        <v>19</v>
      </c>
      <c r="H40" s="33"/>
      <c r="I40" s="34"/>
      <c r="J40" s="30">
        <v>7</v>
      </c>
      <c r="K40" s="30">
        <v>6</v>
      </c>
      <c r="L40" s="86">
        <v>9</v>
      </c>
      <c r="M40" s="86">
        <v>5</v>
      </c>
      <c r="N40" s="86">
        <v>0</v>
      </c>
      <c r="O40" s="86">
        <v>4</v>
      </c>
      <c r="P40" s="86">
        <v>15</v>
      </c>
      <c r="Q40" s="30">
        <v>7</v>
      </c>
      <c r="R40" s="30">
        <v>9</v>
      </c>
      <c r="S40" s="30">
        <v>10</v>
      </c>
      <c r="T40" s="486" t="s">
        <v>46</v>
      </c>
      <c r="AA40" s="161"/>
      <c r="AB40" s="161"/>
      <c r="AC40" s="161"/>
      <c r="AD40" s="161"/>
      <c r="AE40" s="161"/>
      <c r="AF40" s="161"/>
    </row>
    <row r="41" spans="3:32" x14ac:dyDescent="0.2">
      <c r="C41" s="19"/>
      <c r="D41" s="36"/>
      <c r="E41" s="512"/>
      <c r="F41" s="514"/>
      <c r="G41" s="38" t="s">
        <v>20</v>
      </c>
      <c r="H41" s="39"/>
      <c r="I41" s="40"/>
      <c r="J41" s="72">
        <v>0</v>
      </c>
      <c r="K41" s="72">
        <v>0</v>
      </c>
      <c r="L41" s="162">
        <v>0</v>
      </c>
      <c r="M41" s="162">
        <v>0</v>
      </c>
      <c r="N41" s="162">
        <v>0</v>
      </c>
      <c r="O41" s="162">
        <v>0</v>
      </c>
      <c r="P41" s="162">
        <v>0</v>
      </c>
      <c r="Q41" s="35">
        <v>0</v>
      </c>
      <c r="R41" s="35">
        <v>0</v>
      </c>
      <c r="S41" s="35">
        <v>0</v>
      </c>
      <c r="T41" s="487" t="s">
        <v>46</v>
      </c>
      <c r="AA41" s="161"/>
      <c r="AB41" s="161"/>
      <c r="AC41" s="161"/>
      <c r="AD41" s="161"/>
      <c r="AE41" s="161"/>
      <c r="AF41" s="161"/>
    </row>
    <row r="42" spans="3:32" x14ac:dyDescent="0.2">
      <c r="C42" s="19"/>
      <c r="D42" s="36"/>
      <c r="E42" s="512"/>
      <c r="F42" s="514"/>
      <c r="G42" s="71" t="s">
        <v>36</v>
      </c>
      <c r="H42" s="39"/>
      <c r="I42" s="40"/>
      <c r="J42" s="160">
        <v>301</v>
      </c>
      <c r="K42" s="160">
        <v>316</v>
      </c>
      <c r="L42" s="251">
        <v>276</v>
      </c>
      <c r="M42" s="251">
        <v>301</v>
      </c>
      <c r="N42" s="251">
        <v>253</v>
      </c>
      <c r="O42" s="251">
        <v>263</v>
      </c>
      <c r="P42" s="251">
        <v>259</v>
      </c>
      <c r="Q42" s="160">
        <v>269</v>
      </c>
      <c r="R42" s="160">
        <v>290</v>
      </c>
      <c r="S42" s="160">
        <v>285</v>
      </c>
      <c r="T42" s="488" t="s">
        <v>46</v>
      </c>
      <c r="AA42" s="161"/>
      <c r="AB42" s="161"/>
      <c r="AC42" s="161"/>
      <c r="AD42" s="161"/>
      <c r="AE42" s="161"/>
      <c r="AF42" s="161"/>
    </row>
    <row r="43" spans="3:32" x14ac:dyDescent="0.2">
      <c r="C43" s="19"/>
      <c r="D43" s="36"/>
      <c r="E43" s="512"/>
      <c r="F43" s="514"/>
      <c r="G43" s="32" t="s">
        <v>21</v>
      </c>
      <c r="H43" s="33"/>
      <c r="I43" s="34"/>
      <c r="J43" s="67">
        <v>0</v>
      </c>
      <c r="K43" s="67">
        <v>0</v>
      </c>
      <c r="L43" s="262">
        <v>0</v>
      </c>
      <c r="M43" s="262">
        <v>0</v>
      </c>
      <c r="N43" s="262">
        <v>0</v>
      </c>
      <c r="O43" s="262">
        <v>0</v>
      </c>
      <c r="P43" s="262">
        <v>0</v>
      </c>
      <c r="Q43" s="67">
        <v>0</v>
      </c>
      <c r="R43" s="67">
        <v>0</v>
      </c>
      <c r="S43" s="67">
        <v>0</v>
      </c>
      <c r="T43" s="489" t="s">
        <v>46</v>
      </c>
      <c r="AA43" s="161"/>
      <c r="AB43" s="161"/>
      <c r="AC43" s="161"/>
      <c r="AD43" s="161"/>
      <c r="AE43" s="161"/>
      <c r="AF43" s="161"/>
    </row>
    <row r="44" spans="3:32" x14ac:dyDescent="0.2">
      <c r="C44" s="19"/>
      <c r="D44" s="36"/>
      <c r="E44" s="512"/>
      <c r="F44" s="264" t="s">
        <v>203</v>
      </c>
      <c r="G44" s="58"/>
      <c r="H44" s="59"/>
      <c r="I44" s="60"/>
      <c r="J44" s="72">
        <v>31</v>
      </c>
      <c r="K44" s="72">
        <v>40</v>
      </c>
      <c r="L44" s="162">
        <v>48</v>
      </c>
      <c r="M44" s="162">
        <v>47</v>
      </c>
      <c r="N44" s="162">
        <v>59</v>
      </c>
      <c r="O44" s="162">
        <v>58</v>
      </c>
      <c r="P44" s="162">
        <v>54</v>
      </c>
      <c r="Q44" s="72">
        <v>37</v>
      </c>
      <c r="R44" s="72">
        <v>47</v>
      </c>
      <c r="S44" s="72">
        <v>67</v>
      </c>
      <c r="T44" s="493" t="s">
        <v>46</v>
      </c>
      <c r="AA44" s="161"/>
      <c r="AB44" s="161"/>
      <c r="AC44" s="161"/>
      <c r="AD44" s="161"/>
      <c r="AE44" s="161"/>
      <c r="AF44" s="161"/>
    </row>
    <row r="45" spans="3:32" x14ac:dyDescent="0.2">
      <c r="C45" s="19"/>
      <c r="D45" s="36"/>
      <c r="E45" s="512"/>
      <c r="F45" s="514" t="s">
        <v>18</v>
      </c>
      <c r="G45" s="32" t="s">
        <v>187</v>
      </c>
      <c r="H45" s="33"/>
      <c r="I45" s="34"/>
      <c r="J45" s="30">
        <v>16</v>
      </c>
      <c r="K45" s="30">
        <v>31</v>
      </c>
      <c r="L45" s="86">
        <v>33</v>
      </c>
      <c r="M45" s="86">
        <v>28</v>
      </c>
      <c r="N45" s="86">
        <v>35</v>
      </c>
      <c r="O45" s="86">
        <v>38</v>
      </c>
      <c r="P45" s="86">
        <v>33</v>
      </c>
      <c r="Q45" s="30">
        <v>20</v>
      </c>
      <c r="R45" s="30">
        <v>29</v>
      </c>
      <c r="S45" s="30">
        <v>45</v>
      </c>
      <c r="T45" s="486" t="s">
        <v>46</v>
      </c>
      <c r="AA45" s="161"/>
      <c r="AB45" s="161"/>
      <c r="AC45" s="161"/>
      <c r="AD45" s="161"/>
      <c r="AE45" s="161"/>
      <c r="AF45" s="161"/>
    </row>
    <row r="46" spans="3:32" ht="13.5" thickBot="1" x14ac:dyDescent="0.25">
      <c r="C46" s="19"/>
      <c r="D46" s="41"/>
      <c r="E46" s="513"/>
      <c r="F46" s="515"/>
      <c r="G46" s="135" t="s">
        <v>29</v>
      </c>
      <c r="H46" s="136"/>
      <c r="I46" s="137"/>
      <c r="J46" s="160">
        <v>15</v>
      </c>
      <c r="K46" s="160">
        <v>9</v>
      </c>
      <c r="L46" s="251">
        <v>15</v>
      </c>
      <c r="M46" s="251">
        <v>19</v>
      </c>
      <c r="N46" s="251">
        <v>24</v>
      </c>
      <c r="O46" s="251">
        <v>20</v>
      </c>
      <c r="P46" s="251">
        <v>21</v>
      </c>
      <c r="Q46" s="160">
        <v>17</v>
      </c>
      <c r="R46" s="160">
        <v>18</v>
      </c>
      <c r="S46" s="160">
        <v>22</v>
      </c>
      <c r="T46" s="488" t="s">
        <v>46</v>
      </c>
      <c r="AA46" s="161"/>
      <c r="AB46" s="161"/>
      <c r="AC46" s="161"/>
      <c r="AD46" s="161"/>
      <c r="AE46" s="161"/>
      <c r="AF46" s="161"/>
    </row>
    <row r="47" spans="3:32" ht="13.5" x14ac:dyDescent="0.25">
      <c r="D47" s="465" t="s">
        <v>43</v>
      </c>
      <c r="E47" s="55"/>
      <c r="F47" s="55"/>
      <c r="G47" s="55"/>
      <c r="H47" s="55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43" t="s">
        <v>180</v>
      </c>
    </row>
    <row r="48" spans="3:32" hidden="1" x14ac:dyDescent="0.2">
      <c r="D48" s="44" t="s">
        <v>25</v>
      </c>
      <c r="E48" s="547" t="s">
        <v>69</v>
      </c>
      <c r="F48" s="547"/>
      <c r="G48" s="547"/>
      <c r="H48" s="547"/>
      <c r="I48" s="547"/>
      <c r="J48" s="547"/>
      <c r="K48" s="547"/>
      <c r="L48" s="547"/>
      <c r="M48" s="547"/>
      <c r="N48" s="547"/>
      <c r="O48" s="547"/>
      <c r="P48" s="547"/>
      <c r="Q48" s="547"/>
      <c r="R48" s="547"/>
      <c r="S48" s="547"/>
      <c r="T48" s="547"/>
      <c r="Z48" s="46" t="s">
        <v>22</v>
      </c>
    </row>
  </sheetData>
  <mergeCells count="26">
    <mergeCell ref="E48:T48"/>
    <mergeCell ref="E26:E27"/>
    <mergeCell ref="E17:E24"/>
    <mergeCell ref="F18:F21"/>
    <mergeCell ref="F23:F24"/>
    <mergeCell ref="E28:E35"/>
    <mergeCell ref="F29:F32"/>
    <mergeCell ref="F34:F35"/>
    <mergeCell ref="E39:E46"/>
    <mergeCell ref="F40:F43"/>
    <mergeCell ref="F45:F46"/>
    <mergeCell ref="E37:E38"/>
    <mergeCell ref="T7:T10"/>
    <mergeCell ref="N7:N10"/>
    <mergeCell ref="L7:L10"/>
    <mergeCell ref="K7:K10"/>
    <mergeCell ref="O7:O10"/>
    <mergeCell ref="P7:P10"/>
    <mergeCell ref="Q7:Q10"/>
    <mergeCell ref="R7:R10"/>
    <mergeCell ref="S7:S10"/>
    <mergeCell ref="F15:F16"/>
    <mergeCell ref="E13:E16"/>
    <mergeCell ref="D7:I11"/>
    <mergeCell ref="J7:J10"/>
    <mergeCell ref="M7:M10"/>
  </mergeCells>
  <phoneticPr fontId="0" type="noConversion"/>
  <conditionalFormatting sqref="D6">
    <cfRule type="cellIs" dxfId="24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B1:AG4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2.140625" style="46" customWidth="1"/>
    <col min="7" max="7" width="8.7109375" style="46" customWidth="1"/>
    <col min="8" max="8" width="9.140625" style="46" customWidth="1"/>
    <col min="9" max="9" width="3.28515625" style="46" customWidth="1"/>
    <col min="10" max="20" width="8.140625" style="46" customWidth="1"/>
    <col min="21" max="16384" width="9.140625" style="46"/>
  </cols>
  <sheetData>
    <row r="1" spans="2:33" hidden="1" x14ac:dyDescent="0.2"/>
    <row r="2" spans="2:33" hidden="1" x14ac:dyDescent="0.2"/>
    <row r="3" spans="2:33" ht="9" customHeight="1" x14ac:dyDescent="0.2">
      <c r="C3" s="45"/>
    </row>
    <row r="4" spans="2:33" s="47" customFormat="1" ht="15.75" x14ac:dyDescent="0.2">
      <c r="D4" s="15" t="s">
        <v>128</v>
      </c>
      <c r="E4" s="48"/>
      <c r="F4" s="48"/>
      <c r="G4" s="48"/>
      <c r="H4" s="15" t="s">
        <v>138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33" s="47" customFormat="1" ht="15.75" x14ac:dyDescent="0.2">
      <c r="B5" s="239">
        <v>0</v>
      </c>
      <c r="D5" s="73" t="s">
        <v>218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33" s="50" customFormat="1" ht="21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</row>
    <row r="7" spans="2:33" ht="6" customHeight="1" x14ac:dyDescent="0.2">
      <c r="C7" s="19"/>
      <c r="D7" s="516" t="s">
        <v>76</v>
      </c>
      <c r="E7" s="517"/>
      <c r="F7" s="517"/>
      <c r="G7" s="517"/>
      <c r="H7" s="517"/>
      <c r="I7" s="518"/>
      <c r="J7" s="527" t="s">
        <v>179</v>
      </c>
      <c r="K7" s="527" t="s">
        <v>183</v>
      </c>
      <c r="L7" s="527" t="s">
        <v>186</v>
      </c>
      <c r="M7" s="527" t="s">
        <v>188</v>
      </c>
      <c r="N7" s="527" t="s">
        <v>189</v>
      </c>
      <c r="O7" s="527" t="s">
        <v>190</v>
      </c>
      <c r="P7" s="527" t="s">
        <v>193</v>
      </c>
      <c r="Q7" s="527" t="s">
        <v>195</v>
      </c>
      <c r="R7" s="527" t="s">
        <v>196</v>
      </c>
      <c r="S7" s="527" t="s">
        <v>205</v>
      </c>
      <c r="T7" s="525" t="s">
        <v>214</v>
      </c>
    </row>
    <row r="8" spans="2:33" ht="6" customHeight="1" x14ac:dyDescent="0.2">
      <c r="C8" s="19"/>
      <c r="D8" s="519"/>
      <c r="E8" s="520"/>
      <c r="F8" s="520"/>
      <c r="G8" s="520"/>
      <c r="H8" s="520"/>
      <c r="I8" s="521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6"/>
    </row>
    <row r="9" spans="2:33" ht="6" customHeight="1" x14ac:dyDescent="0.2">
      <c r="C9" s="19"/>
      <c r="D9" s="519"/>
      <c r="E9" s="520"/>
      <c r="F9" s="520"/>
      <c r="G9" s="520"/>
      <c r="H9" s="520"/>
      <c r="I9" s="521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6"/>
    </row>
    <row r="10" spans="2:33" ht="6" customHeight="1" x14ac:dyDescent="0.2">
      <c r="C10" s="19"/>
      <c r="D10" s="519"/>
      <c r="E10" s="520"/>
      <c r="F10" s="520"/>
      <c r="G10" s="520"/>
      <c r="H10" s="520"/>
      <c r="I10" s="521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6"/>
    </row>
    <row r="11" spans="2:33" ht="15" customHeight="1" thickBot="1" x14ac:dyDescent="0.25">
      <c r="C11" s="19"/>
      <c r="D11" s="522"/>
      <c r="E11" s="523"/>
      <c r="F11" s="523"/>
      <c r="G11" s="523"/>
      <c r="H11" s="523"/>
      <c r="I11" s="524"/>
      <c r="J11" s="95"/>
      <c r="K11" s="95"/>
      <c r="L11" s="95"/>
      <c r="M11" s="95"/>
      <c r="N11" s="95"/>
      <c r="O11" s="95"/>
      <c r="P11" s="95"/>
      <c r="Q11" s="18"/>
      <c r="R11" s="18"/>
      <c r="S11" s="18"/>
      <c r="T11" s="349"/>
    </row>
    <row r="12" spans="2:33" ht="13.5" thickTop="1" x14ac:dyDescent="0.2">
      <c r="C12" s="19"/>
      <c r="D12" s="20"/>
      <c r="E12" s="21" t="s">
        <v>28</v>
      </c>
      <c r="F12" s="21"/>
      <c r="G12" s="21"/>
      <c r="H12" s="23"/>
      <c r="I12" s="24"/>
      <c r="J12" s="248">
        <v>246</v>
      </c>
      <c r="K12" s="248">
        <v>260</v>
      </c>
      <c r="L12" s="248">
        <v>272</v>
      </c>
      <c r="M12" s="248">
        <v>288</v>
      </c>
      <c r="N12" s="248">
        <v>310</v>
      </c>
      <c r="O12" s="248">
        <v>295</v>
      </c>
      <c r="P12" s="248">
        <v>286</v>
      </c>
      <c r="Q12" s="25">
        <v>244</v>
      </c>
      <c r="R12" s="25">
        <v>224</v>
      </c>
      <c r="S12" s="25">
        <v>216</v>
      </c>
      <c r="T12" s="350">
        <v>204</v>
      </c>
      <c r="AB12" s="161"/>
      <c r="AC12" s="161"/>
      <c r="AD12" s="161"/>
      <c r="AE12" s="161"/>
      <c r="AF12" s="161"/>
      <c r="AG12" s="161"/>
    </row>
    <row r="13" spans="2:33" x14ac:dyDescent="0.2">
      <c r="C13" s="19"/>
      <c r="D13" s="62"/>
      <c r="E13" s="511" t="s">
        <v>18</v>
      </c>
      <c r="F13" s="264" t="s">
        <v>202</v>
      </c>
      <c r="G13" s="58"/>
      <c r="H13" s="59"/>
      <c r="I13" s="60"/>
      <c r="J13" s="249">
        <v>234</v>
      </c>
      <c r="K13" s="249">
        <v>238</v>
      </c>
      <c r="L13" s="249">
        <v>245</v>
      </c>
      <c r="M13" s="249">
        <v>251</v>
      </c>
      <c r="N13" s="249">
        <v>274</v>
      </c>
      <c r="O13" s="249">
        <v>257</v>
      </c>
      <c r="P13" s="249">
        <v>249</v>
      </c>
      <c r="Q13" s="61">
        <v>222</v>
      </c>
      <c r="R13" s="61">
        <v>224</v>
      </c>
      <c r="S13" s="61">
        <v>216</v>
      </c>
      <c r="T13" s="351">
        <v>204</v>
      </c>
      <c r="AB13" s="161"/>
      <c r="AC13" s="161"/>
      <c r="AD13" s="161"/>
      <c r="AE13" s="161"/>
      <c r="AF13" s="161"/>
      <c r="AG13" s="161"/>
    </row>
    <row r="14" spans="2:33" x14ac:dyDescent="0.2">
      <c r="C14" s="19"/>
      <c r="D14" s="36"/>
      <c r="E14" s="512"/>
      <c r="F14" s="514" t="s">
        <v>18</v>
      </c>
      <c r="G14" s="32" t="s">
        <v>19</v>
      </c>
      <c r="H14" s="33"/>
      <c r="I14" s="34"/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30">
        <v>0</v>
      </c>
      <c r="R14" s="30">
        <v>0</v>
      </c>
      <c r="S14" s="30">
        <v>0</v>
      </c>
      <c r="T14" s="362">
        <v>0</v>
      </c>
      <c r="AB14" s="161"/>
      <c r="AC14" s="161"/>
      <c r="AD14" s="161"/>
      <c r="AE14" s="161"/>
      <c r="AF14" s="161"/>
      <c r="AG14" s="161"/>
    </row>
    <row r="15" spans="2:33" x14ac:dyDescent="0.2">
      <c r="C15" s="19"/>
      <c r="D15" s="36"/>
      <c r="E15" s="512"/>
      <c r="F15" s="514"/>
      <c r="G15" s="38" t="s">
        <v>20</v>
      </c>
      <c r="H15" s="39"/>
      <c r="I15" s="40"/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72">
        <v>0</v>
      </c>
      <c r="R15" s="72">
        <v>0</v>
      </c>
      <c r="S15" s="72">
        <v>0</v>
      </c>
      <c r="T15" s="352">
        <v>0</v>
      </c>
      <c r="AB15" s="161"/>
      <c r="AC15" s="161"/>
      <c r="AD15" s="161"/>
      <c r="AE15" s="161"/>
      <c r="AF15" s="161"/>
      <c r="AG15" s="161"/>
    </row>
    <row r="16" spans="2:33" x14ac:dyDescent="0.2">
      <c r="C16" s="19"/>
      <c r="D16" s="36"/>
      <c r="E16" s="512"/>
      <c r="F16" s="514"/>
      <c r="G16" s="71" t="s">
        <v>36</v>
      </c>
      <c r="H16" s="39"/>
      <c r="I16" s="40"/>
      <c r="J16" s="251">
        <v>234</v>
      </c>
      <c r="K16" s="251">
        <v>238</v>
      </c>
      <c r="L16" s="251">
        <v>245</v>
      </c>
      <c r="M16" s="251">
        <v>251</v>
      </c>
      <c r="N16" s="251">
        <v>274</v>
      </c>
      <c r="O16" s="251">
        <v>257</v>
      </c>
      <c r="P16" s="251">
        <v>249</v>
      </c>
      <c r="Q16" s="160">
        <v>222</v>
      </c>
      <c r="R16" s="160">
        <v>224</v>
      </c>
      <c r="S16" s="160">
        <v>216</v>
      </c>
      <c r="T16" s="354">
        <v>204</v>
      </c>
      <c r="AB16" s="161"/>
      <c r="AC16" s="161"/>
      <c r="AD16" s="161"/>
      <c r="AE16" s="161"/>
      <c r="AF16" s="161"/>
      <c r="AG16" s="161"/>
    </row>
    <row r="17" spans="3:33" x14ac:dyDescent="0.2">
      <c r="C17" s="19"/>
      <c r="D17" s="36"/>
      <c r="E17" s="512"/>
      <c r="F17" s="514"/>
      <c r="G17" s="32" t="s">
        <v>21</v>
      </c>
      <c r="H17" s="33"/>
      <c r="I17" s="34"/>
      <c r="J17" s="262">
        <v>0</v>
      </c>
      <c r="K17" s="262">
        <v>0</v>
      </c>
      <c r="L17" s="262">
        <v>0</v>
      </c>
      <c r="M17" s="262">
        <v>0</v>
      </c>
      <c r="N17" s="262">
        <v>0</v>
      </c>
      <c r="O17" s="262">
        <v>0</v>
      </c>
      <c r="P17" s="262">
        <v>0</v>
      </c>
      <c r="Q17" s="67">
        <v>0</v>
      </c>
      <c r="R17" s="67">
        <v>0</v>
      </c>
      <c r="S17" s="67">
        <v>0</v>
      </c>
      <c r="T17" s="363">
        <v>0</v>
      </c>
      <c r="AB17" s="161"/>
      <c r="AC17" s="161"/>
      <c r="AD17" s="161"/>
      <c r="AE17" s="161"/>
      <c r="AF17" s="161"/>
      <c r="AG17" s="161"/>
    </row>
    <row r="18" spans="3:33" x14ac:dyDescent="0.2">
      <c r="C18" s="19"/>
      <c r="D18" s="36"/>
      <c r="E18" s="512"/>
      <c r="F18" s="264" t="s">
        <v>203</v>
      </c>
      <c r="G18" s="58"/>
      <c r="H18" s="59"/>
      <c r="I18" s="60"/>
      <c r="J18" s="162">
        <v>12</v>
      </c>
      <c r="K18" s="162">
        <v>22</v>
      </c>
      <c r="L18" s="162">
        <v>27</v>
      </c>
      <c r="M18" s="162">
        <v>37</v>
      </c>
      <c r="N18" s="162">
        <v>36</v>
      </c>
      <c r="O18" s="162">
        <v>38</v>
      </c>
      <c r="P18" s="162">
        <v>37</v>
      </c>
      <c r="Q18" s="72">
        <v>22</v>
      </c>
      <c r="R18" s="72">
        <v>0</v>
      </c>
      <c r="S18" s="72">
        <v>0</v>
      </c>
      <c r="T18" s="352">
        <v>0</v>
      </c>
      <c r="AB18" s="161"/>
      <c r="AC18" s="161"/>
      <c r="AD18" s="161"/>
      <c r="AE18" s="161"/>
      <c r="AF18" s="161"/>
      <c r="AG18" s="161"/>
    </row>
    <row r="19" spans="3:33" x14ac:dyDescent="0.2">
      <c r="C19" s="19"/>
      <c r="D19" s="36"/>
      <c r="E19" s="512"/>
      <c r="F19" s="514" t="s">
        <v>18</v>
      </c>
      <c r="G19" s="32" t="s">
        <v>187</v>
      </c>
      <c r="H19" s="33"/>
      <c r="I19" s="34"/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30">
        <v>0</v>
      </c>
      <c r="R19" s="30">
        <v>0</v>
      </c>
      <c r="S19" s="30">
        <v>0</v>
      </c>
      <c r="T19" s="362">
        <v>0</v>
      </c>
      <c r="AB19" s="161"/>
      <c r="AC19" s="161"/>
      <c r="AD19" s="161"/>
      <c r="AE19" s="161"/>
      <c r="AF19" s="161"/>
      <c r="AG19" s="161"/>
    </row>
    <row r="20" spans="3:33" ht="13.5" thickBot="1" x14ac:dyDescent="0.25">
      <c r="C20" s="19"/>
      <c r="D20" s="41"/>
      <c r="E20" s="513"/>
      <c r="F20" s="515"/>
      <c r="G20" s="135" t="s">
        <v>29</v>
      </c>
      <c r="H20" s="136"/>
      <c r="I20" s="137"/>
      <c r="J20" s="91">
        <v>12</v>
      </c>
      <c r="K20" s="91">
        <v>22</v>
      </c>
      <c r="L20" s="91">
        <v>27</v>
      </c>
      <c r="M20" s="91">
        <v>37</v>
      </c>
      <c r="N20" s="91">
        <v>36</v>
      </c>
      <c r="O20" s="91">
        <v>38</v>
      </c>
      <c r="P20" s="91">
        <v>37</v>
      </c>
      <c r="Q20" s="42">
        <v>22</v>
      </c>
      <c r="R20" s="42">
        <v>0</v>
      </c>
      <c r="S20" s="42">
        <v>0</v>
      </c>
      <c r="T20" s="355">
        <v>0</v>
      </c>
      <c r="AB20" s="161"/>
      <c r="AC20" s="161"/>
      <c r="AD20" s="161"/>
      <c r="AE20" s="161"/>
      <c r="AF20" s="161"/>
      <c r="AG20" s="161"/>
    </row>
    <row r="21" spans="3:33" x14ac:dyDescent="0.2">
      <c r="C21" s="19"/>
      <c r="D21" s="104"/>
      <c r="E21" s="105" t="s">
        <v>34</v>
      </c>
      <c r="F21" s="105"/>
      <c r="G21" s="105"/>
      <c r="H21" s="106"/>
      <c r="I21" s="107"/>
      <c r="J21" s="463">
        <v>55</v>
      </c>
      <c r="K21" s="463">
        <v>55</v>
      </c>
      <c r="L21" s="463">
        <v>63</v>
      </c>
      <c r="M21" s="463">
        <v>76</v>
      </c>
      <c r="N21" s="463">
        <v>51</v>
      </c>
      <c r="O21" s="463">
        <v>39</v>
      </c>
      <c r="P21" s="463">
        <v>54</v>
      </c>
      <c r="Q21" s="462">
        <v>32</v>
      </c>
      <c r="R21" s="462">
        <v>35</v>
      </c>
      <c r="S21" s="462">
        <v>37</v>
      </c>
      <c r="T21" s="464">
        <v>28</v>
      </c>
      <c r="AB21" s="161"/>
      <c r="AC21" s="161"/>
      <c r="AD21" s="161"/>
      <c r="AE21" s="161"/>
      <c r="AF21" s="161"/>
      <c r="AG21" s="161"/>
    </row>
    <row r="22" spans="3:33" x14ac:dyDescent="0.2">
      <c r="C22" s="19"/>
      <c r="D22" s="62"/>
      <c r="E22" s="511" t="s">
        <v>18</v>
      </c>
      <c r="F22" s="264" t="s">
        <v>202</v>
      </c>
      <c r="G22" s="58"/>
      <c r="H22" s="59"/>
      <c r="I22" s="60"/>
      <c r="J22" s="249">
        <v>54</v>
      </c>
      <c r="K22" s="249">
        <v>42</v>
      </c>
      <c r="L22" s="249">
        <v>57</v>
      </c>
      <c r="M22" s="249">
        <v>59</v>
      </c>
      <c r="N22" s="249">
        <v>46</v>
      </c>
      <c r="O22" s="249">
        <v>34</v>
      </c>
      <c r="P22" s="249">
        <v>48</v>
      </c>
      <c r="Q22" s="61">
        <v>32</v>
      </c>
      <c r="R22" s="61">
        <v>35</v>
      </c>
      <c r="S22" s="61">
        <v>37</v>
      </c>
      <c r="T22" s="351">
        <v>28</v>
      </c>
      <c r="AB22" s="161"/>
      <c r="AC22" s="161"/>
      <c r="AD22" s="161"/>
      <c r="AE22" s="161"/>
      <c r="AF22" s="161"/>
      <c r="AG22" s="161"/>
    </row>
    <row r="23" spans="3:33" x14ac:dyDescent="0.2">
      <c r="C23" s="19"/>
      <c r="D23" s="36"/>
      <c r="E23" s="512"/>
      <c r="F23" s="514" t="s">
        <v>18</v>
      </c>
      <c r="G23" s="32" t="s">
        <v>19</v>
      </c>
      <c r="H23" s="33"/>
      <c r="I23" s="34"/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30">
        <v>0</v>
      </c>
      <c r="R23" s="30">
        <v>0</v>
      </c>
      <c r="S23" s="30">
        <v>0</v>
      </c>
      <c r="T23" s="362">
        <v>0</v>
      </c>
      <c r="AB23" s="161"/>
      <c r="AC23" s="161"/>
      <c r="AD23" s="161"/>
      <c r="AE23" s="161"/>
      <c r="AF23" s="161"/>
      <c r="AG23" s="161"/>
    </row>
    <row r="24" spans="3:33" x14ac:dyDescent="0.2">
      <c r="C24" s="19"/>
      <c r="D24" s="36"/>
      <c r="E24" s="512"/>
      <c r="F24" s="514"/>
      <c r="G24" s="38" t="s">
        <v>20</v>
      </c>
      <c r="H24" s="39"/>
      <c r="I24" s="40"/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72">
        <v>0</v>
      </c>
      <c r="R24" s="72">
        <v>0</v>
      </c>
      <c r="S24" s="72">
        <v>0</v>
      </c>
      <c r="T24" s="352">
        <v>0</v>
      </c>
      <c r="AB24" s="161"/>
      <c r="AC24" s="161"/>
      <c r="AD24" s="161"/>
      <c r="AE24" s="161"/>
      <c r="AF24" s="161"/>
      <c r="AG24" s="161"/>
    </row>
    <row r="25" spans="3:33" x14ac:dyDescent="0.2">
      <c r="C25" s="19"/>
      <c r="D25" s="36"/>
      <c r="E25" s="512"/>
      <c r="F25" s="514"/>
      <c r="G25" s="71" t="s">
        <v>36</v>
      </c>
      <c r="H25" s="39"/>
      <c r="I25" s="40"/>
      <c r="J25" s="251">
        <v>54</v>
      </c>
      <c r="K25" s="251">
        <v>42</v>
      </c>
      <c r="L25" s="251">
        <v>57</v>
      </c>
      <c r="M25" s="251">
        <v>59</v>
      </c>
      <c r="N25" s="251">
        <v>46</v>
      </c>
      <c r="O25" s="251">
        <v>34</v>
      </c>
      <c r="P25" s="251">
        <v>48</v>
      </c>
      <c r="Q25" s="160">
        <v>32</v>
      </c>
      <c r="R25" s="160">
        <v>35</v>
      </c>
      <c r="S25" s="160">
        <v>37</v>
      </c>
      <c r="T25" s="354">
        <v>28</v>
      </c>
      <c r="AB25" s="161"/>
      <c r="AC25" s="161"/>
      <c r="AD25" s="161"/>
      <c r="AE25" s="161"/>
      <c r="AF25" s="161"/>
      <c r="AG25" s="161"/>
    </row>
    <row r="26" spans="3:33" x14ac:dyDescent="0.2">
      <c r="C26" s="19"/>
      <c r="D26" s="36"/>
      <c r="E26" s="512"/>
      <c r="F26" s="514"/>
      <c r="G26" s="32" t="s">
        <v>21</v>
      </c>
      <c r="H26" s="33"/>
      <c r="I26" s="34"/>
      <c r="J26" s="262">
        <v>0</v>
      </c>
      <c r="K26" s="262">
        <v>0</v>
      </c>
      <c r="L26" s="262">
        <v>0</v>
      </c>
      <c r="M26" s="262">
        <v>0</v>
      </c>
      <c r="N26" s="262">
        <v>0</v>
      </c>
      <c r="O26" s="262">
        <v>0</v>
      </c>
      <c r="P26" s="262">
        <v>0</v>
      </c>
      <c r="Q26" s="67">
        <v>0</v>
      </c>
      <c r="R26" s="67">
        <v>0</v>
      </c>
      <c r="S26" s="67">
        <v>0</v>
      </c>
      <c r="T26" s="363">
        <v>0</v>
      </c>
      <c r="AB26" s="161"/>
      <c r="AC26" s="161"/>
      <c r="AD26" s="161"/>
      <c r="AE26" s="161"/>
      <c r="AF26" s="161"/>
      <c r="AG26" s="161"/>
    </row>
    <row r="27" spans="3:33" x14ac:dyDescent="0.2">
      <c r="C27" s="19"/>
      <c r="D27" s="36"/>
      <c r="E27" s="512"/>
      <c r="F27" s="264" t="s">
        <v>203</v>
      </c>
      <c r="G27" s="58"/>
      <c r="H27" s="59"/>
      <c r="I27" s="60"/>
      <c r="J27" s="162">
        <v>1</v>
      </c>
      <c r="K27" s="162">
        <v>13</v>
      </c>
      <c r="L27" s="162">
        <v>6</v>
      </c>
      <c r="M27" s="162">
        <v>17</v>
      </c>
      <c r="N27" s="162">
        <v>5</v>
      </c>
      <c r="O27" s="162">
        <v>5</v>
      </c>
      <c r="P27" s="162">
        <v>6</v>
      </c>
      <c r="Q27" s="72">
        <v>0</v>
      </c>
      <c r="R27" s="72">
        <v>0</v>
      </c>
      <c r="S27" s="72">
        <v>0</v>
      </c>
      <c r="T27" s="352">
        <v>0</v>
      </c>
      <c r="AB27" s="161"/>
      <c r="AC27" s="161"/>
      <c r="AD27" s="161"/>
      <c r="AE27" s="161"/>
      <c r="AF27" s="161"/>
      <c r="AG27" s="161"/>
    </row>
    <row r="28" spans="3:33" x14ac:dyDescent="0.2">
      <c r="C28" s="19"/>
      <c r="D28" s="36"/>
      <c r="E28" s="512"/>
      <c r="F28" s="514" t="s">
        <v>18</v>
      </c>
      <c r="G28" s="32" t="s">
        <v>187</v>
      </c>
      <c r="H28" s="33"/>
      <c r="I28" s="34"/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30">
        <v>0</v>
      </c>
      <c r="R28" s="30">
        <v>0</v>
      </c>
      <c r="S28" s="30">
        <v>0</v>
      </c>
      <c r="T28" s="362">
        <v>0</v>
      </c>
      <c r="AB28" s="161"/>
      <c r="AC28" s="161"/>
      <c r="AD28" s="161"/>
      <c r="AE28" s="161"/>
      <c r="AF28" s="161"/>
      <c r="AG28" s="161"/>
    </row>
    <row r="29" spans="3:33" ht="13.5" thickBot="1" x14ac:dyDescent="0.25">
      <c r="C29" s="19"/>
      <c r="D29" s="41"/>
      <c r="E29" s="513"/>
      <c r="F29" s="515"/>
      <c r="G29" s="135" t="s">
        <v>29</v>
      </c>
      <c r="H29" s="136"/>
      <c r="I29" s="137"/>
      <c r="J29" s="91">
        <v>1</v>
      </c>
      <c r="K29" s="91">
        <v>13</v>
      </c>
      <c r="L29" s="91">
        <v>6</v>
      </c>
      <c r="M29" s="91">
        <v>17</v>
      </c>
      <c r="N29" s="91">
        <v>5</v>
      </c>
      <c r="O29" s="91">
        <v>5</v>
      </c>
      <c r="P29" s="91">
        <v>6</v>
      </c>
      <c r="Q29" s="42">
        <v>0</v>
      </c>
      <c r="R29" s="42">
        <v>0</v>
      </c>
      <c r="S29" s="42">
        <v>0</v>
      </c>
      <c r="T29" s="355">
        <v>0</v>
      </c>
      <c r="AB29" s="161"/>
      <c r="AC29" s="161"/>
      <c r="AD29" s="161"/>
      <c r="AE29" s="161"/>
      <c r="AF29" s="161"/>
      <c r="AG29" s="161"/>
    </row>
    <row r="30" spans="3:33" x14ac:dyDescent="0.2">
      <c r="C30" s="19"/>
      <c r="D30" s="104"/>
      <c r="E30" s="105" t="s">
        <v>35</v>
      </c>
      <c r="F30" s="105"/>
      <c r="G30" s="105"/>
      <c r="H30" s="106"/>
      <c r="I30" s="107"/>
      <c r="J30" s="463">
        <v>37</v>
      </c>
      <c r="K30" s="463">
        <v>32</v>
      </c>
      <c r="L30" s="463">
        <v>38</v>
      </c>
      <c r="M30" s="463">
        <v>28</v>
      </c>
      <c r="N30" s="463">
        <v>21</v>
      </c>
      <c r="O30" s="463">
        <v>42</v>
      </c>
      <c r="P30" s="463">
        <v>33</v>
      </c>
      <c r="Q30" s="463">
        <v>34</v>
      </c>
      <c r="R30" s="463">
        <v>32</v>
      </c>
      <c r="S30" s="463">
        <v>30</v>
      </c>
      <c r="T30" s="270" t="s">
        <v>46</v>
      </c>
      <c r="AB30" s="161"/>
      <c r="AC30" s="161"/>
      <c r="AD30" s="161"/>
      <c r="AE30" s="161"/>
      <c r="AF30" s="161"/>
      <c r="AG30" s="161"/>
    </row>
    <row r="31" spans="3:33" x14ac:dyDescent="0.2">
      <c r="C31" s="19"/>
      <c r="D31" s="62"/>
      <c r="E31" s="511" t="s">
        <v>18</v>
      </c>
      <c r="F31" s="264" t="s">
        <v>202</v>
      </c>
      <c r="G31" s="58"/>
      <c r="H31" s="59"/>
      <c r="I31" s="60"/>
      <c r="J31" s="249">
        <v>37</v>
      </c>
      <c r="K31" s="249">
        <v>32</v>
      </c>
      <c r="L31" s="249">
        <v>38</v>
      </c>
      <c r="M31" s="249">
        <v>27</v>
      </c>
      <c r="N31" s="249">
        <v>19</v>
      </c>
      <c r="O31" s="249">
        <v>41</v>
      </c>
      <c r="P31" s="249">
        <v>26</v>
      </c>
      <c r="Q31" s="61">
        <v>34</v>
      </c>
      <c r="R31" s="61">
        <v>32</v>
      </c>
      <c r="S31" s="61">
        <v>30</v>
      </c>
      <c r="T31" s="351" t="s">
        <v>46</v>
      </c>
      <c r="AB31" s="161"/>
      <c r="AC31" s="161"/>
      <c r="AD31" s="161"/>
      <c r="AE31" s="161"/>
      <c r="AF31" s="161"/>
      <c r="AG31" s="161"/>
    </row>
    <row r="32" spans="3:33" x14ac:dyDescent="0.2">
      <c r="C32" s="19"/>
      <c r="D32" s="36"/>
      <c r="E32" s="512"/>
      <c r="F32" s="514" t="s">
        <v>18</v>
      </c>
      <c r="G32" s="32" t="s">
        <v>19</v>
      </c>
      <c r="H32" s="33"/>
      <c r="I32" s="34"/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30">
        <v>0</v>
      </c>
      <c r="R32" s="30">
        <v>0</v>
      </c>
      <c r="S32" s="30">
        <v>0</v>
      </c>
      <c r="T32" s="362" t="s">
        <v>46</v>
      </c>
      <c r="AB32" s="161"/>
      <c r="AC32" s="161"/>
      <c r="AD32" s="161"/>
      <c r="AE32" s="161"/>
      <c r="AF32" s="161"/>
      <c r="AG32" s="161"/>
    </row>
    <row r="33" spans="3:33" x14ac:dyDescent="0.2">
      <c r="C33" s="19"/>
      <c r="D33" s="36"/>
      <c r="E33" s="512"/>
      <c r="F33" s="514"/>
      <c r="G33" s="38" t="s">
        <v>20</v>
      </c>
      <c r="H33" s="39"/>
      <c r="I33" s="40"/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72">
        <v>0</v>
      </c>
      <c r="R33" s="72">
        <v>0</v>
      </c>
      <c r="S33" s="72">
        <v>0</v>
      </c>
      <c r="T33" s="352" t="s">
        <v>46</v>
      </c>
      <c r="AB33" s="161"/>
      <c r="AC33" s="161"/>
      <c r="AD33" s="161"/>
      <c r="AE33" s="161"/>
      <c r="AF33" s="161"/>
      <c r="AG33" s="161"/>
    </row>
    <row r="34" spans="3:33" x14ac:dyDescent="0.2">
      <c r="C34" s="19"/>
      <c r="D34" s="36"/>
      <c r="E34" s="512"/>
      <c r="F34" s="514"/>
      <c r="G34" s="71" t="s">
        <v>36</v>
      </c>
      <c r="H34" s="39"/>
      <c r="I34" s="40"/>
      <c r="J34" s="251">
        <v>37</v>
      </c>
      <c r="K34" s="251">
        <v>32</v>
      </c>
      <c r="L34" s="251">
        <v>38</v>
      </c>
      <c r="M34" s="251">
        <v>27</v>
      </c>
      <c r="N34" s="251">
        <v>19</v>
      </c>
      <c r="O34" s="251">
        <v>41</v>
      </c>
      <c r="P34" s="251">
        <v>26</v>
      </c>
      <c r="Q34" s="160">
        <v>34</v>
      </c>
      <c r="R34" s="160">
        <v>32</v>
      </c>
      <c r="S34" s="160">
        <v>30</v>
      </c>
      <c r="T34" s="354" t="s">
        <v>46</v>
      </c>
      <c r="AB34" s="161"/>
      <c r="AC34" s="161"/>
      <c r="AD34" s="161"/>
      <c r="AE34" s="161"/>
      <c r="AF34" s="161"/>
      <c r="AG34" s="161"/>
    </row>
    <row r="35" spans="3:33" x14ac:dyDescent="0.2">
      <c r="C35" s="19"/>
      <c r="D35" s="36"/>
      <c r="E35" s="512"/>
      <c r="F35" s="514"/>
      <c r="G35" s="32" t="s">
        <v>21</v>
      </c>
      <c r="H35" s="33"/>
      <c r="I35" s="34"/>
      <c r="J35" s="262">
        <v>0</v>
      </c>
      <c r="K35" s="262">
        <v>0</v>
      </c>
      <c r="L35" s="262">
        <v>0</v>
      </c>
      <c r="M35" s="262">
        <v>0</v>
      </c>
      <c r="N35" s="262">
        <v>0</v>
      </c>
      <c r="O35" s="262">
        <v>0</v>
      </c>
      <c r="P35" s="262">
        <v>0</v>
      </c>
      <c r="Q35" s="67">
        <v>0</v>
      </c>
      <c r="R35" s="67">
        <v>0</v>
      </c>
      <c r="S35" s="67">
        <v>0</v>
      </c>
      <c r="T35" s="466" t="s">
        <v>46</v>
      </c>
      <c r="AB35" s="161"/>
      <c r="AC35" s="161"/>
      <c r="AD35" s="161"/>
      <c r="AE35" s="161"/>
      <c r="AF35" s="161"/>
      <c r="AG35" s="161"/>
    </row>
    <row r="36" spans="3:33" x14ac:dyDescent="0.2">
      <c r="C36" s="19"/>
      <c r="D36" s="36"/>
      <c r="E36" s="512"/>
      <c r="F36" s="264" t="s">
        <v>203</v>
      </c>
      <c r="G36" s="58"/>
      <c r="H36" s="59"/>
      <c r="I36" s="60"/>
      <c r="J36" s="162">
        <v>0</v>
      </c>
      <c r="K36" s="162">
        <v>0</v>
      </c>
      <c r="L36" s="162">
        <v>0</v>
      </c>
      <c r="M36" s="162">
        <v>1</v>
      </c>
      <c r="N36" s="162">
        <v>2</v>
      </c>
      <c r="O36" s="162">
        <v>1</v>
      </c>
      <c r="P36" s="162">
        <v>7</v>
      </c>
      <c r="Q36" s="72">
        <v>0</v>
      </c>
      <c r="R36" s="72">
        <v>0</v>
      </c>
      <c r="S36" s="72">
        <v>0</v>
      </c>
      <c r="T36" s="367" t="s">
        <v>46</v>
      </c>
      <c r="AB36" s="161"/>
      <c r="AC36" s="161"/>
      <c r="AD36" s="161"/>
      <c r="AE36" s="161"/>
      <c r="AF36" s="161"/>
      <c r="AG36" s="161"/>
    </row>
    <row r="37" spans="3:33" x14ac:dyDescent="0.2">
      <c r="C37" s="19"/>
      <c r="D37" s="36"/>
      <c r="E37" s="512"/>
      <c r="F37" s="514" t="s">
        <v>18</v>
      </c>
      <c r="G37" s="32" t="s">
        <v>187</v>
      </c>
      <c r="H37" s="33"/>
      <c r="I37" s="34"/>
      <c r="J37" s="86">
        <v>0</v>
      </c>
      <c r="K37" s="86">
        <v>0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30">
        <v>0</v>
      </c>
      <c r="R37" s="30">
        <v>0</v>
      </c>
      <c r="S37" s="30">
        <v>0</v>
      </c>
      <c r="T37" s="362" t="s">
        <v>46</v>
      </c>
      <c r="AB37" s="161"/>
      <c r="AC37" s="161"/>
      <c r="AD37" s="161"/>
      <c r="AE37" s="161"/>
      <c r="AF37" s="161"/>
      <c r="AG37" s="161"/>
    </row>
    <row r="38" spans="3:33" ht="13.5" thickBot="1" x14ac:dyDescent="0.25">
      <c r="C38" s="19"/>
      <c r="D38" s="41"/>
      <c r="E38" s="513"/>
      <c r="F38" s="515"/>
      <c r="G38" s="135" t="s">
        <v>29</v>
      </c>
      <c r="H38" s="136"/>
      <c r="I38" s="137"/>
      <c r="J38" s="91">
        <v>0</v>
      </c>
      <c r="K38" s="91">
        <v>0</v>
      </c>
      <c r="L38" s="91">
        <v>0</v>
      </c>
      <c r="M38" s="91">
        <v>1</v>
      </c>
      <c r="N38" s="91">
        <v>2</v>
      </c>
      <c r="O38" s="91">
        <v>1</v>
      </c>
      <c r="P38" s="91">
        <v>7</v>
      </c>
      <c r="Q38" s="42">
        <v>0</v>
      </c>
      <c r="R38" s="42">
        <v>0</v>
      </c>
      <c r="S38" s="42">
        <v>0</v>
      </c>
      <c r="T38" s="355" t="s">
        <v>46</v>
      </c>
      <c r="AB38" s="161"/>
      <c r="AC38" s="161"/>
      <c r="AD38" s="161"/>
      <c r="AE38" s="161"/>
      <c r="AF38" s="161"/>
      <c r="AG38" s="161"/>
    </row>
    <row r="39" spans="3:33" ht="13.5" x14ac:dyDescent="0.25">
      <c r="D39" s="465" t="s">
        <v>43</v>
      </c>
      <c r="E39" s="55"/>
      <c r="F39" s="55"/>
      <c r="G39" s="55"/>
      <c r="H39" s="55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43" t="s">
        <v>180</v>
      </c>
    </row>
    <row r="40" spans="3:33" hidden="1" x14ac:dyDescent="0.2">
      <c r="D40" s="44" t="s">
        <v>25</v>
      </c>
      <c r="E40" s="547" t="s">
        <v>69</v>
      </c>
      <c r="F40" s="547"/>
      <c r="G40" s="547"/>
      <c r="H40" s="547"/>
      <c r="I40" s="547"/>
      <c r="J40" s="547"/>
      <c r="K40" s="547"/>
      <c r="L40" s="547"/>
      <c r="M40" s="547"/>
      <c r="N40" s="547"/>
      <c r="O40" s="547"/>
      <c r="P40" s="547"/>
      <c r="Q40" s="547"/>
      <c r="R40" s="547"/>
      <c r="S40" s="547"/>
      <c r="T40" s="547"/>
    </row>
  </sheetData>
  <mergeCells count="22">
    <mergeCell ref="F28:F29"/>
    <mergeCell ref="S7:S10"/>
    <mergeCell ref="Q7:Q10"/>
    <mergeCell ref="P7:P10"/>
    <mergeCell ref="N7:N10"/>
    <mergeCell ref="M7:M10"/>
    <mergeCell ref="E40:T40"/>
    <mergeCell ref="T7:T10"/>
    <mergeCell ref="O7:O10"/>
    <mergeCell ref="D7:I11"/>
    <mergeCell ref="K7:K10"/>
    <mergeCell ref="J7:J10"/>
    <mergeCell ref="E31:E38"/>
    <mergeCell ref="F32:F35"/>
    <mergeCell ref="F37:F38"/>
    <mergeCell ref="R7:R10"/>
    <mergeCell ref="L7:L10"/>
    <mergeCell ref="E13:E20"/>
    <mergeCell ref="F14:F17"/>
    <mergeCell ref="F19:F20"/>
    <mergeCell ref="E22:E29"/>
    <mergeCell ref="F23:F26"/>
  </mergeCells>
  <phoneticPr fontId="0" type="noConversion"/>
  <conditionalFormatting sqref="D6">
    <cfRule type="cellIs" dxfId="2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B1:AH5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06" hidden="1" customWidth="1"/>
    <col min="3" max="6" width="1.7109375" style="406" customWidth="1"/>
    <col min="7" max="7" width="6.140625" style="406" customWidth="1"/>
    <col min="8" max="8" width="14.7109375" style="406" customWidth="1"/>
    <col min="9" max="9" width="3.85546875" style="406" customWidth="1"/>
    <col min="10" max="20" width="8.140625" style="406" customWidth="1"/>
    <col min="21" max="23" width="1.7109375" style="406" customWidth="1"/>
    <col min="24" max="46" width="7" style="406" customWidth="1"/>
    <col min="47" max="16384" width="9.140625" style="406"/>
  </cols>
  <sheetData>
    <row r="1" spans="2:21" hidden="1" x14ac:dyDescent="0.2"/>
    <row r="2" spans="2:21" hidden="1" x14ac:dyDescent="0.2"/>
    <row r="4" spans="2:21" s="407" customFormat="1" ht="15.75" x14ac:dyDescent="0.2">
      <c r="D4" s="408" t="s">
        <v>129</v>
      </c>
      <c r="E4" s="409"/>
      <c r="F4" s="409"/>
      <c r="G4" s="409"/>
      <c r="H4" s="408" t="s">
        <v>156</v>
      </c>
      <c r="I4" s="408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</row>
    <row r="5" spans="2:21" s="407" customFormat="1" ht="15.75" x14ac:dyDescent="0.2">
      <c r="B5" s="410">
        <v>18</v>
      </c>
      <c r="D5" s="411" t="s">
        <v>220</v>
      </c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</row>
    <row r="6" spans="2:21" s="413" customFormat="1" ht="21" customHeight="1" thickBot="1" x14ac:dyDescent="0.25">
      <c r="D6" s="414"/>
      <c r="E6" s="415"/>
      <c r="F6" s="415"/>
      <c r="G6" s="415"/>
      <c r="H6" s="415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7"/>
      <c r="U6" s="418" t="s">
        <v>42</v>
      </c>
    </row>
    <row r="7" spans="2:21" ht="6" customHeight="1" thickBot="1" x14ac:dyDescent="0.25">
      <c r="C7" s="419"/>
      <c r="D7" s="559" t="s">
        <v>75</v>
      </c>
      <c r="E7" s="560"/>
      <c r="F7" s="560"/>
      <c r="G7" s="560"/>
      <c r="H7" s="560"/>
      <c r="I7" s="561"/>
      <c r="J7" s="555" t="s">
        <v>179</v>
      </c>
      <c r="K7" s="557" t="s">
        <v>183</v>
      </c>
      <c r="L7" s="550" t="s">
        <v>186</v>
      </c>
      <c r="M7" s="555" t="s">
        <v>188</v>
      </c>
      <c r="N7" s="550" t="s">
        <v>189</v>
      </c>
      <c r="O7" s="550" t="s">
        <v>190</v>
      </c>
      <c r="P7" s="550" t="s">
        <v>193</v>
      </c>
      <c r="Q7" s="550" t="s">
        <v>195</v>
      </c>
      <c r="R7" s="550" t="s">
        <v>196</v>
      </c>
      <c r="S7" s="550" t="s">
        <v>205</v>
      </c>
      <c r="T7" s="565" t="s">
        <v>214</v>
      </c>
      <c r="U7" s="420"/>
    </row>
    <row r="8" spans="2:21" ht="6" customHeight="1" thickTop="1" thickBot="1" x14ac:dyDescent="0.25">
      <c r="C8" s="419"/>
      <c r="D8" s="562"/>
      <c r="E8" s="563"/>
      <c r="F8" s="563"/>
      <c r="G8" s="563"/>
      <c r="H8" s="563"/>
      <c r="I8" s="564"/>
      <c r="J8" s="556"/>
      <c r="K8" s="558"/>
      <c r="L8" s="551"/>
      <c r="M8" s="556"/>
      <c r="N8" s="551"/>
      <c r="O8" s="551"/>
      <c r="P8" s="551"/>
      <c r="Q8" s="551"/>
      <c r="R8" s="551"/>
      <c r="S8" s="551"/>
      <c r="T8" s="566"/>
      <c r="U8" s="420"/>
    </row>
    <row r="9" spans="2:21" ht="6" customHeight="1" thickTop="1" thickBot="1" x14ac:dyDescent="0.25">
      <c r="C9" s="419"/>
      <c r="D9" s="562"/>
      <c r="E9" s="563"/>
      <c r="F9" s="563"/>
      <c r="G9" s="563"/>
      <c r="H9" s="563"/>
      <c r="I9" s="564"/>
      <c r="J9" s="556"/>
      <c r="K9" s="558"/>
      <c r="L9" s="551"/>
      <c r="M9" s="556"/>
      <c r="N9" s="551"/>
      <c r="O9" s="551"/>
      <c r="P9" s="551"/>
      <c r="Q9" s="551"/>
      <c r="R9" s="551"/>
      <c r="S9" s="551"/>
      <c r="T9" s="566"/>
      <c r="U9" s="420"/>
    </row>
    <row r="10" spans="2:21" ht="6" customHeight="1" thickTop="1" thickBot="1" x14ac:dyDescent="0.25">
      <c r="C10" s="419"/>
      <c r="D10" s="562"/>
      <c r="E10" s="563"/>
      <c r="F10" s="563"/>
      <c r="G10" s="563"/>
      <c r="H10" s="563"/>
      <c r="I10" s="564"/>
      <c r="J10" s="556"/>
      <c r="K10" s="558"/>
      <c r="L10" s="551"/>
      <c r="M10" s="556"/>
      <c r="N10" s="551"/>
      <c r="O10" s="551"/>
      <c r="P10" s="551"/>
      <c r="Q10" s="551"/>
      <c r="R10" s="551"/>
      <c r="S10" s="551"/>
      <c r="T10" s="566"/>
      <c r="U10" s="420"/>
    </row>
    <row r="11" spans="2:21" ht="15" customHeight="1" thickTop="1" thickBot="1" x14ac:dyDescent="0.25">
      <c r="C11" s="419"/>
      <c r="D11" s="562"/>
      <c r="E11" s="563"/>
      <c r="F11" s="563"/>
      <c r="G11" s="563"/>
      <c r="H11" s="563"/>
      <c r="I11" s="564"/>
      <c r="J11" s="95" t="s">
        <v>25</v>
      </c>
      <c r="K11" s="96" t="s">
        <v>52</v>
      </c>
      <c r="L11" s="18" t="s">
        <v>52</v>
      </c>
      <c r="M11" s="95" t="s">
        <v>52</v>
      </c>
      <c r="N11" s="18" t="s">
        <v>208</v>
      </c>
      <c r="O11" s="18" t="s">
        <v>208</v>
      </c>
      <c r="P11" s="18" t="s">
        <v>208</v>
      </c>
      <c r="Q11" s="18" t="s">
        <v>208</v>
      </c>
      <c r="R11" s="18" t="s">
        <v>208</v>
      </c>
      <c r="S11" s="18" t="s">
        <v>209</v>
      </c>
      <c r="T11" s="349" t="s">
        <v>209</v>
      </c>
      <c r="U11" s="420"/>
    </row>
    <row r="12" spans="2:21" ht="14.25" thickTop="1" thickBot="1" x14ac:dyDescent="0.25">
      <c r="C12" s="419"/>
      <c r="D12" s="154" t="s">
        <v>157</v>
      </c>
      <c r="E12" s="131"/>
      <c r="F12" s="131"/>
      <c r="G12" s="131"/>
      <c r="H12" s="131"/>
      <c r="I12" s="131"/>
      <c r="J12" s="157"/>
      <c r="K12" s="156"/>
      <c r="L12" s="155"/>
      <c r="M12" s="155"/>
      <c r="N12" s="340"/>
      <c r="O12" s="157"/>
      <c r="P12" s="157"/>
      <c r="Q12" s="340"/>
      <c r="R12" s="340"/>
      <c r="S12" s="340"/>
      <c r="T12" s="369"/>
      <c r="U12" s="420"/>
    </row>
    <row r="13" spans="2:21" x14ac:dyDescent="0.2">
      <c r="C13" s="419"/>
      <c r="D13" s="164"/>
      <c r="E13" s="165" t="s">
        <v>73</v>
      </c>
      <c r="F13" s="165"/>
      <c r="G13" s="165"/>
      <c r="H13" s="81"/>
      <c r="I13" s="82"/>
      <c r="J13" s="84">
        <v>1443</v>
      </c>
      <c r="K13" s="85">
        <v>1546</v>
      </c>
      <c r="L13" s="320">
        <v>1486</v>
      </c>
      <c r="M13" s="320">
        <v>1523</v>
      </c>
      <c r="N13" s="83">
        <v>1593</v>
      </c>
      <c r="O13" s="84">
        <v>1570</v>
      </c>
      <c r="P13" s="84">
        <v>1697</v>
      </c>
      <c r="Q13" s="83">
        <v>1712</v>
      </c>
      <c r="R13" s="83">
        <v>1657</v>
      </c>
      <c r="S13" s="83" t="s">
        <v>46</v>
      </c>
      <c r="T13" s="364" t="s">
        <v>46</v>
      </c>
      <c r="U13" s="420"/>
    </row>
    <row r="14" spans="2:21" x14ac:dyDescent="0.2">
      <c r="C14" s="419"/>
      <c r="D14" s="421"/>
      <c r="E14" s="553" t="s">
        <v>18</v>
      </c>
      <c r="F14" s="422" t="s">
        <v>70</v>
      </c>
      <c r="G14" s="423"/>
      <c r="H14" s="424"/>
      <c r="I14" s="425"/>
      <c r="J14" s="86">
        <v>1297</v>
      </c>
      <c r="K14" s="87">
        <v>1431</v>
      </c>
      <c r="L14" s="321">
        <v>1348</v>
      </c>
      <c r="M14" s="321">
        <v>1388</v>
      </c>
      <c r="N14" s="30">
        <v>1427</v>
      </c>
      <c r="O14" s="86">
        <v>1395</v>
      </c>
      <c r="P14" s="86">
        <v>1502</v>
      </c>
      <c r="Q14" s="30">
        <v>1524</v>
      </c>
      <c r="R14" s="30">
        <v>1485</v>
      </c>
      <c r="S14" s="148" t="s">
        <v>46</v>
      </c>
      <c r="T14" s="486" t="s">
        <v>46</v>
      </c>
      <c r="U14" s="420"/>
    </row>
    <row r="15" spans="2:21" x14ac:dyDescent="0.2">
      <c r="C15" s="419"/>
      <c r="D15" s="426"/>
      <c r="E15" s="554"/>
      <c r="F15" s="427" t="s">
        <v>33</v>
      </c>
      <c r="G15" s="428"/>
      <c r="H15" s="429"/>
      <c r="I15" s="430"/>
      <c r="J15" s="167">
        <v>146</v>
      </c>
      <c r="K15" s="168">
        <v>115</v>
      </c>
      <c r="L15" s="322">
        <v>138</v>
      </c>
      <c r="M15" s="322">
        <v>135</v>
      </c>
      <c r="N15" s="166">
        <v>166</v>
      </c>
      <c r="O15" s="167">
        <v>175</v>
      </c>
      <c r="P15" s="167">
        <v>195</v>
      </c>
      <c r="Q15" s="166">
        <v>188</v>
      </c>
      <c r="R15" s="166">
        <v>172</v>
      </c>
      <c r="S15" s="505" t="s">
        <v>46</v>
      </c>
      <c r="T15" s="494" t="s">
        <v>46</v>
      </c>
      <c r="U15" s="420"/>
    </row>
    <row r="16" spans="2:21" x14ac:dyDescent="0.2">
      <c r="C16" s="419"/>
      <c r="D16" s="431"/>
      <c r="E16" s="432" t="s">
        <v>71</v>
      </c>
      <c r="F16" s="432"/>
      <c r="G16" s="432"/>
      <c r="H16" s="233"/>
      <c r="I16" s="234"/>
      <c r="J16" s="240">
        <v>1339</v>
      </c>
      <c r="K16" s="241">
        <v>1317</v>
      </c>
      <c r="L16" s="323">
        <v>1268</v>
      </c>
      <c r="M16" s="323">
        <v>1380</v>
      </c>
      <c r="N16" s="69">
        <v>1379</v>
      </c>
      <c r="O16" s="240">
        <v>1345</v>
      </c>
      <c r="P16" s="240">
        <v>1439</v>
      </c>
      <c r="Q16" s="69">
        <v>1446</v>
      </c>
      <c r="R16" s="69">
        <v>1424</v>
      </c>
      <c r="S16" s="69" t="s">
        <v>46</v>
      </c>
      <c r="T16" s="368" t="s">
        <v>46</v>
      </c>
      <c r="U16" s="420"/>
    </row>
    <row r="17" spans="3:21" x14ac:dyDescent="0.2">
      <c r="C17" s="419"/>
      <c r="D17" s="426"/>
      <c r="E17" s="567" t="s">
        <v>18</v>
      </c>
      <c r="F17" s="433" t="s">
        <v>70</v>
      </c>
      <c r="G17" s="434"/>
      <c r="H17" s="435"/>
      <c r="I17" s="436"/>
      <c r="J17" s="162">
        <v>1229</v>
      </c>
      <c r="K17" s="163">
        <v>1222</v>
      </c>
      <c r="L17" s="324">
        <v>1163</v>
      </c>
      <c r="M17" s="324">
        <v>1279</v>
      </c>
      <c r="N17" s="72">
        <v>1245</v>
      </c>
      <c r="O17" s="162">
        <v>1222</v>
      </c>
      <c r="P17" s="162">
        <v>1308</v>
      </c>
      <c r="Q17" s="72">
        <v>1311</v>
      </c>
      <c r="R17" s="72">
        <v>1300</v>
      </c>
      <c r="S17" s="506" t="s">
        <v>46</v>
      </c>
      <c r="T17" s="493" t="s">
        <v>46</v>
      </c>
      <c r="U17" s="420"/>
    </row>
    <row r="18" spans="3:21" x14ac:dyDescent="0.2">
      <c r="C18" s="419"/>
      <c r="D18" s="426"/>
      <c r="E18" s="554"/>
      <c r="F18" s="427" t="s">
        <v>33</v>
      </c>
      <c r="G18" s="428"/>
      <c r="H18" s="429"/>
      <c r="I18" s="430"/>
      <c r="J18" s="167">
        <v>110</v>
      </c>
      <c r="K18" s="168">
        <v>95</v>
      </c>
      <c r="L18" s="322">
        <v>105</v>
      </c>
      <c r="M18" s="322">
        <v>101</v>
      </c>
      <c r="N18" s="166">
        <v>134</v>
      </c>
      <c r="O18" s="167">
        <v>123</v>
      </c>
      <c r="P18" s="167">
        <v>131</v>
      </c>
      <c r="Q18" s="166">
        <v>135</v>
      </c>
      <c r="R18" s="166">
        <v>124</v>
      </c>
      <c r="S18" s="505" t="s">
        <v>46</v>
      </c>
      <c r="T18" s="494" t="s">
        <v>46</v>
      </c>
      <c r="U18" s="420"/>
    </row>
    <row r="19" spans="3:21" x14ac:dyDescent="0.2">
      <c r="C19" s="419"/>
      <c r="D19" s="431"/>
      <c r="E19" s="432" t="s">
        <v>207</v>
      </c>
      <c r="F19" s="432"/>
      <c r="G19" s="432"/>
      <c r="H19" s="233"/>
      <c r="I19" s="234"/>
      <c r="J19" s="240">
        <v>36</v>
      </c>
      <c r="K19" s="241">
        <v>182</v>
      </c>
      <c r="L19" s="323">
        <v>165</v>
      </c>
      <c r="M19" s="323">
        <v>95</v>
      </c>
      <c r="N19" s="69">
        <v>165</v>
      </c>
      <c r="O19" s="240">
        <v>162</v>
      </c>
      <c r="P19" s="240">
        <v>196</v>
      </c>
      <c r="Q19" s="69">
        <v>173</v>
      </c>
      <c r="R19" s="69">
        <v>153</v>
      </c>
      <c r="S19" s="69" t="s">
        <v>46</v>
      </c>
      <c r="T19" s="368" t="s">
        <v>46</v>
      </c>
      <c r="U19" s="420"/>
    </row>
    <row r="20" spans="3:21" x14ac:dyDescent="0.2">
      <c r="C20" s="419"/>
      <c r="D20" s="426"/>
      <c r="E20" s="567" t="s">
        <v>18</v>
      </c>
      <c r="F20" s="433" t="s">
        <v>70</v>
      </c>
      <c r="G20" s="434"/>
      <c r="H20" s="435"/>
      <c r="I20" s="436"/>
      <c r="J20" s="162">
        <v>0</v>
      </c>
      <c r="K20" s="163">
        <v>162</v>
      </c>
      <c r="L20" s="324">
        <v>132</v>
      </c>
      <c r="M20" s="324">
        <v>61</v>
      </c>
      <c r="N20" s="72">
        <v>133</v>
      </c>
      <c r="O20" s="162">
        <v>110</v>
      </c>
      <c r="P20" s="162">
        <v>132</v>
      </c>
      <c r="Q20" s="72">
        <v>120</v>
      </c>
      <c r="R20" s="72">
        <v>105</v>
      </c>
      <c r="S20" s="506" t="s">
        <v>46</v>
      </c>
      <c r="T20" s="493" t="s">
        <v>46</v>
      </c>
      <c r="U20" s="420"/>
    </row>
    <row r="21" spans="3:21" x14ac:dyDescent="0.2">
      <c r="C21" s="419"/>
      <c r="D21" s="426"/>
      <c r="E21" s="554"/>
      <c r="F21" s="427" t="s">
        <v>33</v>
      </c>
      <c r="G21" s="428"/>
      <c r="H21" s="429"/>
      <c r="I21" s="430"/>
      <c r="J21" s="167">
        <v>36</v>
      </c>
      <c r="K21" s="168">
        <v>20</v>
      </c>
      <c r="L21" s="322">
        <v>33</v>
      </c>
      <c r="M21" s="322">
        <v>34</v>
      </c>
      <c r="N21" s="166">
        <v>32</v>
      </c>
      <c r="O21" s="167">
        <v>52</v>
      </c>
      <c r="P21" s="167">
        <v>64</v>
      </c>
      <c r="Q21" s="166">
        <v>53</v>
      </c>
      <c r="R21" s="166">
        <v>48</v>
      </c>
      <c r="S21" s="505" t="s">
        <v>46</v>
      </c>
      <c r="T21" s="494" t="s">
        <v>46</v>
      </c>
      <c r="U21" s="420"/>
    </row>
    <row r="22" spans="3:21" x14ac:dyDescent="0.2">
      <c r="C22" s="419"/>
      <c r="D22" s="431"/>
      <c r="E22" s="432" t="s">
        <v>72</v>
      </c>
      <c r="F22" s="432"/>
      <c r="G22" s="432"/>
      <c r="H22" s="233"/>
      <c r="I22" s="234"/>
      <c r="J22" s="240">
        <v>68</v>
      </c>
      <c r="K22" s="241">
        <v>47</v>
      </c>
      <c r="L22" s="323">
        <v>53</v>
      </c>
      <c r="M22" s="323">
        <v>48</v>
      </c>
      <c r="N22" s="69">
        <v>49</v>
      </c>
      <c r="O22" s="240">
        <v>63</v>
      </c>
      <c r="P22" s="240">
        <v>62</v>
      </c>
      <c r="Q22" s="69">
        <v>93</v>
      </c>
      <c r="R22" s="69">
        <v>80</v>
      </c>
      <c r="S22" s="69" t="s">
        <v>46</v>
      </c>
      <c r="T22" s="368" t="s">
        <v>46</v>
      </c>
      <c r="U22" s="420"/>
    </row>
    <row r="23" spans="3:21" x14ac:dyDescent="0.2">
      <c r="C23" s="419"/>
      <c r="D23" s="426"/>
      <c r="E23" s="567" t="s">
        <v>18</v>
      </c>
      <c r="F23" s="434" t="s">
        <v>70</v>
      </c>
      <c r="G23" s="434"/>
      <c r="H23" s="435"/>
      <c r="I23" s="436"/>
      <c r="J23" s="162">
        <v>68</v>
      </c>
      <c r="K23" s="163">
        <v>47</v>
      </c>
      <c r="L23" s="324">
        <v>53</v>
      </c>
      <c r="M23" s="324">
        <v>48</v>
      </c>
      <c r="N23" s="72">
        <v>49</v>
      </c>
      <c r="O23" s="162">
        <v>63</v>
      </c>
      <c r="P23" s="162">
        <v>62</v>
      </c>
      <c r="Q23" s="72">
        <v>93</v>
      </c>
      <c r="R23" s="72">
        <v>80</v>
      </c>
      <c r="S23" s="506" t="s">
        <v>46</v>
      </c>
      <c r="T23" s="493" t="s">
        <v>46</v>
      </c>
      <c r="U23" s="420"/>
    </row>
    <row r="24" spans="3:21" ht="13.5" thickBot="1" x14ac:dyDescent="0.25">
      <c r="C24" s="419"/>
      <c r="D24" s="437"/>
      <c r="E24" s="553"/>
      <c r="F24" s="438" t="s">
        <v>33</v>
      </c>
      <c r="G24" s="438"/>
      <c r="H24" s="429"/>
      <c r="I24" s="430"/>
      <c r="J24" s="91">
        <v>0</v>
      </c>
      <c r="K24" s="92">
        <v>0</v>
      </c>
      <c r="L24" s="325">
        <v>0</v>
      </c>
      <c r="M24" s="325">
        <v>0</v>
      </c>
      <c r="N24" s="42">
        <v>0</v>
      </c>
      <c r="O24" s="91">
        <v>0</v>
      </c>
      <c r="P24" s="91">
        <v>0</v>
      </c>
      <c r="Q24" s="42">
        <v>0</v>
      </c>
      <c r="R24" s="42">
        <v>0</v>
      </c>
      <c r="S24" s="151" t="s">
        <v>46</v>
      </c>
      <c r="T24" s="401" t="s">
        <v>46</v>
      </c>
      <c r="U24" s="420"/>
    </row>
    <row r="25" spans="3:21" ht="13.5" thickBot="1" x14ac:dyDescent="0.25">
      <c r="C25" s="419"/>
      <c r="D25" s="75" t="s">
        <v>158</v>
      </c>
      <c r="E25" s="76"/>
      <c r="F25" s="76"/>
      <c r="G25" s="76"/>
      <c r="H25" s="76"/>
      <c r="I25" s="76"/>
      <c r="J25" s="338"/>
      <c r="K25" s="152"/>
      <c r="L25" s="77"/>
      <c r="M25" s="77"/>
      <c r="N25" s="341"/>
      <c r="O25" s="338"/>
      <c r="P25" s="338"/>
      <c r="Q25" s="341"/>
      <c r="R25" s="341"/>
      <c r="S25" s="341"/>
      <c r="T25" s="78"/>
      <c r="U25" s="420"/>
    </row>
    <row r="26" spans="3:21" x14ac:dyDescent="0.2">
      <c r="C26" s="419"/>
      <c r="D26" s="164"/>
      <c r="E26" s="165" t="s">
        <v>74</v>
      </c>
      <c r="F26" s="165"/>
      <c r="G26" s="165"/>
      <c r="H26" s="81"/>
      <c r="I26" s="82"/>
      <c r="J26" s="84">
        <v>564</v>
      </c>
      <c r="K26" s="85">
        <v>641</v>
      </c>
      <c r="L26" s="320">
        <v>625</v>
      </c>
      <c r="M26" s="320">
        <v>604</v>
      </c>
      <c r="N26" s="83">
        <v>645</v>
      </c>
      <c r="O26" s="84">
        <v>688</v>
      </c>
      <c r="P26" s="84">
        <v>662</v>
      </c>
      <c r="Q26" s="83">
        <v>685</v>
      </c>
      <c r="R26" s="83">
        <v>659</v>
      </c>
      <c r="S26" s="83" t="s">
        <v>46</v>
      </c>
      <c r="T26" s="364" t="s">
        <v>46</v>
      </c>
      <c r="U26" s="420"/>
    </row>
    <row r="27" spans="3:21" x14ac:dyDescent="0.2">
      <c r="C27" s="419"/>
      <c r="D27" s="421"/>
      <c r="E27" s="553" t="s">
        <v>18</v>
      </c>
      <c r="F27" s="422" t="s">
        <v>70</v>
      </c>
      <c r="G27" s="423"/>
      <c r="H27" s="424"/>
      <c r="I27" s="425"/>
      <c r="J27" s="86">
        <v>463</v>
      </c>
      <c r="K27" s="87">
        <v>564</v>
      </c>
      <c r="L27" s="321">
        <v>544</v>
      </c>
      <c r="M27" s="321">
        <v>519</v>
      </c>
      <c r="N27" s="30">
        <v>547</v>
      </c>
      <c r="O27" s="86">
        <v>590</v>
      </c>
      <c r="P27" s="86">
        <v>549</v>
      </c>
      <c r="Q27" s="30">
        <v>584</v>
      </c>
      <c r="R27" s="30">
        <v>573</v>
      </c>
      <c r="S27" s="148" t="s">
        <v>46</v>
      </c>
      <c r="T27" s="486" t="s">
        <v>46</v>
      </c>
      <c r="U27" s="420"/>
    </row>
    <row r="28" spans="3:21" x14ac:dyDescent="0.2">
      <c r="C28" s="419"/>
      <c r="D28" s="426"/>
      <c r="E28" s="554"/>
      <c r="F28" s="427" t="s">
        <v>33</v>
      </c>
      <c r="G28" s="428"/>
      <c r="H28" s="429"/>
      <c r="I28" s="430"/>
      <c r="J28" s="167">
        <v>101</v>
      </c>
      <c r="K28" s="168">
        <v>77</v>
      </c>
      <c r="L28" s="322">
        <v>81</v>
      </c>
      <c r="M28" s="322">
        <v>85</v>
      </c>
      <c r="N28" s="166">
        <v>98</v>
      </c>
      <c r="O28" s="167">
        <v>98</v>
      </c>
      <c r="P28" s="167">
        <v>113</v>
      </c>
      <c r="Q28" s="166">
        <v>101</v>
      </c>
      <c r="R28" s="166">
        <v>86</v>
      </c>
      <c r="S28" s="505" t="s">
        <v>46</v>
      </c>
      <c r="T28" s="494" t="s">
        <v>46</v>
      </c>
      <c r="U28" s="420"/>
    </row>
    <row r="29" spans="3:21" x14ac:dyDescent="0.2">
      <c r="C29" s="419"/>
      <c r="D29" s="431"/>
      <c r="E29" s="432" t="s">
        <v>71</v>
      </c>
      <c r="F29" s="432"/>
      <c r="G29" s="432"/>
      <c r="H29" s="233"/>
      <c r="I29" s="234"/>
      <c r="J29" s="240">
        <v>505</v>
      </c>
      <c r="K29" s="241">
        <v>552</v>
      </c>
      <c r="L29" s="323">
        <v>505</v>
      </c>
      <c r="M29" s="323">
        <v>535</v>
      </c>
      <c r="N29" s="69">
        <v>506</v>
      </c>
      <c r="O29" s="240">
        <v>541</v>
      </c>
      <c r="P29" s="240">
        <v>523</v>
      </c>
      <c r="Q29" s="69">
        <v>548</v>
      </c>
      <c r="R29" s="69">
        <v>532</v>
      </c>
      <c r="S29" s="69" t="s">
        <v>46</v>
      </c>
      <c r="T29" s="368" t="s">
        <v>46</v>
      </c>
      <c r="U29" s="420"/>
    </row>
    <row r="30" spans="3:21" x14ac:dyDescent="0.2">
      <c r="C30" s="419"/>
      <c r="D30" s="426"/>
      <c r="E30" s="567" t="s">
        <v>18</v>
      </c>
      <c r="F30" s="433" t="s">
        <v>70</v>
      </c>
      <c r="G30" s="434"/>
      <c r="H30" s="435"/>
      <c r="I30" s="436"/>
      <c r="J30" s="162">
        <v>429</v>
      </c>
      <c r="K30" s="163">
        <v>489</v>
      </c>
      <c r="L30" s="324">
        <v>446</v>
      </c>
      <c r="M30" s="324">
        <v>469</v>
      </c>
      <c r="N30" s="72">
        <v>428</v>
      </c>
      <c r="O30" s="162">
        <v>482</v>
      </c>
      <c r="P30" s="162">
        <v>455</v>
      </c>
      <c r="Q30" s="72">
        <v>481</v>
      </c>
      <c r="R30" s="72">
        <v>476</v>
      </c>
      <c r="S30" s="506" t="s">
        <v>46</v>
      </c>
      <c r="T30" s="493" t="s">
        <v>46</v>
      </c>
      <c r="U30" s="420"/>
    </row>
    <row r="31" spans="3:21" x14ac:dyDescent="0.2">
      <c r="C31" s="419"/>
      <c r="D31" s="426"/>
      <c r="E31" s="554"/>
      <c r="F31" s="427" t="s">
        <v>33</v>
      </c>
      <c r="G31" s="428"/>
      <c r="H31" s="429"/>
      <c r="I31" s="430"/>
      <c r="J31" s="167">
        <v>76</v>
      </c>
      <c r="K31" s="168">
        <v>63</v>
      </c>
      <c r="L31" s="322">
        <v>59</v>
      </c>
      <c r="M31" s="322">
        <v>66</v>
      </c>
      <c r="N31" s="166">
        <v>78</v>
      </c>
      <c r="O31" s="167">
        <v>59</v>
      </c>
      <c r="P31" s="167">
        <v>68</v>
      </c>
      <c r="Q31" s="166">
        <v>67</v>
      </c>
      <c r="R31" s="166">
        <v>56</v>
      </c>
      <c r="S31" s="505" t="s">
        <v>46</v>
      </c>
      <c r="T31" s="494" t="s">
        <v>46</v>
      </c>
      <c r="U31" s="420"/>
    </row>
    <row r="32" spans="3:21" x14ac:dyDescent="0.2">
      <c r="C32" s="419"/>
      <c r="D32" s="431"/>
      <c r="E32" s="432" t="s">
        <v>207</v>
      </c>
      <c r="F32" s="432"/>
      <c r="G32" s="432"/>
      <c r="H32" s="233"/>
      <c r="I32" s="234"/>
      <c r="J32" s="240">
        <v>25</v>
      </c>
      <c r="K32" s="241">
        <v>65</v>
      </c>
      <c r="L32" s="323">
        <v>83</v>
      </c>
      <c r="M32" s="323">
        <v>36</v>
      </c>
      <c r="N32" s="69">
        <v>109</v>
      </c>
      <c r="O32" s="240">
        <v>106</v>
      </c>
      <c r="P32" s="240">
        <v>93</v>
      </c>
      <c r="Q32" s="69">
        <v>80</v>
      </c>
      <c r="R32" s="69">
        <v>79</v>
      </c>
      <c r="S32" s="69" t="s">
        <v>46</v>
      </c>
      <c r="T32" s="368" t="s">
        <v>46</v>
      </c>
      <c r="U32" s="420"/>
    </row>
    <row r="33" spans="3:34" x14ac:dyDescent="0.2">
      <c r="C33" s="419"/>
      <c r="D33" s="426"/>
      <c r="E33" s="567" t="s">
        <v>18</v>
      </c>
      <c r="F33" s="433" t="s">
        <v>70</v>
      </c>
      <c r="G33" s="434"/>
      <c r="H33" s="435"/>
      <c r="I33" s="436"/>
      <c r="J33" s="162">
        <v>0</v>
      </c>
      <c r="K33" s="163">
        <v>51</v>
      </c>
      <c r="L33" s="324">
        <v>61</v>
      </c>
      <c r="M33" s="324">
        <v>17</v>
      </c>
      <c r="N33" s="72">
        <v>89</v>
      </c>
      <c r="O33" s="162">
        <v>67</v>
      </c>
      <c r="P33" s="162">
        <v>48</v>
      </c>
      <c r="Q33" s="72">
        <v>46</v>
      </c>
      <c r="R33" s="72">
        <v>49</v>
      </c>
      <c r="S33" s="506" t="s">
        <v>46</v>
      </c>
      <c r="T33" s="493" t="s">
        <v>46</v>
      </c>
      <c r="U33" s="420"/>
    </row>
    <row r="34" spans="3:34" x14ac:dyDescent="0.2">
      <c r="C34" s="419"/>
      <c r="D34" s="426"/>
      <c r="E34" s="554"/>
      <c r="F34" s="427" t="s">
        <v>33</v>
      </c>
      <c r="G34" s="428"/>
      <c r="H34" s="429"/>
      <c r="I34" s="430"/>
      <c r="J34" s="167">
        <v>25</v>
      </c>
      <c r="K34" s="168">
        <v>14</v>
      </c>
      <c r="L34" s="322">
        <v>22</v>
      </c>
      <c r="M34" s="322">
        <v>19</v>
      </c>
      <c r="N34" s="166">
        <v>20</v>
      </c>
      <c r="O34" s="167">
        <v>39</v>
      </c>
      <c r="P34" s="167">
        <v>45</v>
      </c>
      <c r="Q34" s="166">
        <v>34</v>
      </c>
      <c r="R34" s="166">
        <v>30</v>
      </c>
      <c r="S34" s="505" t="s">
        <v>46</v>
      </c>
      <c r="T34" s="494" t="s">
        <v>46</v>
      </c>
      <c r="U34" s="420"/>
    </row>
    <row r="35" spans="3:34" x14ac:dyDescent="0.2">
      <c r="C35" s="419"/>
      <c r="D35" s="431"/>
      <c r="E35" s="432" t="s">
        <v>72</v>
      </c>
      <c r="F35" s="432"/>
      <c r="G35" s="432"/>
      <c r="H35" s="233"/>
      <c r="I35" s="234"/>
      <c r="J35" s="240">
        <v>34</v>
      </c>
      <c r="K35" s="241">
        <v>24</v>
      </c>
      <c r="L35" s="323">
        <v>37</v>
      </c>
      <c r="M35" s="323">
        <v>33</v>
      </c>
      <c r="N35" s="69">
        <v>30</v>
      </c>
      <c r="O35" s="240">
        <v>41</v>
      </c>
      <c r="P35" s="240">
        <v>46</v>
      </c>
      <c r="Q35" s="69">
        <v>57</v>
      </c>
      <c r="R35" s="69">
        <v>48</v>
      </c>
      <c r="S35" s="69" t="s">
        <v>46</v>
      </c>
      <c r="T35" s="368" t="s">
        <v>46</v>
      </c>
      <c r="U35" s="420"/>
    </row>
    <row r="36" spans="3:34" x14ac:dyDescent="0.2">
      <c r="C36" s="419"/>
      <c r="D36" s="426"/>
      <c r="E36" s="567" t="s">
        <v>18</v>
      </c>
      <c r="F36" s="434" t="s">
        <v>70</v>
      </c>
      <c r="G36" s="434"/>
      <c r="H36" s="435"/>
      <c r="I36" s="436"/>
      <c r="J36" s="162">
        <v>34</v>
      </c>
      <c r="K36" s="163">
        <v>24</v>
      </c>
      <c r="L36" s="324">
        <v>37</v>
      </c>
      <c r="M36" s="324">
        <v>33</v>
      </c>
      <c r="N36" s="72">
        <v>30</v>
      </c>
      <c r="O36" s="162">
        <v>41</v>
      </c>
      <c r="P36" s="162">
        <v>46</v>
      </c>
      <c r="Q36" s="72">
        <v>57</v>
      </c>
      <c r="R36" s="72">
        <v>48</v>
      </c>
      <c r="S36" s="506" t="s">
        <v>46</v>
      </c>
      <c r="T36" s="493" t="s">
        <v>46</v>
      </c>
      <c r="U36" s="420"/>
    </row>
    <row r="37" spans="3:34" ht="13.5" thickBot="1" x14ac:dyDescent="0.25">
      <c r="C37" s="419"/>
      <c r="D37" s="437"/>
      <c r="E37" s="553"/>
      <c r="F37" s="438" t="s">
        <v>33</v>
      </c>
      <c r="G37" s="438"/>
      <c r="H37" s="429"/>
      <c r="I37" s="430"/>
      <c r="J37" s="91">
        <v>0</v>
      </c>
      <c r="K37" s="92">
        <v>0</v>
      </c>
      <c r="L37" s="325">
        <v>0</v>
      </c>
      <c r="M37" s="325">
        <v>0</v>
      </c>
      <c r="N37" s="42">
        <v>0</v>
      </c>
      <c r="O37" s="91">
        <v>0</v>
      </c>
      <c r="P37" s="91">
        <v>0</v>
      </c>
      <c r="Q37" s="42">
        <v>0</v>
      </c>
      <c r="R37" s="42">
        <v>0</v>
      </c>
      <c r="S37" s="151" t="s">
        <v>46</v>
      </c>
      <c r="T37" s="401" t="s">
        <v>46</v>
      </c>
      <c r="U37" s="420"/>
    </row>
    <row r="38" spans="3:34" ht="13.5" thickBot="1" x14ac:dyDescent="0.25">
      <c r="C38" s="419"/>
      <c r="D38" s="75" t="s">
        <v>151</v>
      </c>
      <c r="E38" s="76"/>
      <c r="F38" s="76"/>
      <c r="G38" s="76"/>
      <c r="H38" s="76"/>
      <c r="I38" s="76"/>
      <c r="J38" s="338"/>
      <c r="K38" s="152"/>
      <c r="L38" s="77"/>
      <c r="M38" s="77"/>
      <c r="N38" s="341"/>
      <c r="O38" s="338"/>
      <c r="P38" s="338"/>
      <c r="Q38" s="341"/>
      <c r="R38" s="341"/>
      <c r="S38" s="341"/>
      <c r="T38" s="78"/>
      <c r="U38" s="420"/>
    </row>
    <row r="39" spans="3:34" x14ac:dyDescent="0.2">
      <c r="C39" s="419"/>
      <c r="D39" s="164"/>
      <c r="E39" s="165" t="s">
        <v>45</v>
      </c>
      <c r="F39" s="165"/>
      <c r="G39" s="165"/>
      <c r="H39" s="81"/>
      <c r="I39" s="82"/>
      <c r="J39" s="170">
        <v>0.39085239085239087</v>
      </c>
      <c r="K39" s="171">
        <v>0.41461836998706336</v>
      </c>
      <c r="L39" s="326">
        <v>0.42059219380888291</v>
      </c>
      <c r="M39" s="326">
        <v>0.39658568614576495</v>
      </c>
      <c r="N39" s="169">
        <v>0.40489642184557439</v>
      </c>
      <c r="O39" s="170">
        <v>0.43821656050955415</v>
      </c>
      <c r="P39" s="170">
        <v>0.39010017678255743</v>
      </c>
      <c r="Q39" s="169">
        <v>0.40011682242990654</v>
      </c>
      <c r="R39" s="169">
        <v>0.39770669885334942</v>
      </c>
      <c r="S39" s="169" t="s">
        <v>46</v>
      </c>
      <c r="T39" s="370" t="s">
        <v>46</v>
      </c>
      <c r="U39" s="420"/>
      <c r="X39" s="439"/>
      <c r="Y39" s="439"/>
      <c r="Z39" s="439"/>
      <c r="AA39" s="439"/>
      <c r="AB39" s="439"/>
      <c r="AC39" s="439"/>
      <c r="AD39" s="439"/>
      <c r="AE39" s="439"/>
      <c r="AF39" s="439"/>
      <c r="AG39" s="439"/>
      <c r="AH39" s="439"/>
    </row>
    <row r="40" spans="3:34" x14ac:dyDescent="0.2">
      <c r="C40" s="419"/>
      <c r="D40" s="421"/>
      <c r="E40" s="553" t="s">
        <v>18</v>
      </c>
      <c r="F40" s="422" t="s">
        <v>70</v>
      </c>
      <c r="G40" s="423"/>
      <c r="H40" s="424"/>
      <c r="I40" s="425"/>
      <c r="J40" s="173">
        <v>0.35697764070932925</v>
      </c>
      <c r="K40" s="174">
        <v>0.3941299790356394</v>
      </c>
      <c r="L40" s="327">
        <v>0.40356083086053413</v>
      </c>
      <c r="M40" s="327">
        <v>0.37391930835734871</v>
      </c>
      <c r="N40" s="172">
        <v>0.38332165381920114</v>
      </c>
      <c r="O40" s="173">
        <v>0.42293906810035842</v>
      </c>
      <c r="P40" s="173">
        <v>0.36551264980026632</v>
      </c>
      <c r="Q40" s="172">
        <v>0.38320209973753283</v>
      </c>
      <c r="R40" s="172">
        <v>0.38585858585858585</v>
      </c>
      <c r="S40" s="507" t="s">
        <v>46</v>
      </c>
      <c r="T40" s="495" t="s">
        <v>46</v>
      </c>
      <c r="U40" s="420"/>
      <c r="X40" s="439"/>
      <c r="Y40" s="439"/>
      <c r="Z40" s="439"/>
      <c r="AA40" s="439"/>
      <c r="AB40" s="439"/>
      <c r="AC40" s="439"/>
      <c r="AD40" s="439"/>
      <c r="AE40" s="439"/>
      <c r="AF40" s="439"/>
      <c r="AG40" s="439"/>
      <c r="AH40" s="439"/>
    </row>
    <row r="41" spans="3:34" x14ac:dyDescent="0.2">
      <c r="C41" s="419"/>
      <c r="D41" s="426"/>
      <c r="E41" s="554"/>
      <c r="F41" s="427" t="s">
        <v>33</v>
      </c>
      <c r="G41" s="428"/>
      <c r="H41" s="429"/>
      <c r="I41" s="430"/>
      <c r="J41" s="176">
        <v>0.69178082191780821</v>
      </c>
      <c r="K41" s="177">
        <v>0.66956521739130437</v>
      </c>
      <c r="L41" s="328">
        <v>0.58695652173913049</v>
      </c>
      <c r="M41" s="328">
        <v>0.62962962962962965</v>
      </c>
      <c r="N41" s="175">
        <v>0.59036144578313254</v>
      </c>
      <c r="O41" s="176">
        <v>0.56000000000000005</v>
      </c>
      <c r="P41" s="176">
        <v>0.57948717948717954</v>
      </c>
      <c r="Q41" s="175">
        <v>0.53723404255319152</v>
      </c>
      <c r="R41" s="175">
        <v>0.5</v>
      </c>
      <c r="S41" s="508" t="s">
        <v>46</v>
      </c>
      <c r="T41" s="496" t="s">
        <v>46</v>
      </c>
      <c r="U41" s="420"/>
      <c r="X41" s="439"/>
      <c r="Y41" s="439"/>
      <c r="Z41" s="439"/>
      <c r="AA41" s="439"/>
      <c r="AB41" s="439"/>
      <c r="AC41" s="439"/>
      <c r="AD41" s="439"/>
      <c r="AE41" s="439"/>
      <c r="AF41" s="439"/>
      <c r="AG41" s="439"/>
      <c r="AH41" s="439"/>
    </row>
    <row r="42" spans="3:34" x14ac:dyDescent="0.2">
      <c r="C42" s="419"/>
      <c r="D42" s="431"/>
      <c r="E42" s="432" t="s">
        <v>71</v>
      </c>
      <c r="F42" s="432"/>
      <c r="G42" s="432"/>
      <c r="H42" s="233"/>
      <c r="I42" s="234"/>
      <c r="J42" s="243">
        <v>0.37714712471994027</v>
      </c>
      <c r="K42" s="244">
        <v>0.4191343963553531</v>
      </c>
      <c r="L42" s="329">
        <v>0.39826498422712936</v>
      </c>
      <c r="M42" s="329">
        <v>0.38768115942028986</v>
      </c>
      <c r="N42" s="242">
        <v>0.36693255982596085</v>
      </c>
      <c r="O42" s="243">
        <v>0.40223048327137545</v>
      </c>
      <c r="P42" s="243">
        <v>0.3634468380820014</v>
      </c>
      <c r="Q42" s="242">
        <v>0.37897648686030427</v>
      </c>
      <c r="R42" s="242">
        <v>0.37359550561797755</v>
      </c>
      <c r="S42" s="242" t="s">
        <v>46</v>
      </c>
      <c r="T42" s="371" t="s">
        <v>46</v>
      </c>
      <c r="U42" s="420"/>
      <c r="X42" s="439"/>
      <c r="Y42" s="439"/>
      <c r="Z42" s="439"/>
      <c r="AA42" s="439"/>
      <c r="AB42" s="439"/>
      <c r="AC42" s="439"/>
      <c r="AD42" s="439"/>
      <c r="AE42" s="439"/>
      <c r="AF42" s="439"/>
      <c r="AG42" s="439"/>
      <c r="AH42" s="439"/>
    </row>
    <row r="43" spans="3:34" x14ac:dyDescent="0.2">
      <c r="C43" s="419"/>
      <c r="D43" s="426"/>
      <c r="E43" s="567" t="s">
        <v>18</v>
      </c>
      <c r="F43" s="433" t="s">
        <v>70</v>
      </c>
      <c r="G43" s="434"/>
      <c r="H43" s="435"/>
      <c r="I43" s="436"/>
      <c r="J43" s="179">
        <v>0.34906427990235966</v>
      </c>
      <c r="K43" s="180">
        <v>0.40016366612111293</v>
      </c>
      <c r="L43" s="330">
        <v>0.38349097162510748</v>
      </c>
      <c r="M43" s="330">
        <v>0.36669272869429242</v>
      </c>
      <c r="N43" s="178">
        <v>0.34377510040160641</v>
      </c>
      <c r="O43" s="179">
        <v>0.39443535188216039</v>
      </c>
      <c r="P43" s="179">
        <v>0.34785932721712537</v>
      </c>
      <c r="Q43" s="172">
        <v>0.36689549961861173</v>
      </c>
      <c r="R43" s="172">
        <v>0.36615384615384616</v>
      </c>
      <c r="S43" s="507" t="s">
        <v>46</v>
      </c>
      <c r="T43" s="495" t="s">
        <v>46</v>
      </c>
      <c r="U43" s="420"/>
      <c r="X43" s="439"/>
      <c r="Y43" s="439"/>
      <c r="Z43" s="439"/>
      <c r="AA43" s="439"/>
      <c r="AB43" s="439"/>
      <c r="AC43" s="439"/>
      <c r="AD43" s="439"/>
      <c r="AE43" s="439"/>
      <c r="AF43" s="439"/>
      <c r="AG43" s="439"/>
      <c r="AH43" s="439"/>
    </row>
    <row r="44" spans="3:34" x14ac:dyDescent="0.2">
      <c r="C44" s="419"/>
      <c r="D44" s="426"/>
      <c r="E44" s="554"/>
      <c r="F44" s="427" t="s">
        <v>33</v>
      </c>
      <c r="G44" s="428"/>
      <c r="H44" s="429"/>
      <c r="I44" s="430"/>
      <c r="J44" s="176">
        <v>0.69090909090909092</v>
      </c>
      <c r="K44" s="177">
        <v>0.66315789473684206</v>
      </c>
      <c r="L44" s="328">
        <v>0.56190476190476191</v>
      </c>
      <c r="M44" s="328">
        <v>0.65346534653465349</v>
      </c>
      <c r="N44" s="175">
        <v>0.58208955223880599</v>
      </c>
      <c r="O44" s="176">
        <v>0.47967479674796748</v>
      </c>
      <c r="P44" s="176">
        <v>0.51908396946564883</v>
      </c>
      <c r="Q44" s="175">
        <v>0.49629629629629629</v>
      </c>
      <c r="R44" s="175">
        <v>0.45161290322580644</v>
      </c>
      <c r="S44" s="508" t="s">
        <v>46</v>
      </c>
      <c r="T44" s="496" t="s">
        <v>46</v>
      </c>
      <c r="U44" s="420"/>
      <c r="X44" s="439"/>
      <c r="Y44" s="439"/>
      <c r="Z44" s="439"/>
      <c r="AA44" s="439"/>
      <c r="AB44" s="439"/>
      <c r="AC44" s="439"/>
      <c r="AD44" s="439"/>
      <c r="AE44" s="439"/>
      <c r="AF44" s="439"/>
      <c r="AG44" s="439"/>
      <c r="AH44" s="439"/>
    </row>
    <row r="45" spans="3:34" x14ac:dyDescent="0.2">
      <c r="C45" s="419"/>
      <c r="D45" s="431"/>
      <c r="E45" s="432" t="s">
        <v>207</v>
      </c>
      <c r="F45" s="432"/>
      <c r="G45" s="432"/>
      <c r="H45" s="233"/>
      <c r="I45" s="234"/>
      <c r="J45" s="243">
        <v>0.69444444444444442</v>
      </c>
      <c r="K45" s="244">
        <v>0.35714285714285715</v>
      </c>
      <c r="L45" s="329">
        <v>0.50303030303030305</v>
      </c>
      <c r="M45" s="329">
        <v>0.37894736842105264</v>
      </c>
      <c r="N45" s="242">
        <v>0.66060606060606064</v>
      </c>
      <c r="O45" s="243">
        <v>0.65432098765432101</v>
      </c>
      <c r="P45" s="243">
        <v>0.47448979591836737</v>
      </c>
      <c r="Q45" s="242">
        <v>0.46242774566473988</v>
      </c>
      <c r="R45" s="242">
        <v>0.5163398692810458</v>
      </c>
      <c r="S45" s="242" t="s">
        <v>46</v>
      </c>
      <c r="T45" s="371" t="s">
        <v>46</v>
      </c>
      <c r="U45" s="420"/>
      <c r="X45" s="439"/>
      <c r="Y45" s="439"/>
      <c r="Z45" s="439"/>
      <c r="AA45" s="439"/>
      <c r="AB45" s="439"/>
      <c r="AC45" s="439"/>
      <c r="AD45" s="439"/>
      <c r="AE45" s="439"/>
      <c r="AF45" s="439"/>
      <c r="AG45" s="439"/>
      <c r="AH45" s="439"/>
    </row>
    <row r="46" spans="3:34" x14ac:dyDescent="0.2">
      <c r="C46" s="419"/>
      <c r="D46" s="426"/>
      <c r="E46" s="567" t="s">
        <v>18</v>
      </c>
      <c r="F46" s="433" t="s">
        <v>70</v>
      </c>
      <c r="G46" s="434"/>
      <c r="H46" s="435"/>
      <c r="I46" s="436"/>
      <c r="J46" s="179" t="s">
        <v>24</v>
      </c>
      <c r="K46" s="180">
        <v>0.31481481481481483</v>
      </c>
      <c r="L46" s="330">
        <v>0.4621212121212121</v>
      </c>
      <c r="M46" s="330">
        <v>0.27868852459016391</v>
      </c>
      <c r="N46" s="178">
        <v>0.66917293233082709</v>
      </c>
      <c r="O46" s="179">
        <v>0.60909090909090913</v>
      </c>
      <c r="P46" s="179">
        <v>0.36363636363636365</v>
      </c>
      <c r="Q46" s="178">
        <v>0.38333333333333336</v>
      </c>
      <c r="R46" s="178">
        <v>0.46666666666666667</v>
      </c>
      <c r="S46" s="509" t="s">
        <v>46</v>
      </c>
      <c r="T46" s="497" t="s">
        <v>46</v>
      </c>
      <c r="U46" s="420"/>
      <c r="X46" s="439"/>
      <c r="Y46" s="439"/>
      <c r="Z46" s="439"/>
      <c r="AA46" s="439"/>
      <c r="AB46" s="439"/>
      <c r="AC46" s="439"/>
      <c r="AD46" s="439"/>
      <c r="AE46" s="439"/>
      <c r="AF46" s="439"/>
      <c r="AG46" s="439"/>
      <c r="AH46" s="439"/>
    </row>
    <row r="47" spans="3:34" x14ac:dyDescent="0.2">
      <c r="C47" s="419"/>
      <c r="D47" s="426"/>
      <c r="E47" s="554"/>
      <c r="F47" s="427" t="s">
        <v>33</v>
      </c>
      <c r="G47" s="428"/>
      <c r="H47" s="429"/>
      <c r="I47" s="430"/>
      <c r="J47" s="176">
        <v>0.69444444444444442</v>
      </c>
      <c r="K47" s="177">
        <v>0.7</v>
      </c>
      <c r="L47" s="328">
        <v>0.66666666666666663</v>
      </c>
      <c r="M47" s="328">
        <v>0.55882352941176472</v>
      </c>
      <c r="N47" s="175">
        <v>0.625</v>
      </c>
      <c r="O47" s="176">
        <v>0.75</v>
      </c>
      <c r="P47" s="176">
        <v>0.703125</v>
      </c>
      <c r="Q47" s="175">
        <v>0.64150943396226412</v>
      </c>
      <c r="R47" s="175">
        <v>0.625</v>
      </c>
      <c r="S47" s="508" t="s">
        <v>46</v>
      </c>
      <c r="T47" s="496" t="s">
        <v>46</v>
      </c>
      <c r="U47" s="420"/>
      <c r="X47" s="439"/>
      <c r="Y47" s="439"/>
      <c r="Z47" s="439"/>
      <c r="AA47" s="439"/>
      <c r="AB47" s="439"/>
      <c r="AC47" s="439"/>
      <c r="AD47" s="439"/>
      <c r="AE47" s="439"/>
      <c r="AF47" s="439"/>
      <c r="AG47" s="439"/>
      <c r="AH47" s="439"/>
    </row>
    <row r="48" spans="3:34" x14ac:dyDescent="0.2">
      <c r="C48" s="419"/>
      <c r="D48" s="431"/>
      <c r="E48" s="432" t="s">
        <v>72</v>
      </c>
      <c r="F48" s="432"/>
      <c r="G48" s="432"/>
      <c r="H48" s="233"/>
      <c r="I48" s="234"/>
      <c r="J48" s="243">
        <v>0.5</v>
      </c>
      <c r="K48" s="244">
        <v>0.51063829787234039</v>
      </c>
      <c r="L48" s="329">
        <v>0.69811320754716977</v>
      </c>
      <c r="M48" s="329">
        <v>0.6875</v>
      </c>
      <c r="N48" s="242">
        <v>0.61224489795918369</v>
      </c>
      <c r="O48" s="243">
        <v>0.65079365079365081</v>
      </c>
      <c r="P48" s="243">
        <v>0.74193548387096775</v>
      </c>
      <c r="Q48" s="242">
        <v>0.61290322580645162</v>
      </c>
      <c r="R48" s="242">
        <v>0.6</v>
      </c>
      <c r="S48" s="242" t="s">
        <v>46</v>
      </c>
      <c r="T48" s="371" t="s">
        <v>46</v>
      </c>
      <c r="U48" s="420"/>
      <c r="X48" s="439"/>
      <c r="Y48" s="439"/>
      <c r="Z48" s="439"/>
      <c r="AA48" s="439"/>
      <c r="AB48" s="439"/>
      <c r="AC48" s="439"/>
      <c r="AD48" s="439"/>
      <c r="AE48" s="439"/>
      <c r="AF48" s="439"/>
      <c r="AG48" s="439"/>
      <c r="AH48" s="439"/>
    </row>
    <row r="49" spans="3:34" x14ac:dyDescent="0.2">
      <c r="C49" s="419"/>
      <c r="D49" s="426"/>
      <c r="E49" s="567" t="s">
        <v>18</v>
      </c>
      <c r="F49" s="434" t="s">
        <v>70</v>
      </c>
      <c r="G49" s="434"/>
      <c r="H49" s="435"/>
      <c r="I49" s="436"/>
      <c r="J49" s="179">
        <v>0.5</v>
      </c>
      <c r="K49" s="180">
        <v>0.51063829787234039</v>
      </c>
      <c r="L49" s="330">
        <v>0.69811320754716977</v>
      </c>
      <c r="M49" s="330">
        <v>0.6875</v>
      </c>
      <c r="N49" s="178">
        <v>0.61224489795918369</v>
      </c>
      <c r="O49" s="179">
        <v>0.65079365079365081</v>
      </c>
      <c r="P49" s="179">
        <v>0.74193548387096775</v>
      </c>
      <c r="Q49" s="178">
        <v>0.61290322580645162</v>
      </c>
      <c r="R49" s="178">
        <v>0.6</v>
      </c>
      <c r="S49" s="509" t="s">
        <v>46</v>
      </c>
      <c r="T49" s="497" t="s">
        <v>46</v>
      </c>
      <c r="U49" s="420"/>
      <c r="X49" s="439"/>
      <c r="Y49" s="439"/>
      <c r="Z49" s="439"/>
      <c r="AA49" s="439"/>
      <c r="AB49" s="439"/>
      <c r="AC49" s="439"/>
      <c r="AD49" s="439"/>
      <c r="AE49" s="439"/>
      <c r="AF49" s="439"/>
      <c r="AG49" s="439"/>
      <c r="AH49" s="439"/>
    </row>
    <row r="50" spans="3:34" ht="13.5" thickBot="1" x14ac:dyDescent="0.25">
      <c r="C50" s="419"/>
      <c r="D50" s="440"/>
      <c r="E50" s="569"/>
      <c r="F50" s="441" t="s">
        <v>33</v>
      </c>
      <c r="G50" s="441"/>
      <c r="H50" s="442"/>
      <c r="I50" s="443"/>
      <c r="J50" s="182" t="s">
        <v>24</v>
      </c>
      <c r="K50" s="183" t="s">
        <v>24</v>
      </c>
      <c r="L50" s="331" t="s">
        <v>24</v>
      </c>
      <c r="M50" s="331" t="s">
        <v>24</v>
      </c>
      <c r="N50" s="181" t="s">
        <v>24</v>
      </c>
      <c r="O50" s="182" t="s">
        <v>24</v>
      </c>
      <c r="P50" s="182" t="s">
        <v>24</v>
      </c>
      <c r="Q50" s="181" t="s">
        <v>24</v>
      </c>
      <c r="R50" s="181" t="s">
        <v>24</v>
      </c>
      <c r="S50" s="510" t="s">
        <v>46</v>
      </c>
      <c r="T50" s="498" t="s">
        <v>46</v>
      </c>
      <c r="U50" s="420"/>
      <c r="X50" s="439"/>
      <c r="Y50" s="439"/>
      <c r="Z50" s="439"/>
      <c r="AA50" s="439"/>
      <c r="AB50" s="439"/>
      <c r="AC50" s="439"/>
      <c r="AD50" s="439"/>
      <c r="AE50" s="439"/>
      <c r="AF50" s="439"/>
      <c r="AG50" s="439"/>
      <c r="AH50" s="439"/>
    </row>
    <row r="51" spans="3:34" ht="13.5" x14ac:dyDescent="0.25">
      <c r="D51" s="444" t="s">
        <v>43</v>
      </c>
      <c r="E51" s="445"/>
      <c r="F51" s="445"/>
      <c r="G51" s="445"/>
      <c r="H51" s="445"/>
      <c r="I51" s="444"/>
      <c r="J51" s="444"/>
      <c r="K51" s="444"/>
      <c r="L51" s="444"/>
      <c r="M51" s="444"/>
      <c r="N51" s="444"/>
      <c r="O51" s="444"/>
      <c r="P51" s="444"/>
      <c r="Q51" s="444"/>
      <c r="R51" s="444"/>
      <c r="S51" s="444"/>
      <c r="T51" s="446" t="s">
        <v>180</v>
      </c>
      <c r="U51" s="406" t="s">
        <v>42</v>
      </c>
    </row>
    <row r="52" spans="3:34" ht="26.25" customHeight="1" x14ac:dyDescent="0.2">
      <c r="D52" s="447" t="s">
        <v>25</v>
      </c>
      <c r="E52" s="568" t="s">
        <v>159</v>
      </c>
      <c r="F52" s="568"/>
      <c r="G52" s="568"/>
      <c r="H52" s="568"/>
      <c r="I52" s="568"/>
      <c r="J52" s="568"/>
      <c r="K52" s="568"/>
      <c r="L52" s="568"/>
      <c r="M52" s="568"/>
      <c r="N52" s="568"/>
      <c r="O52" s="568"/>
      <c r="P52" s="568"/>
      <c r="Q52" s="568"/>
      <c r="R52" s="568"/>
      <c r="S52" s="568"/>
      <c r="T52" s="568"/>
    </row>
    <row r="53" spans="3:34" x14ac:dyDescent="0.2">
      <c r="D53" s="447" t="s">
        <v>52</v>
      </c>
      <c r="E53" s="549" t="s">
        <v>184</v>
      </c>
      <c r="F53" s="549"/>
      <c r="G53" s="549"/>
      <c r="H53" s="549"/>
      <c r="I53" s="549"/>
      <c r="J53" s="549"/>
      <c r="K53" s="549"/>
      <c r="L53" s="549"/>
      <c r="M53" s="549"/>
      <c r="N53" s="549"/>
      <c r="O53" s="549"/>
      <c r="P53" s="549"/>
      <c r="Q53" s="549"/>
      <c r="R53" s="549"/>
      <c r="S53" s="549"/>
      <c r="T53" s="549"/>
    </row>
    <row r="54" spans="3:34" x14ac:dyDescent="0.2">
      <c r="D54" s="447" t="s">
        <v>142</v>
      </c>
      <c r="E54" s="552" t="s">
        <v>210</v>
      </c>
      <c r="F54" s="552"/>
      <c r="G54" s="552"/>
      <c r="H54" s="552"/>
      <c r="I54" s="552"/>
      <c r="J54" s="552"/>
      <c r="K54" s="552"/>
      <c r="L54" s="552"/>
      <c r="M54" s="552"/>
      <c r="N54" s="552"/>
      <c r="O54" s="552"/>
      <c r="P54" s="552"/>
      <c r="Q54" s="552"/>
      <c r="R54" s="552"/>
      <c r="S54" s="552"/>
      <c r="T54" s="552"/>
    </row>
    <row r="55" spans="3:34" x14ac:dyDescent="0.2">
      <c r="D55" s="447" t="s">
        <v>144</v>
      </c>
      <c r="E55" s="549" t="s">
        <v>219</v>
      </c>
      <c r="F55" s="549"/>
      <c r="G55" s="549"/>
      <c r="H55" s="549"/>
      <c r="I55" s="549"/>
      <c r="J55" s="549"/>
      <c r="K55" s="549"/>
      <c r="L55" s="549"/>
      <c r="M55" s="549"/>
      <c r="N55" s="549"/>
      <c r="O55" s="549"/>
      <c r="P55" s="549"/>
      <c r="Q55" s="549"/>
      <c r="R55" s="549"/>
      <c r="S55" s="549"/>
      <c r="T55" s="549"/>
    </row>
  </sheetData>
  <mergeCells count="28">
    <mergeCell ref="E52:T52"/>
    <mergeCell ref="E49:E50"/>
    <mergeCell ref="Q7:Q10"/>
    <mergeCell ref="E17:E18"/>
    <mergeCell ref="E20:E21"/>
    <mergeCell ref="E36:E37"/>
    <mergeCell ref="E23:E24"/>
    <mergeCell ref="E27:E28"/>
    <mergeCell ref="E30:E31"/>
    <mergeCell ref="E33:E34"/>
    <mergeCell ref="N7:N10"/>
    <mergeCell ref="P7:P10"/>
    <mergeCell ref="E55:T55"/>
    <mergeCell ref="R7:R10"/>
    <mergeCell ref="E54:T54"/>
    <mergeCell ref="E14:E15"/>
    <mergeCell ref="M7:M10"/>
    <mergeCell ref="K7:K10"/>
    <mergeCell ref="D7:I11"/>
    <mergeCell ref="T7:T10"/>
    <mergeCell ref="J7:J10"/>
    <mergeCell ref="O7:O10"/>
    <mergeCell ref="L7:L10"/>
    <mergeCell ref="S7:S10"/>
    <mergeCell ref="E53:T53"/>
    <mergeCell ref="E40:E41"/>
    <mergeCell ref="E43:E44"/>
    <mergeCell ref="E46:E47"/>
  </mergeCells>
  <phoneticPr fontId="0" type="noConversion"/>
  <conditionalFormatting sqref="D6">
    <cfRule type="cellIs" dxfId="2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9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B1:T3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2.28515625" style="46" customWidth="1"/>
    <col min="7" max="7" width="9" style="46" customWidth="1"/>
    <col min="8" max="8" width="8.5703125" style="46" customWidth="1"/>
    <col min="9" max="9" width="3.7109375" style="46" customWidth="1"/>
    <col min="10" max="20" width="8.140625" style="46" customWidth="1"/>
    <col min="21" max="33" width="11.140625" style="46" customWidth="1"/>
    <col min="34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45"/>
    </row>
    <row r="4" spans="2:20" s="47" customFormat="1" ht="15.75" x14ac:dyDescent="0.2">
      <c r="D4" s="15" t="s">
        <v>130</v>
      </c>
      <c r="E4" s="48"/>
      <c r="F4" s="48"/>
      <c r="G4" s="48"/>
      <c r="H4" s="15" t="s">
        <v>211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239">
        <v>0</v>
      </c>
      <c r="D5" s="73" t="s">
        <v>215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15.75" customHeight="1" thickBot="1" x14ac:dyDescent="0.25">
      <c r="D6" s="570"/>
      <c r="E6" s="571"/>
      <c r="F6" s="571"/>
      <c r="G6" s="571"/>
      <c r="H6" s="571"/>
      <c r="I6" s="571"/>
      <c r="J6" s="571"/>
      <c r="K6" s="571"/>
      <c r="L6" s="571"/>
      <c r="M6" s="571"/>
      <c r="N6" s="571"/>
      <c r="O6" s="571"/>
      <c r="P6" s="571"/>
      <c r="Q6" s="571"/>
      <c r="R6" s="571"/>
      <c r="S6" s="571"/>
      <c r="T6" s="571"/>
    </row>
    <row r="7" spans="2:20" ht="6" customHeight="1" x14ac:dyDescent="0.2">
      <c r="C7" s="19"/>
      <c r="D7" s="516" t="s">
        <v>27</v>
      </c>
      <c r="E7" s="517"/>
      <c r="F7" s="517"/>
      <c r="G7" s="517"/>
      <c r="H7" s="517"/>
      <c r="I7" s="518"/>
      <c r="J7" s="527" t="s">
        <v>179</v>
      </c>
      <c r="K7" s="527" t="s">
        <v>183</v>
      </c>
      <c r="L7" s="527" t="s">
        <v>186</v>
      </c>
      <c r="M7" s="527" t="s">
        <v>188</v>
      </c>
      <c r="N7" s="527" t="s">
        <v>189</v>
      </c>
      <c r="O7" s="527" t="s">
        <v>190</v>
      </c>
      <c r="P7" s="527" t="s">
        <v>193</v>
      </c>
      <c r="Q7" s="527" t="s">
        <v>195</v>
      </c>
      <c r="R7" s="527" t="s">
        <v>196</v>
      </c>
      <c r="S7" s="527" t="s">
        <v>205</v>
      </c>
      <c r="T7" s="525" t="s">
        <v>214</v>
      </c>
    </row>
    <row r="8" spans="2:20" ht="6" customHeight="1" x14ac:dyDescent="0.2">
      <c r="C8" s="19"/>
      <c r="D8" s="519"/>
      <c r="E8" s="520"/>
      <c r="F8" s="520"/>
      <c r="G8" s="520"/>
      <c r="H8" s="520"/>
      <c r="I8" s="521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6"/>
    </row>
    <row r="9" spans="2:20" ht="6" customHeight="1" x14ac:dyDescent="0.2">
      <c r="C9" s="19"/>
      <c r="D9" s="519"/>
      <c r="E9" s="520"/>
      <c r="F9" s="520"/>
      <c r="G9" s="520"/>
      <c r="H9" s="520"/>
      <c r="I9" s="521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6"/>
    </row>
    <row r="10" spans="2:20" ht="6" customHeight="1" x14ac:dyDescent="0.2">
      <c r="C10" s="19"/>
      <c r="D10" s="519"/>
      <c r="E10" s="520"/>
      <c r="F10" s="520"/>
      <c r="G10" s="520"/>
      <c r="H10" s="520"/>
      <c r="I10" s="521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6"/>
    </row>
    <row r="11" spans="2:20" ht="15" customHeight="1" thickBot="1" x14ac:dyDescent="0.25">
      <c r="C11" s="19"/>
      <c r="D11" s="522"/>
      <c r="E11" s="523"/>
      <c r="F11" s="523"/>
      <c r="G11" s="523"/>
      <c r="H11" s="523"/>
      <c r="I11" s="524"/>
      <c r="J11" s="18"/>
      <c r="K11" s="18"/>
      <c r="L11" s="95"/>
      <c r="M11" s="95"/>
      <c r="N11" s="95"/>
      <c r="O11" s="95"/>
      <c r="P11" s="95"/>
      <c r="Q11" s="18"/>
      <c r="R11" s="18"/>
      <c r="S11" s="18"/>
      <c r="T11" s="349"/>
    </row>
    <row r="12" spans="2:20" ht="13.5" thickTop="1" x14ac:dyDescent="0.2">
      <c r="C12" s="19"/>
      <c r="D12" s="20" t="s">
        <v>147</v>
      </c>
      <c r="E12" s="21"/>
      <c r="F12" s="21"/>
      <c r="G12" s="21"/>
      <c r="H12" s="23"/>
      <c r="I12" s="24"/>
      <c r="J12" s="278">
        <v>1120.7</v>
      </c>
      <c r="K12" s="278">
        <v>1126.5999999999999</v>
      </c>
      <c r="L12" s="315">
        <v>1157.8999999999999</v>
      </c>
      <c r="M12" s="315">
        <v>1063.3999999999999</v>
      </c>
      <c r="N12" s="315">
        <v>1062.8999999999999</v>
      </c>
      <c r="O12" s="315">
        <v>1059.7</v>
      </c>
      <c r="P12" s="315">
        <v>1040.8</v>
      </c>
      <c r="Q12" s="278">
        <v>1035.8</v>
      </c>
      <c r="R12" s="278">
        <v>1069.8</v>
      </c>
      <c r="S12" s="278">
        <v>1023</v>
      </c>
      <c r="T12" s="372">
        <v>1097.8</v>
      </c>
    </row>
    <row r="13" spans="2:20" x14ac:dyDescent="0.2">
      <c r="C13" s="19"/>
      <c r="D13" s="62"/>
      <c r="E13" s="511" t="s">
        <v>18</v>
      </c>
      <c r="F13" s="264" t="s">
        <v>202</v>
      </c>
      <c r="G13" s="58"/>
      <c r="H13" s="59"/>
      <c r="I13" s="60"/>
      <c r="J13" s="279">
        <v>877.9</v>
      </c>
      <c r="K13" s="279">
        <v>874.1</v>
      </c>
      <c r="L13" s="316">
        <v>892.59999999999991</v>
      </c>
      <c r="M13" s="316">
        <v>876.3</v>
      </c>
      <c r="N13" s="316">
        <v>873.99999999999989</v>
      </c>
      <c r="O13" s="316">
        <v>864.6</v>
      </c>
      <c r="P13" s="316">
        <v>865.19999999999993</v>
      </c>
      <c r="Q13" s="279">
        <v>872.2</v>
      </c>
      <c r="R13" s="279">
        <v>885.6</v>
      </c>
      <c r="S13" s="279">
        <v>920.2</v>
      </c>
      <c r="T13" s="373">
        <v>927.6</v>
      </c>
    </row>
    <row r="14" spans="2:20" x14ac:dyDescent="0.2">
      <c r="C14" s="19"/>
      <c r="D14" s="36"/>
      <c r="E14" s="512"/>
      <c r="F14" s="514" t="s">
        <v>18</v>
      </c>
      <c r="G14" s="32" t="s">
        <v>19</v>
      </c>
      <c r="H14" s="33"/>
      <c r="I14" s="34"/>
      <c r="J14" s="97">
        <v>37</v>
      </c>
      <c r="K14" s="97">
        <v>35.4</v>
      </c>
      <c r="L14" s="275">
        <v>32.799999999999997</v>
      </c>
      <c r="M14" s="275">
        <v>33</v>
      </c>
      <c r="N14" s="275">
        <v>34</v>
      </c>
      <c r="O14" s="275">
        <v>30.6</v>
      </c>
      <c r="P14" s="275">
        <v>33.799999999999997</v>
      </c>
      <c r="Q14" s="97">
        <v>34.299999999999997</v>
      </c>
      <c r="R14" s="97">
        <v>36.700000000000003</v>
      </c>
      <c r="S14" s="97">
        <v>37.6</v>
      </c>
      <c r="T14" s="374">
        <v>36.5</v>
      </c>
    </row>
    <row r="15" spans="2:20" x14ac:dyDescent="0.2">
      <c r="C15" s="19"/>
      <c r="D15" s="36"/>
      <c r="E15" s="512"/>
      <c r="F15" s="514"/>
      <c r="G15" s="38" t="s">
        <v>20</v>
      </c>
      <c r="H15" s="39"/>
      <c r="I15" s="40"/>
      <c r="J15" s="280">
        <v>0</v>
      </c>
      <c r="K15" s="280">
        <v>0</v>
      </c>
      <c r="L15" s="273">
        <v>0</v>
      </c>
      <c r="M15" s="273">
        <v>0</v>
      </c>
      <c r="N15" s="273">
        <v>0</v>
      </c>
      <c r="O15" s="273">
        <v>0</v>
      </c>
      <c r="P15" s="273">
        <v>0</v>
      </c>
      <c r="Q15" s="280">
        <v>0</v>
      </c>
      <c r="R15" s="280">
        <v>0</v>
      </c>
      <c r="S15" s="280">
        <v>0</v>
      </c>
      <c r="T15" s="375">
        <v>0</v>
      </c>
    </row>
    <row r="16" spans="2:20" x14ac:dyDescent="0.2">
      <c r="C16" s="19"/>
      <c r="D16" s="36"/>
      <c r="E16" s="512"/>
      <c r="F16" s="514"/>
      <c r="G16" s="71" t="s">
        <v>36</v>
      </c>
      <c r="H16" s="39"/>
      <c r="I16" s="40"/>
      <c r="J16" s="467">
        <v>840.9</v>
      </c>
      <c r="K16" s="467">
        <v>838.7</v>
      </c>
      <c r="L16" s="468">
        <v>859.8</v>
      </c>
      <c r="M16" s="468">
        <v>843.3</v>
      </c>
      <c r="N16" s="468">
        <v>839.99999999999989</v>
      </c>
      <c r="O16" s="468">
        <v>834</v>
      </c>
      <c r="P16" s="468">
        <v>831.4</v>
      </c>
      <c r="Q16" s="467">
        <v>837.90000000000009</v>
      </c>
      <c r="R16" s="467">
        <v>848.9</v>
      </c>
      <c r="S16" s="467">
        <v>882.6</v>
      </c>
      <c r="T16" s="469">
        <v>891.1</v>
      </c>
    </row>
    <row r="17" spans="3:20" x14ac:dyDescent="0.2">
      <c r="C17" s="19"/>
      <c r="D17" s="36"/>
      <c r="E17" s="512"/>
      <c r="F17" s="514"/>
      <c r="G17" s="32" t="s">
        <v>21</v>
      </c>
      <c r="H17" s="33"/>
      <c r="I17" s="34"/>
      <c r="J17" s="281">
        <v>0</v>
      </c>
      <c r="K17" s="281">
        <v>0</v>
      </c>
      <c r="L17" s="317">
        <v>0</v>
      </c>
      <c r="M17" s="317">
        <v>0</v>
      </c>
      <c r="N17" s="317">
        <v>0</v>
      </c>
      <c r="O17" s="317">
        <v>0</v>
      </c>
      <c r="P17" s="317">
        <v>0</v>
      </c>
      <c r="Q17" s="281">
        <v>0</v>
      </c>
      <c r="R17" s="281">
        <v>0</v>
      </c>
      <c r="S17" s="281">
        <v>0</v>
      </c>
      <c r="T17" s="376">
        <v>0</v>
      </c>
    </row>
    <row r="18" spans="3:20" x14ac:dyDescent="0.2">
      <c r="C18" s="19"/>
      <c r="D18" s="36"/>
      <c r="E18" s="512"/>
      <c r="F18" s="264" t="s">
        <v>203</v>
      </c>
      <c r="G18" s="58"/>
      <c r="H18" s="59"/>
      <c r="I18" s="60"/>
      <c r="J18" s="470">
        <v>242.8</v>
      </c>
      <c r="K18" s="470">
        <v>252.5</v>
      </c>
      <c r="L18" s="471">
        <v>265.29999999999995</v>
      </c>
      <c r="M18" s="471">
        <v>187.1</v>
      </c>
      <c r="N18" s="471">
        <v>188.9</v>
      </c>
      <c r="O18" s="471">
        <v>195.1</v>
      </c>
      <c r="P18" s="471">
        <v>175.6</v>
      </c>
      <c r="Q18" s="470">
        <v>163.6</v>
      </c>
      <c r="R18" s="470">
        <v>184.2</v>
      </c>
      <c r="S18" s="470">
        <v>102.80000000000001</v>
      </c>
      <c r="T18" s="472">
        <v>170.2</v>
      </c>
    </row>
    <row r="19" spans="3:20" x14ac:dyDescent="0.2">
      <c r="C19" s="19"/>
      <c r="D19" s="36"/>
      <c r="E19" s="512"/>
      <c r="F19" s="514" t="s">
        <v>18</v>
      </c>
      <c r="G19" s="32" t="s">
        <v>187</v>
      </c>
      <c r="H19" s="33"/>
      <c r="I19" s="34"/>
      <c r="J19" s="97">
        <v>182.1</v>
      </c>
      <c r="K19" s="97">
        <v>186.9</v>
      </c>
      <c r="L19" s="275">
        <v>193.7</v>
      </c>
      <c r="M19" s="275">
        <v>113.1</v>
      </c>
      <c r="N19" s="275">
        <v>115.30000000000001</v>
      </c>
      <c r="O19" s="275">
        <v>120.5</v>
      </c>
      <c r="P19" s="275">
        <v>109.89999999999999</v>
      </c>
      <c r="Q19" s="97">
        <v>113</v>
      </c>
      <c r="R19" s="97">
        <v>124.8</v>
      </c>
      <c r="S19" s="97">
        <v>40.200000000000003</v>
      </c>
      <c r="T19" s="374">
        <v>108.8</v>
      </c>
    </row>
    <row r="20" spans="3:20" ht="13.5" thickBot="1" x14ac:dyDescent="0.25">
      <c r="C20" s="19"/>
      <c r="D20" s="41"/>
      <c r="E20" s="513"/>
      <c r="F20" s="515"/>
      <c r="G20" s="135" t="s">
        <v>29</v>
      </c>
      <c r="H20" s="136"/>
      <c r="I20" s="137"/>
      <c r="J20" s="282">
        <v>60.7</v>
      </c>
      <c r="K20" s="282">
        <v>65.599999999999994</v>
      </c>
      <c r="L20" s="318">
        <v>71.599999999999994</v>
      </c>
      <c r="M20" s="318">
        <v>74</v>
      </c>
      <c r="N20" s="318">
        <v>73.599999999999994</v>
      </c>
      <c r="O20" s="318">
        <v>74.599999999999994</v>
      </c>
      <c r="P20" s="318">
        <v>65.7</v>
      </c>
      <c r="Q20" s="282">
        <v>50.6</v>
      </c>
      <c r="R20" s="282">
        <v>59.4</v>
      </c>
      <c r="S20" s="282">
        <v>62.6</v>
      </c>
      <c r="T20" s="377">
        <v>61.4</v>
      </c>
    </row>
    <row r="21" spans="3:20" x14ac:dyDescent="0.2">
      <c r="C21" s="99"/>
      <c r="D21" s="79"/>
      <c r="E21" s="80" t="s">
        <v>37</v>
      </c>
      <c r="F21" s="80"/>
      <c r="G21" s="80"/>
      <c r="H21" s="81"/>
      <c r="I21" s="82"/>
      <c r="J21" s="283">
        <v>549.4</v>
      </c>
      <c r="K21" s="283">
        <v>560.9</v>
      </c>
      <c r="L21" s="319">
        <v>583.5</v>
      </c>
      <c r="M21" s="319">
        <v>530</v>
      </c>
      <c r="N21" s="319">
        <v>537.9</v>
      </c>
      <c r="O21" s="319">
        <v>538.59999999999991</v>
      </c>
      <c r="P21" s="319">
        <v>538</v>
      </c>
      <c r="Q21" s="283">
        <v>541.80000000000007</v>
      </c>
      <c r="R21" s="283">
        <v>539</v>
      </c>
      <c r="S21" s="283">
        <v>522.29999999999995</v>
      </c>
      <c r="T21" s="378">
        <v>582.5</v>
      </c>
    </row>
    <row r="22" spans="3:20" x14ac:dyDescent="0.2">
      <c r="C22" s="19"/>
      <c r="D22" s="62"/>
      <c r="E22" s="511" t="s">
        <v>18</v>
      </c>
      <c r="F22" s="264" t="s">
        <v>202</v>
      </c>
      <c r="G22" s="58"/>
      <c r="H22" s="59"/>
      <c r="I22" s="60"/>
      <c r="J22" s="279">
        <v>426.3</v>
      </c>
      <c r="K22" s="279">
        <v>424.5</v>
      </c>
      <c r="L22" s="316">
        <v>439.7</v>
      </c>
      <c r="M22" s="316">
        <v>417.5</v>
      </c>
      <c r="N22" s="316">
        <v>423.3</v>
      </c>
      <c r="O22" s="316">
        <v>419.79999999999995</v>
      </c>
      <c r="P22" s="316">
        <v>433.3</v>
      </c>
      <c r="Q22" s="279">
        <v>445.6</v>
      </c>
      <c r="R22" s="279">
        <v>434.7</v>
      </c>
      <c r="S22" s="279">
        <v>459.3</v>
      </c>
      <c r="T22" s="373">
        <v>454.59999999999997</v>
      </c>
    </row>
    <row r="23" spans="3:20" x14ac:dyDescent="0.2">
      <c r="C23" s="19"/>
      <c r="D23" s="36"/>
      <c r="E23" s="512"/>
      <c r="F23" s="514" t="s">
        <v>18</v>
      </c>
      <c r="G23" s="32" t="s">
        <v>19</v>
      </c>
      <c r="H23" s="33"/>
      <c r="I23" s="34"/>
      <c r="J23" s="97">
        <v>19.5</v>
      </c>
      <c r="K23" s="97">
        <v>21.7</v>
      </c>
      <c r="L23" s="275">
        <v>18.7</v>
      </c>
      <c r="M23" s="275">
        <v>18.3</v>
      </c>
      <c r="N23" s="275">
        <v>22.1</v>
      </c>
      <c r="O23" s="275">
        <v>16</v>
      </c>
      <c r="P23" s="275">
        <v>17.5</v>
      </c>
      <c r="Q23" s="97">
        <v>32</v>
      </c>
      <c r="R23" s="97">
        <v>16.600000000000001</v>
      </c>
      <c r="S23" s="97">
        <v>19.100000000000001</v>
      </c>
      <c r="T23" s="374">
        <v>15.6</v>
      </c>
    </row>
    <row r="24" spans="3:20" x14ac:dyDescent="0.2">
      <c r="C24" s="19"/>
      <c r="D24" s="36"/>
      <c r="E24" s="512"/>
      <c r="F24" s="514"/>
      <c r="G24" s="38" t="s">
        <v>20</v>
      </c>
      <c r="H24" s="39"/>
      <c r="I24" s="40"/>
      <c r="J24" s="280">
        <v>0</v>
      </c>
      <c r="K24" s="280">
        <v>0</v>
      </c>
      <c r="L24" s="273">
        <v>0</v>
      </c>
      <c r="M24" s="273">
        <v>0</v>
      </c>
      <c r="N24" s="273">
        <v>0</v>
      </c>
      <c r="O24" s="273">
        <v>0</v>
      </c>
      <c r="P24" s="273">
        <v>0</v>
      </c>
      <c r="Q24" s="280">
        <v>0</v>
      </c>
      <c r="R24" s="280">
        <v>0</v>
      </c>
      <c r="S24" s="280">
        <v>0</v>
      </c>
      <c r="T24" s="375">
        <v>0</v>
      </c>
    </row>
    <row r="25" spans="3:20" x14ac:dyDescent="0.2">
      <c r="C25" s="19"/>
      <c r="D25" s="36"/>
      <c r="E25" s="512"/>
      <c r="F25" s="514"/>
      <c r="G25" s="71" t="s">
        <v>36</v>
      </c>
      <c r="H25" s="39"/>
      <c r="I25" s="40"/>
      <c r="J25" s="467">
        <v>406.8</v>
      </c>
      <c r="K25" s="467">
        <v>402.8</v>
      </c>
      <c r="L25" s="468">
        <v>421</v>
      </c>
      <c r="M25" s="468">
        <v>399.2</v>
      </c>
      <c r="N25" s="468">
        <v>401.2</v>
      </c>
      <c r="O25" s="468">
        <v>403.79999999999995</v>
      </c>
      <c r="P25" s="468">
        <v>415.8</v>
      </c>
      <c r="Q25" s="467">
        <v>413.6</v>
      </c>
      <c r="R25" s="467">
        <v>418.09999999999997</v>
      </c>
      <c r="S25" s="467">
        <v>440.2</v>
      </c>
      <c r="T25" s="469">
        <v>438.99999999999994</v>
      </c>
    </row>
    <row r="26" spans="3:20" x14ac:dyDescent="0.2">
      <c r="C26" s="19"/>
      <c r="D26" s="36"/>
      <c r="E26" s="512"/>
      <c r="F26" s="514"/>
      <c r="G26" s="32" t="s">
        <v>21</v>
      </c>
      <c r="H26" s="33"/>
      <c r="I26" s="34"/>
      <c r="J26" s="281">
        <v>0</v>
      </c>
      <c r="K26" s="281">
        <v>0</v>
      </c>
      <c r="L26" s="317">
        <v>0</v>
      </c>
      <c r="M26" s="317">
        <v>0</v>
      </c>
      <c r="N26" s="317">
        <v>0</v>
      </c>
      <c r="O26" s="317">
        <v>0</v>
      </c>
      <c r="P26" s="317">
        <v>0</v>
      </c>
      <c r="Q26" s="281">
        <v>0</v>
      </c>
      <c r="R26" s="281">
        <v>0</v>
      </c>
      <c r="S26" s="281">
        <v>0</v>
      </c>
      <c r="T26" s="376">
        <v>0</v>
      </c>
    </row>
    <row r="27" spans="3:20" x14ac:dyDescent="0.2">
      <c r="C27" s="19"/>
      <c r="D27" s="36"/>
      <c r="E27" s="512"/>
      <c r="F27" s="264" t="s">
        <v>203</v>
      </c>
      <c r="G27" s="58"/>
      <c r="H27" s="59"/>
      <c r="I27" s="60"/>
      <c r="J27" s="470">
        <v>123.1</v>
      </c>
      <c r="K27" s="470">
        <v>136.4</v>
      </c>
      <c r="L27" s="471">
        <v>143.80000000000001</v>
      </c>
      <c r="M27" s="471">
        <v>112.5</v>
      </c>
      <c r="N27" s="471">
        <v>114.60000000000001</v>
      </c>
      <c r="O27" s="471">
        <v>118.8</v>
      </c>
      <c r="P27" s="471">
        <v>104.7</v>
      </c>
      <c r="Q27" s="470">
        <v>96.2</v>
      </c>
      <c r="R27" s="470">
        <v>104.3</v>
      </c>
      <c r="S27" s="470">
        <v>63</v>
      </c>
      <c r="T27" s="472">
        <v>127.89999999999999</v>
      </c>
    </row>
    <row r="28" spans="3:20" x14ac:dyDescent="0.2">
      <c r="C28" s="19"/>
      <c r="D28" s="36"/>
      <c r="E28" s="512"/>
      <c r="F28" s="514" t="s">
        <v>18</v>
      </c>
      <c r="G28" s="32" t="s">
        <v>187</v>
      </c>
      <c r="H28" s="33"/>
      <c r="I28" s="34"/>
      <c r="J28" s="97">
        <v>90</v>
      </c>
      <c r="K28" s="97">
        <v>101</v>
      </c>
      <c r="L28" s="275">
        <v>104.5</v>
      </c>
      <c r="M28" s="275">
        <v>72.5</v>
      </c>
      <c r="N28" s="275">
        <v>73.900000000000006</v>
      </c>
      <c r="O28" s="275">
        <v>74.5</v>
      </c>
      <c r="P28" s="275">
        <v>67</v>
      </c>
      <c r="Q28" s="97">
        <v>68.2</v>
      </c>
      <c r="R28" s="97">
        <v>70.7</v>
      </c>
      <c r="S28" s="97">
        <v>26.3</v>
      </c>
      <c r="T28" s="374">
        <v>91.8</v>
      </c>
    </row>
    <row r="29" spans="3:20" ht="13.5" thickBot="1" x14ac:dyDescent="0.25">
      <c r="C29" s="19"/>
      <c r="D29" s="41"/>
      <c r="E29" s="513"/>
      <c r="F29" s="515"/>
      <c r="G29" s="135" t="s">
        <v>29</v>
      </c>
      <c r="H29" s="136"/>
      <c r="I29" s="137"/>
      <c r="J29" s="282">
        <v>33.1</v>
      </c>
      <c r="K29" s="282">
        <v>35.4</v>
      </c>
      <c r="L29" s="318">
        <v>39.299999999999997</v>
      </c>
      <c r="M29" s="318">
        <v>40</v>
      </c>
      <c r="N29" s="318">
        <v>40.700000000000003</v>
      </c>
      <c r="O29" s="318">
        <v>44.3</v>
      </c>
      <c r="P29" s="318">
        <v>37.700000000000003</v>
      </c>
      <c r="Q29" s="282">
        <v>28</v>
      </c>
      <c r="R29" s="282">
        <v>33.599999999999994</v>
      </c>
      <c r="S29" s="282">
        <v>36.700000000000003</v>
      </c>
      <c r="T29" s="377">
        <v>36.099999999999994</v>
      </c>
    </row>
    <row r="30" spans="3:20" ht="13.5" x14ac:dyDescent="0.25">
      <c r="D30" s="54"/>
      <c r="E30" s="55"/>
      <c r="F30" s="55"/>
      <c r="G30" s="55"/>
      <c r="H30" s="55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43" t="s">
        <v>180</v>
      </c>
    </row>
  </sheetData>
  <mergeCells count="19">
    <mergeCell ref="E22:E29"/>
    <mergeCell ref="F23:F26"/>
    <mergeCell ref="F28:F29"/>
    <mergeCell ref="N7:N10"/>
    <mergeCell ref="E13:E20"/>
    <mergeCell ref="F14:F17"/>
    <mergeCell ref="F19:F20"/>
    <mergeCell ref="D6:T6"/>
    <mergeCell ref="D7:I11"/>
    <mergeCell ref="J7:J10"/>
    <mergeCell ref="T7:T10"/>
    <mergeCell ref="K7:K10"/>
    <mergeCell ref="L7:L10"/>
    <mergeCell ref="Q7:Q10"/>
    <mergeCell ref="R7:R10"/>
    <mergeCell ref="S7:S10"/>
    <mergeCell ref="P7:P10"/>
    <mergeCell ref="O7:O10"/>
    <mergeCell ref="M7:M10"/>
  </mergeCells>
  <phoneticPr fontId="0" type="noConversion"/>
  <conditionalFormatting sqref="D6">
    <cfRule type="cellIs" dxfId="18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6"/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84" hidden="1" customWidth="1"/>
    <col min="3" max="3" width="1.7109375" style="184" customWidth="1"/>
    <col min="4" max="4" width="1.140625" style="184" customWidth="1"/>
    <col min="5" max="6" width="1.7109375" style="184" customWidth="1"/>
    <col min="7" max="7" width="15.7109375" style="184" customWidth="1"/>
    <col min="8" max="8" width="8.7109375" style="184" customWidth="1"/>
    <col min="9" max="9" width="2.5703125" style="184" customWidth="1"/>
    <col min="10" max="20" width="8.140625" style="184" customWidth="1"/>
    <col min="21" max="28" width="9.7109375" style="184" customWidth="1"/>
    <col min="29" max="16384" width="9.140625" style="184"/>
  </cols>
  <sheetData>
    <row r="1" spans="2:20" hidden="1" x14ac:dyDescent="0.2"/>
    <row r="2" spans="2:20" hidden="1" x14ac:dyDescent="0.2"/>
    <row r="3" spans="2:20" ht="9" customHeight="1" x14ac:dyDescent="0.2">
      <c r="C3" s="185"/>
    </row>
    <row r="4" spans="2:20" s="186" customFormat="1" ht="15.75" x14ac:dyDescent="0.2">
      <c r="D4" s="187" t="s">
        <v>132</v>
      </c>
      <c r="E4" s="188"/>
      <c r="F4" s="188"/>
      <c r="G4" s="188"/>
      <c r="H4" s="187" t="s">
        <v>141</v>
      </c>
      <c r="I4" s="187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</row>
    <row r="5" spans="2:20" s="186" customFormat="1" ht="15.75" x14ac:dyDescent="0.2">
      <c r="B5" s="245">
        <v>0</v>
      </c>
      <c r="D5" s="238" t="s">
        <v>221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</row>
    <row r="6" spans="2:20" s="190" customFormat="1" ht="12" customHeight="1" thickBot="1" x14ac:dyDescent="0.25">
      <c r="D6" s="191"/>
      <c r="E6" s="192"/>
      <c r="F6" s="192"/>
      <c r="G6" s="192"/>
      <c r="H6" s="192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4"/>
    </row>
    <row r="7" spans="2:20" ht="6" customHeight="1" x14ac:dyDescent="0.2">
      <c r="C7" s="195"/>
      <c r="D7" s="531" t="s">
        <v>78</v>
      </c>
      <c r="E7" s="532"/>
      <c r="F7" s="532"/>
      <c r="G7" s="532"/>
      <c r="H7" s="532"/>
      <c r="I7" s="533"/>
      <c r="J7" s="529" t="s">
        <v>179</v>
      </c>
      <c r="K7" s="529" t="s">
        <v>183</v>
      </c>
      <c r="L7" s="529" t="s">
        <v>186</v>
      </c>
      <c r="M7" s="529" t="s">
        <v>188</v>
      </c>
      <c r="N7" s="529" t="s">
        <v>189</v>
      </c>
      <c r="O7" s="529" t="s">
        <v>190</v>
      </c>
      <c r="P7" s="529" t="s">
        <v>193</v>
      </c>
      <c r="Q7" s="527" t="s">
        <v>195</v>
      </c>
      <c r="R7" s="527" t="s">
        <v>196</v>
      </c>
      <c r="S7" s="527" t="s">
        <v>205</v>
      </c>
      <c r="T7" s="525" t="s">
        <v>214</v>
      </c>
    </row>
    <row r="8" spans="2:20" ht="6" customHeight="1" x14ac:dyDescent="0.2">
      <c r="C8" s="195"/>
      <c r="D8" s="534"/>
      <c r="E8" s="535"/>
      <c r="F8" s="535"/>
      <c r="G8" s="535"/>
      <c r="H8" s="535"/>
      <c r="I8" s="536"/>
      <c r="J8" s="530"/>
      <c r="K8" s="530"/>
      <c r="L8" s="530"/>
      <c r="M8" s="530"/>
      <c r="N8" s="530"/>
      <c r="O8" s="530"/>
      <c r="P8" s="530"/>
      <c r="Q8" s="528"/>
      <c r="R8" s="528"/>
      <c r="S8" s="528"/>
      <c r="T8" s="526"/>
    </row>
    <row r="9" spans="2:20" ht="6" customHeight="1" x14ac:dyDescent="0.2">
      <c r="C9" s="195"/>
      <c r="D9" s="534"/>
      <c r="E9" s="535"/>
      <c r="F9" s="535"/>
      <c r="G9" s="535"/>
      <c r="H9" s="535"/>
      <c r="I9" s="536"/>
      <c r="J9" s="530"/>
      <c r="K9" s="530"/>
      <c r="L9" s="530"/>
      <c r="M9" s="530"/>
      <c r="N9" s="530"/>
      <c r="O9" s="530"/>
      <c r="P9" s="530"/>
      <c r="Q9" s="528"/>
      <c r="R9" s="528"/>
      <c r="S9" s="528"/>
      <c r="T9" s="526"/>
    </row>
    <row r="10" spans="2:20" ht="6" customHeight="1" x14ac:dyDescent="0.2">
      <c r="C10" s="195"/>
      <c r="D10" s="534"/>
      <c r="E10" s="535"/>
      <c r="F10" s="535"/>
      <c r="G10" s="535"/>
      <c r="H10" s="535"/>
      <c r="I10" s="536"/>
      <c r="J10" s="530"/>
      <c r="K10" s="530"/>
      <c r="L10" s="530"/>
      <c r="M10" s="530"/>
      <c r="N10" s="530"/>
      <c r="O10" s="530"/>
      <c r="P10" s="530"/>
      <c r="Q10" s="528"/>
      <c r="R10" s="528"/>
      <c r="S10" s="528"/>
      <c r="T10" s="526"/>
    </row>
    <row r="11" spans="2:20" ht="15" customHeight="1" thickBot="1" x14ac:dyDescent="0.25">
      <c r="C11" s="195"/>
      <c r="D11" s="537"/>
      <c r="E11" s="538"/>
      <c r="F11" s="538"/>
      <c r="G11" s="538"/>
      <c r="H11" s="538"/>
      <c r="I11" s="539"/>
      <c r="J11" s="95"/>
      <c r="K11" s="95"/>
      <c r="L11" s="95"/>
      <c r="M11" s="95"/>
      <c r="N11" s="95"/>
      <c r="O11" s="95"/>
      <c r="P11" s="95"/>
      <c r="Q11" s="18"/>
      <c r="R11" s="18"/>
      <c r="S11" s="18"/>
      <c r="T11" s="349"/>
    </row>
    <row r="12" spans="2:20" ht="14.25" thickTop="1" thickBot="1" x14ac:dyDescent="0.25">
      <c r="C12" s="195"/>
      <c r="D12" s="196"/>
      <c r="E12" s="197" t="s">
        <v>79</v>
      </c>
      <c r="F12" s="197"/>
      <c r="G12" s="197"/>
      <c r="H12" s="198" t="s">
        <v>80</v>
      </c>
      <c r="I12" s="199"/>
      <c r="J12" s="257">
        <v>3311</v>
      </c>
      <c r="K12" s="257">
        <v>3395</v>
      </c>
      <c r="L12" s="257">
        <v>3418</v>
      </c>
      <c r="M12" s="257">
        <v>3464</v>
      </c>
      <c r="N12" s="257">
        <v>3423</v>
      </c>
      <c r="O12" s="257">
        <v>3500</v>
      </c>
      <c r="P12" s="257">
        <v>3495</v>
      </c>
      <c r="Q12" s="200">
        <v>3569</v>
      </c>
      <c r="R12" s="200">
        <v>3612</v>
      </c>
      <c r="S12" s="200">
        <v>3686</v>
      </c>
      <c r="T12" s="356">
        <v>3676</v>
      </c>
    </row>
    <row r="13" spans="2:20" s="342" customFormat="1" ht="13.5" thickTop="1" x14ac:dyDescent="0.2">
      <c r="C13" s="343"/>
      <c r="D13" s="344"/>
      <c r="E13" s="345" t="s">
        <v>81</v>
      </c>
      <c r="F13" s="345"/>
      <c r="G13" s="345"/>
      <c r="H13" s="203" t="s">
        <v>82</v>
      </c>
      <c r="I13" s="346"/>
      <c r="J13" s="348">
        <v>1524</v>
      </c>
      <c r="K13" s="348">
        <v>1628</v>
      </c>
      <c r="L13" s="348">
        <v>1647</v>
      </c>
      <c r="M13" s="348">
        <v>1688</v>
      </c>
      <c r="N13" s="348">
        <v>1670</v>
      </c>
      <c r="O13" s="348">
        <v>1709</v>
      </c>
      <c r="P13" s="348">
        <v>1687</v>
      </c>
      <c r="Q13" s="347">
        <v>1694</v>
      </c>
      <c r="R13" s="347">
        <v>1713</v>
      </c>
      <c r="S13" s="347">
        <v>1762</v>
      </c>
      <c r="T13" s="379">
        <v>1743</v>
      </c>
    </row>
    <row r="14" spans="2:20" ht="13.5" thickBot="1" x14ac:dyDescent="0.25">
      <c r="C14" s="195"/>
      <c r="D14" s="205"/>
      <c r="E14" s="206"/>
      <c r="F14" s="206" t="s">
        <v>83</v>
      </c>
      <c r="G14" s="206"/>
      <c r="H14" s="207" t="s">
        <v>84</v>
      </c>
      <c r="I14" s="208"/>
      <c r="J14" s="259">
        <v>1524</v>
      </c>
      <c r="K14" s="259">
        <v>1628</v>
      </c>
      <c r="L14" s="259">
        <v>1647</v>
      </c>
      <c r="M14" s="259">
        <v>1688</v>
      </c>
      <c r="N14" s="259">
        <v>1670</v>
      </c>
      <c r="O14" s="259">
        <v>1709</v>
      </c>
      <c r="P14" s="259">
        <v>1687</v>
      </c>
      <c r="Q14" s="209">
        <v>1694</v>
      </c>
      <c r="R14" s="209">
        <v>1713</v>
      </c>
      <c r="S14" s="209">
        <v>1762</v>
      </c>
      <c r="T14" s="358">
        <v>1743</v>
      </c>
    </row>
    <row r="15" spans="2:20" x14ac:dyDescent="0.2">
      <c r="C15" s="195"/>
      <c r="D15" s="210"/>
      <c r="E15" s="211" t="s">
        <v>85</v>
      </c>
      <c r="F15" s="211"/>
      <c r="G15" s="211"/>
      <c r="H15" s="212" t="s">
        <v>86</v>
      </c>
      <c r="I15" s="213"/>
      <c r="J15" s="260">
        <v>0</v>
      </c>
      <c r="K15" s="260">
        <v>0</v>
      </c>
      <c r="L15" s="260">
        <v>0</v>
      </c>
      <c r="M15" s="260">
        <v>0</v>
      </c>
      <c r="N15" s="260">
        <v>0</v>
      </c>
      <c r="O15" s="260">
        <v>0</v>
      </c>
      <c r="P15" s="260">
        <v>0</v>
      </c>
      <c r="Q15" s="214">
        <v>0</v>
      </c>
      <c r="R15" s="214">
        <v>0</v>
      </c>
      <c r="S15" s="214">
        <v>0</v>
      </c>
      <c r="T15" s="359">
        <v>0</v>
      </c>
    </row>
    <row r="16" spans="2:20" ht="13.5" thickBot="1" x14ac:dyDescent="0.25">
      <c r="C16" s="195"/>
      <c r="D16" s="205"/>
      <c r="E16" s="206"/>
      <c r="F16" s="206" t="s">
        <v>87</v>
      </c>
      <c r="G16" s="206"/>
      <c r="H16" s="207" t="s">
        <v>105</v>
      </c>
      <c r="I16" s="215"/>
      <c r="J16" s="261">
        <v>0</v>
      </c>
      <c r="K16" s="261">
        <v>0</v>
      </c>
      <c r="L16" s="261">
        <v>0</v>
      </c>
      <c r="M16" s="261">
        <v>0</v>
      </c>
      <c r="N16" s="261">
        <v>0</v>
      </c>
      <c r="O16" s="261">
        <v>0</v>
      </c>
      <c r="P16" s="261">
        <v>0</v>
      </c>
      <c r="Q16" s="216">
        <v>0</v>
      </c>
      <c r="R16" s="216">
        <v>0</v>
      </c>
      <c r="S16" s="216">
        <v>0</v>
      </c>
      <c r="T16" s="360">
        <v>0</v>
      </c>
    </row>
    <row r="17" spans="3:20" x14ac:dyDescent="0.2">
      <c r="C17" s="195"/>
      <c r="D17" s="210"/>
      <c r="E17" s="211" t="s">
        <v>88</v>
      </c>
      <c r="F17" s="211"/>
      <c r="G17" s="211"/>
      <c r="H17" s="212" t="s">
        <v>106</v>
      </c>
      <c r="I17" s="217"/>
      <c r="J17" s="260">
        <v>313</v>
      </c>
      <c r="K17" s="260">
        <v>311</v>
      </c>
      <c r="L17" s="260">
        <v>302</v>
      </c>
      <c r="M17" s="260">
        <v>297</v>
      </c>
      <c r="N17" s="260">
        <v>292</v>
      </c>
      <c r="O17" s="260">
        <v>312</v>
      </c>
      <c r="P17" s="260">
        <v>312</v>
      </c>
      <c r="Q17" s="214">
        <v>328</v>
      </c>
      <c r="R17" s="214">
        <v>316</v>
      </c>
      <c r="S17" s="214">
        <v>319</v>
      </c>
      <c r="T17" s="359">
        <v>333</v>
      </c>
    </row>
    <row r="18" spans="3:20" x14ac:dyDescent="0.2">
      <c r="C18" s="195"/>
      <c r="D18" s="205"/>
      <c r="E18" s="206"/>
      <c r="F18" s="206" t="s">
        <v>89</v>
      </c>
      <c r="G18" s="206"/>
      <c r="H18" s="207" t="s">
        <v>107</v>
      </c>
      <c r="I18" s="215"/>
      <c r="J18" s="259">
        <v>159</v>
      </c>
      <c r="K18" s="259">
        <v>154</v>
      </c>
      <c r="L18" s="259">
        <v>147</v>
      </c>
      <c r="M18" s="259">
        <v>144</v>
      </c>
      <c r="N18" s="259">
        <v>143</v>
      </c>
      <c r="O18" s="259">
        <v>148</v>
      </c>
      <c r="P18" s="259">
        <v>146</v>
      </c>
      <c r="Q18" s="209">
        <v>165</v>
      </c>
      <c r="R18" s="209">
        <v>148</v>
      </c>
      <c r="S18" s="209">
        <v>155</v>
      </c>
      <c r="T18" s="358">
        <v>164</v>
      </c>
    </row>
    <row r="19" spans="3:20" ht="13.5" thickBot="1" x14ac:dyDescent="0.25">
      <c r="C19" s="195"/>
      <c r="D19" s="205"/>
      <c r="E19" s="206"/>
      <c r="F19" s="206" t="s">
        <v>90</v>
      </c>
      <c r="G19" s="206"/>
      <c r="H19" s="207" t="s">
        <v>108</v>
      </c>
      <c r="I19" s="215"/>
      <c r="J19" s="261">
        <v>154</v>
      </c>
      <c r="K19" s="261">
        <v>157</v>
      </c>
      <c r="L19" s="261">
        <v>155</v>
      </c>
      <c r="M19" s="261">
        <v>153</v>
      </c>
      <c r="N19" s="261">
        <v>149</v>
      </c>
      <c r="O19" s="261">
        <v>164</v>
      </c>
      <c r="P19" s="261">
        <v>166</v>
      </c>
      <c r="Q19" s="216">
        <v>163</v>
      </c>
      <c r="R19" s="216">
        <v>168</v>
      </c>
      <c r="S19" s="216">
        <v>164</v>
      </c>
      <c r="T19" s="360">
        <v>169</v>
      </c>
    </row>
    <row r="20" spans="3:20" x14ac:dyDescent="0.2">
      <c r="C20" s="195"/>
      <c r="D20" s="210"/>
      <c r="E20" s="211" t="s">
        <v>91</v>
      </c>
      <c r="F20" s="211"/>
      <c r="G20" s="211"/>
      <c r="H20" s="212" t="s">
        <v>109</v>
      </c>
      <c r="I20" s="217"/>
      <c r="J20" s="260">
        <v>126</v>
      </c>
      <c r="K20" s="260">
        <v>132</v>
      </c>
      <c r="L20" s="260">
        <v>129</v>
      </c>
      <c r="M20" s="260">
        <v>133</v>
      </c>
      <c r="N20" s="260">
        <v>133</v>
      </c>
      <c r="O20" s="260">
        <v>138</v>
      </c>
      <c r="P20" s="260">
        <v>145</v>
      </c>
      <c r="Q20" s="214">
        <v>157</v>
      </c>
      <c r="R20" s="214">
        <v>162</v>
      </c>
      <c r="S20" s="214">
        <v>160</v>
      </c>
      <c r="T20" s="359">
        <v>157</v>
      </c>
    </row>
    <row r="21" spans="3:20" x14ac:dyDescent="0.2">
      <c r="C21" s="195"/>
      <c r="D21" s="205"/>
      <c r="E21" s="206"/>
      <c r="F21" s="206" t="s">
        <v>92</v>
      </c>
      <c r="G21" s="206"/>
      <c r="H21" s="207" t="s">
        <v>110</v>
      </c>
      <c r="I21" s="215"/>
      <c r="J21" s="259">
        <v>0</v>
      </c>
      <c r="K21" s="259">
        <v>0</v>
      </c>
      <c r="L21" s="259">
        <v>0</v>
      </c>
      <c r="M21" s="259">
        <v>0</v>
      </c>
      <c r="N21" s="259">
        <v>0</v>
      </c>
      <c r="O21" s="259">
        <v>0</v>
      </c>
      <c r="P21" s="259">
        <v>0</v>
      </c>
      <c r="Q21" s="209">
        <v>0</v>
      </c>
      <c r="R21" s="209">
        <v>0</v>
      </c>
      <c r="S21" s="209">
        <v>0</v>
      </c>
      <c r="T21" s="358">
        <v>0</v>
      </c>
    </row>
    <row r="22" spans="3:20" ht="13.5" thickBot="1" x14ac:dyDescent="0.25">
      <c r="C22" s="195"/>
      <c r="D22" s="205"/>
      <c r="E22" s="206"/>
      <c r="F22" s="206" t="s">
        <v>93</v>
      </c>
      <c r="G22" s="206"/>
      <c r="H22" s="207" t="s">
        <v>111</v>
      </c>
      <c r="I22" s="215"/>
      <c r="J22" s="261">
        <v>126</v>
      </c>
      <c r="K22" s="261">
        <v>132</v>
      </c>
      <c r="L22" s="261">
        <v>129</v>
      </c>
      <c r="M22" s="261">
        <v>133</v>
      </c>
      <c r="N22" s="261">
        <v>133</v>
      </c>
      <c r="O22" s="261">
        <v>138</v>
      </c>
      <c r="P22" s="261">
        <v>145</v>
      </c>
      <c r="Q22" s="216">
        <v>157</v>
      </c>
      <c r="R22" s="216">
        <v>162</v>
      </c>
      <c r="S22" s="216">
        <v>160</v>
      </c>
      <c r="T22" s="360">
        <v>157</v>
      </c>
    </row>
    <row r="23" spans="3:20" x14ac:dyDescent="0.2">
      <c r="C23" s="195"/>
      <c r="D23" s="210"/>
      <c r="E23" s="211" t="s">
        <v>94</v>
      </c>
      <c r="F23" s="211"/>
      <c r="G23" s="211"/>
      <c r="H23" s="212" t="s">
        <v>112</v>
      </c>
      <c r="I23" s="217"/>
      <c r="J23" s="260">
        <v>155</v>
      </c>
      <c r="K23" s="260">
        <v>154</v>
      </c>
      <c r="L23" s="260">
        <v>159</v>
      </c>
      <c r="M23" s="260">
        <v>167</v>
      </c>
      <c r="N23" s="260">
        <v>155</v>
      </c>
      <c r="O23" s="260">
        <v>168</v>
      </c>
      <c r="P23" s="260">
        <v>154</v>
      </c>
      <c r="Q23" s="214">
        <v>164</v>
      </c>
      <c r="R23" s="214">
        <v>165</v>
      </c>
      <c r="S23" s="214">
        <v>164</v>
      </c>
      <c r="T23" s="359">
        <v>172</v>
      </c>
    </row>
    <row r="24" spans="3:20" x14ac:dyDescent="0.2">
      <c r="C24" s="195"/>
      <c r="D24" s="205"/>
      <c r="E24" s="206"/>
      <c r="F24" s="206" t="s">
        <v>95</v>
      </c>
      <c r="G24" s="206"/>
      <c r="H24" s="207" t="s">
        <v>113</v>
      </c>
      <c r="I24" s="215"/>
      <c r="J24" s="259">
        <v>0</v>
      </c>
      <c r="K24" s="259">
        <v>0</v>
      </c>
      <c r="L24" s="259">
        <v>0</v>
      </c>
      <c r="M24" s="259">
        <v>0</v>
      </c>
      <c r="N24" s="259">
        <v>0</v>
      </c>
      <c r="O24" s="259">
        <v>0</v>
      </c>
      <c r="P24" s="259">
        <v>0</v>
      </c>
      <c r="Q24" s="209">
        <v>0</v>
      </c>
      <c r="R24" s="209">
        <v>0</v>
      </c>
      <c r="S24" s="209">
        <v>0</v>
      </c>
      <c r="T24" s="358">
        <v>0</v>
      </c>
    </row>
    <row r="25" spans="3:20" x14ac:dyDescent="0.2">
      <c r="C25" s="195"/>
      <c r="D25" s="205"/>
      <c r="E25" s="206"/>
      <c r="F25" s="206" t="s">
        <v>96</v>
      </c>
      <c r="G25" s="206"/>
      <c r="H25" s="207" t="s">
        <v>114</v>
      </c>
      <c r="I25" s="215"/>
      <c r="J25" s="259">
        <v>0</v>
      </c>
      <c r="K25" s="259">
        <v>0</v>
      </c>
      <c r="L25" s="259">
        <v>0</v>
      </c>
      <c r="M25" s="259">
        <v>0</v>
      </c>
      <c r="N25" s="259">
        <v>0</v>
      </c>
      <c r="O25" s="259">
        <v>0</v>
      </c>
      <c r="P25" s="259">
        <v>0</v>
      </c>
      <c r="Q25" s="209">
        <v>0</v>
      </c>
      <c r="R25" s="209">
        <v>0</v>
      </c>
      <c r="S25" s="209">
        <v>0</v>
      </c>
      <c r="T25" s="358">
        <v>0</v>
      </c>
    </row>
    <row r="26" spans="3:20" ht="13.5" thickBot="1" x14ac:dyDescent="0.25">
      <c r="C26" s="195"/>
      <c r="D26" s="205"/>
      <c r="E26" s="206"/>
      <c r="F26" s="206" t="s">
        <v>97</v>
      </c>
      <c r="G26" s="206"/>
      <c r="H26" s="207" t="s">
        <v>115</v>
      </c>
      <c r="I26" s="215"/>
      <c r="J26" s="261">
        <v>155</v>
      </c>
      <c r="K26" s="261">
        <v>154</v>
      </c>
      <c r="L26" s="261">
        <v>159</v>
      </c>
      <c r="M26" s="261">
        <v>167</v>
      </c>
      <c r="N26" s="261">
        <v>155</v>
      </c>
      <c r="O26" s="261">
        <v>168</v>
      </c>
      <c r="P26" s="261">
        <v>154</v>
      </c>
      <c r="Q26" s="216">
        <v>164</v>
      </c>
      <c r="R26" s="216">
        <v>165</v>
      </c>
      <c r="S26" s="216">
        <v>164</v>
      </c>
      <c r="T26" s="360">
        <v>172</v>
      </c>
    </row>
    <row r="27" spans="3:20" x14ac:dyDescent="0.2">
      <c r="C27" s="195"/>
      <c r="D27" s="210"/>
      <c r="E27" s="211" t="s">
        <v>98</v>
      </c>
      <c r="F27" s="211"/>
      <c r="G27" s="211"/>
      <c r="H27" s="212" t="s">
        <v>116</v>
      </c>
      <c r="I27" s="217"/>
      <c r="J27" s="260">
        <v>499</v>
      </c>
      <c r="K27" s="260">
        <v>491</v>
      </c>
      <c r="L27" s="260">
        <v>480</v>
      </c>
      <c r="M27" s="260">
        <v>487</v>
      </c>
      <c r="N27" s="260">
        <v>493</v>
      </c>
      <c r="O27" s="260">
        <v>489</v>
      </c>
      <c r="P27" s="260">
        <v>499</v>
      </c>
      <c r="Q27" s="214">
        <v>489</v>
      </c>
      <c r="R27" s="214">
        <v>493</v>
      </c>
      <c r="S27" s="214">
        <v>511</v>
      </c>
      <c r="T27" s="359">
        <v>518</v>
      </c>
    </row>
    <row r="28" spans="3:20" x14ac:dyDescent="0.2">
      <c r="C28" s="195"/>
      <c r="D28" s="205"/>
      <c r="E28" s="206"/>
      <c r="F28" s="206" t="s">
        <v>185</v>
      </c>
      <c r="G28" s="206"/>
      <c r="H28" s="207" t="s">
        <v>122</v>
      </c>
      <c r="I28" s="215"/>
      <c r="J28" s="259">
        <v>0</v>
      </c>
      <c r="K28" s="259">
        <v>0</v>
      </c>
      <c r="L28" s="259">
        <v>0</v>
      </c>
      <c r="M28" s="259">
        <v>0</v>
      </c>
      <c r="N28" s="259">
        <v>0</v>
      </c>
      <c r="O28" s="259">
        <v>0</v>
      </c>
      <c r="P28" s="259">
        <v>0</v>
      </c>
      <c r="Q28" s="209">
        <v>0</v>
      </c>
      <c r="R28" s="209">
        <v>0</v>
      </c>
      <c r="S28" s="209">
        <v>0</v>
      </c>
      <c r="T28" s="358">
        <v>0</v>
      </c>
    </row>
    <row r="29" spans="3:20" ht="13.5" thickBot="1" x14ac:dyDescent="0.25">
      <c r="C29" s="195"/>
      <c r="D29" s="205"/>
      <c r="E29" s="206"/>
      <c r="F29" s="206" t="s">
        <v>99</v>
      </c>
      <c r="G29" s="206"/>
      <c r="H29" s="207" t="s">
        <v>123</v>
      </c>
      <c r="I29" s="215"/>
      <c r="J29" s="261">
        <v>499</v>
      </c>
      <c r="K29" s="261">
        <v>491</v>
      </c>
      <c r="L29" s="261">
        <v>480</v>
      </c>
      <c r="M29" s="261">
        <v>487</v>
      </c>
      <c r="N29" s="261">
        <v>493</v>
      </c>
      <c r="O29" s="261">
        <v>489</v>
      </c>
      <c r="P29" s="261">
        <v>499</v>
      </c>
      <c r="Q29" s="216">
        <v>489</v>
      </c>
      <c r="R29" s="216">
        <v>493</v>
      </c>
      <c r="S29" s="216">
        <v>511</v>
      </c>
      <c r="T29" s="360">
        <v>518</v>
      </c>
    </row>
    <row r="30" spans="3:20" x14ac:dyDescent="0.2">
      <c r="C30" s="195"/>
      <c r="D30" s="210"/>
      <c r="E30" s="211" t="s">
        <v>100</v>
      </c>
      <c r="F30" s="211"/>
      <c r="G30" s="211"/>
      <c r="H30" s="212" t="s">
        <v>117</v>
      </c>
      <c r="I30" s="217"/>
      <c r="J30" s="260">
        <v>284</v>
      </c>
      <c r="K30" s="260">
        <v>289</v>
      </c>
      <c r="L30" s="260">
        <v>298</v>
      </c>
      <c r="M30" s="260">
        <v>303</v>
      </c>
      <c r="N30" s="260">
        <v>290</v>
      </c>
      <c r="O30" s="260">
        <v>296</v>
      </c>
      <c r="P30" s="260">
        <v>306</v>
      </c>
      <c r="Q30" s="214">
        <v>309</v>
      </c>
      <c r="R30" s="214">
        <v>312</v>
      </c>
      <c r="S30" s="214">
        <v>308</v>
      </c>
      <c r="T30" s="359">
        <v>317</v>
      </c>
    </row>
    <row r="31" spans="3:20" x14ac:dyDescent="0.2">
      <c r="C31" s="195"/>
      <c r="D31" s="218"/>
      <c r="E31" s="219"/>
      <c r="F31" s="219" t="s">
        <v>101</v>
      </c>
      <c r="G31" s="219"/>
      <c r="H31" s="220" t="s">
        <v>118</v>
      </c>
      <c r="I31" s="221"/>
      <c r="J31" s="259">
        <v>109</v>
      </c>
      <c r="K31" s="259">
        <v>121</v>
      </c>
      <c r="L31" s="259">
        <v>119</v>
      </c>
      <c r="M31" s="259">
        <v>123</v>
      </c>
      <c r="N31" s="259">
        <v>117</v>
      </c>
      <c r="O31" s="259">
        <v>123</v>
      </c>
      <c r="P31" s="259">
        <v>127</v>
      </c>
      <c r="Q31" s="209">
        <v>124</v>
      </c>
      <c r="R31" s="209">
        <v>128</v>
      </c>
      <c r="S31" s="209">
        <v>123</v>
      </c>
      <c r="T31" s="358">
        <v>129</v>
      </c>
    </row>
    <row r="32" spans="3:20" ht="13.5" thickBot="1" x14ac:dyDescent="0.25">
      <c r="C32" s="195"/>
      <c r="D32" s="222"/>
      <c r="E32" s="223"/>
      <c r="F32" s="223" t="s">
        <v>102</v>
      </c>
      <c r="G32" s="223"/>
      <c r="H32" s="224" t="s">
        <v>119</v>
      </c>
      <c r="I32" s="225"/>
      <c r="J32" s="261">
        <v>175</v>
      </c>
      <c r="K32" s="261">
        <v>168</v>
      </c>
      <c r="L32" s="261">
        <v>179</v>
      </c>
      <c r="M32" s="261">
        <v>180</v>
      </c>
      <c r="N32" s="261">
        <v>173</v>
      </c>
      <c r="O32" s="261">
        <v>173</v>
      </c>
      <c r="P32" s="261">
        <v>179</v>
      </c>
      <c r="Q32" s="216">
        <v>185</v>
      </c>
      <c r="R32" s="216">
        <v>184</v>
      </c>
      <c r="S32" s="216">
        <v>185</v>
      </c>
      <c r="T32" s="360">
        <v>188</v>
      </c>
    </row>
    <row r="33" spans="3:20" x14ac:dyDescent="0.2">
      <c r="C33" s="195"/>
      <c r="D33" s="210"/>
      <c r="E33" s="211" t="s">
        <v>103</v>
      </c>
      <c r="F33" s="211"/>
      <c r="G33" s="211"/>
      <c r="H33" s="212" t="s">
        <v>120</v>
      </c>
      <c r="I33" s="217"/>
      <c r="J33" s="260">
        <v>410</v>
      </c>
      <c r="K33" s="260">
        <v>390</v>
      </c>
      <c r="L33" s="260">
        <v>403</v>
      </c>
      <c r="M33" s="260">
        <v>389</v>
      </c>
      <c r="N33" s="260">
        <v>390</v>
      </c>
      <c r="O33" s="260">
        <v>388</v>
      </c>
      <c r="P33" s="260">
        <v>392</v>
      </c>
      <c r="Q33" s="214">
        <v>428</v>
      </c>
      <c r="R33" s="214">
        <v>451</v>
      </c>
      <c r="S33" s="214">
        <v>462</v>
      </c>
      <c r="T33" s="359">
        <v>436</v>
      </c>
    </row>
    <row r="34" spans="3:20" ht="13.5" thickBot="1" x14ac:dyDescent="0.25">
      <c r="C34" s="195"/>
      <c r="D34" s="222"/>
      <c r="E34" s="223"/>
      <c r="F34" s="223" t="s">
        <v>104</v>
      </c>
      <c r="G34" s="223"/>
      <c r="H34" s="224" t="s">
        <v>121</v>
      </c>
      <c r="I34" s="225"/>
      <c r="J34" s="261">
        <v>410</v>
      </c>
      <c r="K34" s="261">
        <v>390</v>
      </c>
      <c r="L34" s="261">
        <v>403</v>
      </c>
      <c r="M34" s="261">
        <v>389</v>
      </c>
      <c r="N34" s="261">
        <v>390</v>
      </c>
      <c r="O34" s="261">
        <v>388</v>
      </c>
      <c r="P34" s="261">
        <v>392</v>
      </c>
      <c r="Q34" s="216">
        <v>428</v>
      </c>
      <c r="R34" s="216">
        <v>451</v>
      </c>
      <c r="S34" s="216">
        <v>462</v>
      </c>
      <c r="T34" s="360">
        <v>436</v>
      </c>
    </row>
    <row r="35" spans="3:20" ht="12.75" customHeight="1" x14ac:dyDescent="0.25">
      <c r="D35" s="54"/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3" t="s">
        <v>180</v>
      </c>
    </row>
  </sheetData>
  <mergeCells count="12">
    <mergeCell ref="D7:I11"/>
    <mergeCell ref="J7:J10"/>
    <mergeCell ref="N7:N10"/>
    <mergeCell ref="M7:M10"/>
    <mergeCell ref="T7:T10"/>
    <mergeCell ref="L7:L10"/>
    <mergeCell ref="K7:K10"/>
    <mergeCell ref="O7:O10"/>
    <mergeCell ref="P7:P10"/>
    <mergeCell ref="Q7:Q10"/>
    <mergeCell ref="R7:R10"/>
    <mergeCell ref="S7:S10"/>
  </mergeCells>
  <phoneticPr fontId="1" type="noConversion"/>
  <conditionalFormatting sqref="D6">
    <cfRule type="cellIs" dxfId="17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1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54</vt:i4>
      </vt:variant>
    </vt:vector>
  </HeadingPairs>
  <TitlesOfParts>
    <vt:vector size="70" baseType="lpstr">
      <vt:lpstr>Obsah</vt:lpstr>
      <vt:lpstr>B6.1</vt:lpstr>
      <vt:lpstr>B6.2</vt:lpstr>
      <vt:lpstr>B6.3</vt:lpstr>
      <vt:lpstr>B6.4</vt:lpstr>
      <vt:lpstr>B6.5</vt:lpstr>
      <vt:lpstr>B6.6</vt:lpstr>
      <vt:lpstr>B6.7</vt:lpstr>
      <vt:lpstr>B6.8</vt:lpstr>
      <vt:lpstr>B6.9</vt:lpstr>
      <vt:lpstr>B6.10</vt:lpstr>
      <vt:lpstr>B6.11</vt:lpstr>
      <vt:lpstr>B6.12</vt:lpstr>
      <vt:lpstr>B6.13</vt:lpstr>
      <vt:lpstr>GB1</vt:lpstr>
      <vt:lpstr>GB2</vt:lpstr>
      <vt:lpstr>data_1</vt:lpstr>
      <vt:lpstr>data_10</vt:lpstr>
      <vt:lpstr>data_11</vt:lpstr>
      <vt:lpstr>data_13</vt:lpstr>
      <vt:lpstr>B6.8!data_20</vt:lpstr>
      <vt:lpstr>data_22</vt:lpstr>
      <vt:lpstr>data_3</vt:lpstr>
      <vt:lpstr>data_4</vt:lpstr>
      <vt:lpstr>data_6</vt:lpstr>
      <vt:lpstr>data_8</vt:lpstr>
      <vt:lpstr>data_9</vt:lpstr>
      <vt:lpstr>B6.1!Datova_oblast</vt:lpstr>
      <vt:lpstr>B6.10!Datova_oblast</vt:lpstr>
      <vt:lpstr>B6.11!Datova_oblast</vt:lpstr>
      <vt:lpstr>B6.12!Datova_oblast</vt:lpstr>
      <vt:lpstr>B6.2!Datova_oblast</vt:lpstr>
      <vt:lpstr>B6.3!Datova_oblast</vt:lpstr>
      <vt:lpstr>B6.4!Datova_oblast</vt:lpstr>
      <vt:lpstr>B6.5!Datova_oblast</vt:lpstr>
      <vt:lpstr>B6.6!Datova_oblast</vt:lpstr>
      <vt:lpstr>B6.7!Datova_oblast</vt:lpstr>
      <vt:lpstr>B6.8!Datova_oblast</vt:lpstr>
      <vt:lpstr>B6.9!Datova_oblast</vt:lpstr>
      <vt:lpstr>'GB1'!Datova_oblast</vt:lpstr>
      <vt:lpstr>'GB2'!Datova_oblast</vt:lpstr>
      <vt:lpstr>Datova_oblast</vt:lpstr>
      <vt:lpstr>Obsah!Názvy_tisku</vt:lpstr>
      <vt:lpstr>B6.1!Novy_rok</vt:lpstr>
      <vt:lpstr>B6.11!Novy_rok</vt:lpstr>
      <vt:lpstr>B6.12!Novy_rok</vt:lpstr>
      <vt:lpstr>B6.2!Novy_rok</vt:lpstr>
      <vt:lpstr>B6.3!Novy_rok</vt:lpstr>
      <vt:lpstr>B6.4!Novy_rok</vt:lpstr>
      <vt:lpstr>B6.5!Novy_rok</vt:lpstr>
      <vt:lpstr>B6.6!Novy_rok</vt:lpstr>
      <vt:lpstr>B6.7!Novy_rok</vt:lpstr>
      <vt:lpstr>B6.8!Novy_rok</vt:lpstr>
      <vt:lpstr>B6.9!Novy_rok</vt:lpstr>
      <vt:lpstr>B6.1!Oblast_tisku</vt:lpstr>
      <vt:lpstr>B6.10!Oblast_tisku</vt:lpstr>
      <vt:lpstr>B6.11!Oblast_tisku</vt:lpstr>
      <vt:lpstr>B6.12!Oblast_tisku</vt:lpstr>
      <vt:lpstr>B6.13!Oblast_tisku</vt:lpstr>
      <vt:lpstr>B6.2!Oblast_tisku</vt:lpstr>
      <vt:lpstr>B6.3!Oblast_tisku</vt:lpstr>
      <vt:lpstr>B6.4!Oblast_tisku</vt:lpstr>
      <vt:lpstr>B6.5!Oblast_tisku</vt:lpstr>
      <vt:lpstr>B6.6!Oblast_tisku</vt:lpstr>
      <vt:lpstr>B6.7!Oblast_tisku</vt:lpstr>
      <vt:lpstr>B6.8!Oblast_tisku</vt:lpstr>
      <vt:lpstr>B6.9!Oblast_tisku</vt:lpstr>
      <vt:lpstr>'GB1'!Oblast_tisku</vt:lpstr>
      <vt:lpstr>'GB2'!Oblast_tisku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2013-01-29T11:11:52Z</cp:lastPrinted>
  <dcterms:created xsi:type="dcterms:W3CDTF">2000-10-16T14:33:05Z</dcterms:created>
  <dcterms:modified xsi:type="dcterms:W3CDTF">2023-10-17T10:27:45Z</dcterms:modified>
</cp:coreProperties>
</file>